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May22\"/>
    </mc:Choice>
  </mc:AlternateContent>
  <bookViews>
    <workbookView xWindow="830" yWindow="950" windowWidth="10490" windowHeight="6900" tabRatio="824" activeTab="2"/>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'4atab'!$B$1:$AL$63</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'8atab'!$B$1:$N$59</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5" i="15" l="1"/>
  <c r="B50" i="37" l="1"/>
  <c r="B65" i="44"/>
  <c r="B74" i="13" l="1"/>
  <c r="B39" i="40" l="1"/>
  <c r="B78" i="47" l="1"/>
  <c r="B54" i="38" l="1"/>
  <c r="B57" i="39"/>
  <c r="B56" i="31" l="1"/>
  <c r="B75" i="17"/>
  <c r="B52" i="46"/>
  <c r="B55"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O11" i="33"/>
  <c r="C30" i="15" l="1"/>
  <c r="C20" i="15"/>
  <c r="E11" i="33"/>
  <c r="AA11" i="33"/>
  <c r="D13" i="33"/>
  <c r="O13" i="33"/>
  <c r="P11" i="33"/>
  <c r="O30" i="15" l="1"/>
  <c r="O20" i="15"/>
  <c r="E13" i="33"/>
  <c r="F11" i="33"/>
  <c r="AA20" i="15"/>
  <c r="AA13" i="33"/>
  <c r="AB11" i="33"/>
  <c r="AM11" i="33"/>
  <c r="F13" i="33"/>
  <c r="P13" i="33"/>
  <c r="Q11" i="33"/>
  <c r="G11" i="33"/>
  <c r="AA30" i="15" l="1"/>
  <c r="F20" i="15"/>
  <c r="E20" i="15"/>
  <c r="D30" i="15"/>
  <c r="E30" i="15"/>
  <c r="F30" i="15"/>
  <c r="D20" i="15"/>
  <c r="P20" i="15"/>
  <c r="P30" i="15"/>
  <c r="AB13" i="33"/>
  <c r="AC11" i="33"/>
  <c r="AY11" i="33"/>
  <c r="AN11" i="33"/>
  <c r="AM13" i="33"/>
  <c r="R11" i="33"/>
  <c r="G13" i="33"/>
  <c r="Q13" i="33"/>
  <c r="H11" i="33"/>
  <c r="AB30" i="15" l="1"/>
  <c r="AM30" i="15"/>
  <c r="AM20" i="15"/>
  <c r="Q20" i="15"/>
  <c r="G20" i="15"/>
  <c r="Q30" i="15"/>
  <c r="G30" i="15"/>
  <c r="AB20" i="15"/>
  <c r="AC13" i="33"/>
  <c r="AD11" i="33"/>
  <c r="AY20" i="15"/>
  <c r="AC30" i="15"/>
  <c r="AO11" i="33"/>
  <c r="BK11" i="33"/>
  <c r="AY13" i="33"/>
  <c r="AZ11" i="33"/>
  <c r="AN13" i="33"/>
  <c r="S11" i="33"/>
  <c r="R13" i="33"/>
  <c r="H13" i="33"/>
  <c r="BK13" i="33"/>
  <c r="AZ13" i="33"/>
  <c r="AO13" i="33"/>
  <c r="AD13" i="33"/>
  <c r="I11" i="33"/>
  <c r="AE11" i="33"/>
  <c r="AP11" i="33"/>
  <c r="BL11" i="33"/>
  <c r="BA11" i="33"/>
  <c r="H30" i="15" l="1"/>
  <c r="AN30" i="15"/>
  <c r="H20" i="15"/>
  <c r="AN20" i="15"/>
  <c r="AC20" i="15"/>
  <c r="R20" i="15"/>
  <c r="R30" i="15"/>
  <c r="AY30" i="15"/>
  <c r="T11" i="33"/>
  <c r="S13" i="33"/>
  <c r="I13" i="33"/>
  <c r="BL13" i="33"/>
  <c r="AE13" i="33"/>
  <c r="AP13" i="33"/>
  <c r="BA13" i="33"/>
  <c r="J11" i="33"/>
  <c r="AF11" i="33"/>
  <c r="BB11" i="33"/>
  <c r="U11" i="33"/>
  <c r="BM11" i="33"/>
  <c r="AQ11" i="33"/>
  <c r="BL30" i="15" l="1"/>
  <c r="AE30" i="15"/>
  <c r="AO20" i="15"/>
  <c r="AZ30" i="15"/>
  <c r="BA30" i="15"/>
  <c r="BK30" i="15"/>
  <c r="BK20" i="15"/>
  <c r="AP20" i="15"/>
  <c r="AO30" i="15"/>
  <c r="I20" i="15"/>
  <c r="AE20" i="15"/>
  <c r="AD20" i="15"/>
  <c r="BA20" i="15"/>
  <c r="I30" i="15"/>
  <c r="S20" i="15"/>
  <c r="AD30" i="15"/>
  <c r="AZ20" i="15"/>
  <c r="BL20" i="15"/>
  <c r="S30" i="15"/>
  <c r="AP30" i="15"/>
  <c r="T13" i="33"/>
  <c r="J13" i="33"/>
  <c r="AF13" i="33"/>
  <c r="BB13" i="33"/>
  <c r="BM13" i="33"/>
  <c r="AQ13" i="33"/>
  <c r="U13" i="33"/>
  <c r="K11" i="33"/>
  <c r="BC11" i="33"/>
  <c r="AG11" i="33"/>
  <c r="BN11" i="33"/>
  <c r="AR11" i="33"/>
  <c r="V11" i="33"/>
  <c r="BB20" i="15" l="1"/>
  <c r="T30" i="15"/>
  <c r="BM20" i="15"/>
  <c r="BM30" i="15"/>
  <c r="J20" i="15"/>
  <c r="BB30" i="15"/>
  <c r="U20" i="15"/>
  <c r="AQ30" i="15"/>
  <c r="AF20" i="15"/>
  <c r="T20" i="15"/>
  <c r="J30" i="15"/>
  <c r="U30" i="15"/>
  <c r="AF30" i="15"/>
  <c r="AQ20" i="15"/>
  <c r="K20" i="15"/>
  <c r="K13" i="33"/>
  <c r="V13" i="33"/>
  <c r="AR13" i="33"/>
  <c r="AG13" i="33"/>
  <c r="BN13" i="33"/>
  <c r="BC13" i="33"/>
  <c r="L11" i="33"/>
  <c r="AS11" i="33"/>
  <c r="BO11" i="33"/>
  <c r="AH11" i="33"/>
  <c r="W11" i="33"/>
  <c r="BD11" i="33"/>
  <c r="BC30" i="15" l="1"/>
  <c r="K30" i="15"/>
  <c r="V30" i="15"/>
  <c r="BN30" i="15"/>
  <c r="V20" i="15"/>
  <c r="AR30" i="15"/>
  <c r="BN20" i="15"/>
  <c r="BC20" i="15"/>
  <c r="AR20" i="15"/>
  <c r="AG20" i="15"/>
  <c r="AG30" i="15"/>
  <c r="L13" i="33"/>
  <c r="BO13" i="33"/>
  <c r="BD13" i="33"/>
  <c r="AS13" i="33"/>
  <c r="W13" i="33"/>
  <c r="AH13" i="33"/>
  <c r="M11" i="33"/>
  <c r="AI11" i="33"/>
  <c r="BP11" i="33"/>
  <c r="X11" i="33"/>
  <c r="BE11" i="33"/>
  <c r="AT11" i="33"/>
  <c r="AS30" i="15" l="1"/>
  <c r="BO30" i="15"/>
  <c r="BO20" i="15"/>
  <c r="BD20" i="15"/>
  <c r="W20" i="15"/>
  <c r="L20" i="15"/>
  <c r="BD30" i="15"/>
  <c r="L30" i="15"/>
  <c r="AS20" i="15"/>
  <c r="AH30" i="15"/>
  <c r="AH20" i="15"/>
  <c r="W30" i="15"/>
  <c r="AI20" i="15"/>
  <c r="M13" i="33"/>
  <c r="AT13" i="33"/>
  <c r="AI13" i="33"/>
  <c r="X13" i="33"/>
  <c r="BP13" i="33"/>
  <c r="BE13" i="33"/>
  <c r="N11" i="33"/>
  <c r="BQ11" i="33"/>
  <c r="BF11" i="33"/>
  <c r="AU11" i="33"/>
  <c r="Y11" i="33"/>
  <c r="AJ11" i="33"/>
  <c r="AI30" i="15" l="1"/>
  <c r="BP20" i="15"/>
  <c r="X20" i="15"/>
  <c r="X30" i="15"/>
  <c r="AT20" i="15"/>
  <c r="BE20" i="15"/>
  <c r="AT30" i="15"/>
  <c r="BP30" i="15"/>
  <c r="BE30" i="15"/>
  <c r="M20" i="15"/>
  <c r="M30" i="15"/>
  <c r="AJ13" i="33"/>
  <c r="BQ13" i="33"/>
  <c r="BF13" i="33"/>
  <c r="AU13" i="33"/>
  <c r="Y13" i="33"/>
  <c r="N13" i="33"/>
  <c r="AV11" i="33"/>
  <c r="AK11" i="33"/>
  <c r="BR11" i="33"/>
  <c r="Z11" i="33"/>
  <c r="BG11" i="33"/>
  <c r="BQ20" i="15" l="1"/>
  <c r="N20" i="15"/>
  <c r="N30" i="15"/>
  <c r="BQ30" i="15"/>
  <c r="Y20" i="15"/>
  <c r="AU30" i="15"/>
  <c r="BF30" i="15"/>
  <c r="AJ20" i="15"/>
  <c r="AU20" i="15"/>
  <c r="Y30" i="15"/>
  <c r="BF20" i="15"/>
  <c r="AJ30" i="15"/>
  <c r="BR13" i="33"/>
  <c r="AV13" i="33"/>
  <c r="Z13" i="33"/>
  <c r="AK13" i="33"/>
  <c r="BG13" i="33"/>
  <c r="BH11" i="33"/>
  <c r="BS11" i="33"/>
  <c r="AL11" i="33"/>
  <c r="AW11" i="33"/>
  <c r="BR20" i="15" l="1"/>
  <c r="AK20" i="15"/>
  <c r="AV20" i="15"/>
  <c r="Z30" i="15"/>
  <c r="AK30" i="15"/>
  <c r="Z20" i="15"/>
  <c r="BR30" i="15"/>
  <c r="AV30" i="15"/>
  <c r="BG20" i="15"/>
  <c r="BG30" i="15"/>
  <c r="AW13" i="33"/>
  <c r="BS13" i="33"/>
  <c r="BH13" i="33"/>
  <c r="AL13" i="33"/>
  <c r="AX11" i="33"/>
  <c r="BT11" i="33"/>
  <c r="BI11" i="33"/>
  <c r="BH20" i="15" l="1"/>
  <c r="BS30" i="15"/>
  <c r="BS20" i="15"/>
  <c r="AL30" i="15"/>
  <c r="AW20" i="15"/>
  <c r="BH30" i="15"/>
  <c r="AL20" i="15"/>
  <c r="AW30" i="15"/>
  <c r="BI30" i="15"/>
  <c r="AX20" i="15"/>
  <c r="BT13" i="33"/>
  <c r="BI13" i="33"/>
  <c r="AX13" i="33"/>
  <c r="BJ11" i="33"/>
  <c r="BU11" i="33"/>
  <c r="BI20" i="15" l="1"/>
  <c r="BT20" i="15"/>
  <c r="AX30" i="15"/>
  <c r="BT30" i="15"/>
  <c r="BU13" i="33"/>
  <c r="BJ13" i="33"/>
  <c r="BV11" i="33"/>
  <c r="BU30" i="15" l="1"/>
  <c r="BU20" i="15"/>
  <c r="BJ20" i="15"/>
  <c r="BJ30" i="15"/>
  <c r="BV13" i="33"/>
  <c r="BV20" i="15" l="1"/>
  <c r="BV30" i="15"/>
</calcChain>
</file>

<file path=xl/sharedStrings.xml><?xml version="1.0" encoding="utf-8"?>
<sst xmlns="http://schemas.openxmlformats.org/spreadsheetml/2006/main" count="3872" uniqueCount="1408">
  <si>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</si>
  <si>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</si>
  <si>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</si>
  <si>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</si>
  <si>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</si>
  <si>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</si>
  <si>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</si>
  <si>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</si>
  <si>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</si>
  <si>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</si>
  <si>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</si>
  <si>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</si>
  <si>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</si>
  <si>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</si>
  <si>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</si>
  <si>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</si>
  <si>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</si>
  <si>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</si>
  <si>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</si>
  <si>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</si>
  <si>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</si>
  <si>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</si>
  <si>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</si>
  <si>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</si>
  <si>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</si>
  <si>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</si>
  <si>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</si>
  <si>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</si>
  <si>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</si>
  <si>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</si>
  <si>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</si>
  <si>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</si>
  <si>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</si>
  <si>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</si>
  <si>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</si>
  <si>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</si>
  <si>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</si>
  <si>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</si>
  <si>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</si>
  <si>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</si>
  <si>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</si>
  <si>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</si>
  <si>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</si>
  <si>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</si>
  <si>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</si>
  <si>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</si>
  <si>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</si>
  <si>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</si>
  <si>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</si>
  <si>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</si>
  <si>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</si>
  <si>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</si>
  <si>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</si>
  <si>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</si>
  <si>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</si>
  <si>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</si>
  <si>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</si>
  <si>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</si>
  <si>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</si>
  <si>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</si>
  <si>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</si>
  <si>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</si>
  <si>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</si>
  <si>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</si>
  <si>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</si>
  <si>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</si>
  <si>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</si>
  <si>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</si>
  <si>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</si>
  <si>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</si>
  <si>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</si>
  <si>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</si>
  <si>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</si>
  <si>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</si>
  <si>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</si>
  <si>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</si>
  <si>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</si>
  <si>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</si>
  <si>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</si>
  <si>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</si>
  <si>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</si>
  <si>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</si>
  <si>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</si>
  <si>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</si>
  <si>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</si>
  <si>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</si>
  <si>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</si>
  <si>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</si>
  <si>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</si>
  <si>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</si>
  <si>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</si>
  <si>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</si>
  <si>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</si>
  <si>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</si>
  <si>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</si>
  <si>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</si>
  <si>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</si>
  <si>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</si>
  <si>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</si>
  <si>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</si>
  <si>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</si>
  <si>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</si>
  <si>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</si>
  <si>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</si>
  <si>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</si>
  <si>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</si>
  <si>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</si>
  <si>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</si>
  <si>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</si>
  <si>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</si>
  <si>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</si>
  <si>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</si>
  <si>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</si>
  <si>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</si>
  <si>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</si>
  <si>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</si>
  <si>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</si>
  <si>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</si>
  <si>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</si>
  <si>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</si>
  <si>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</si>
  <si>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</si>
  <si>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</si>
  <si>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</si>
  <si>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</si>
  <si>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</si>
  <si>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</si>
  <si>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</si>
  <si>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</si>
  <si>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</si>
  <si>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</si>
  <si>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</si>
  <si>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</si>
  <si>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</si>
  <si>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</si>
  <si>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</si>
  <si>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</si>
  <si>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</si>
  <si>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</si>
  <si>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</si>
  <si>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</si>
  <si>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</si>
  <si>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</si>
  <si>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</si>
  <si>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</si>
  <si>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</si>
  <si>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</si>
  <si>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</si>
  <si>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</si>
  <si>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</si>
  <si>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</si>
  <si>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</si>
  <si>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</si>
  <si>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</si>
  <si>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</si>
  <si>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</si>
  <si>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</si>
  <si>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</si>
  <si>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</si>
  <si>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</si>
  <si>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</si>
  <si>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</si>
  <si>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</si>
  <si>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</si>
  <si>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</si>
  <si>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</si>
  <si>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</si>
  <si>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</si>
  <si>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</si>
  <si>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</si>
  <si>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</si>
  <si>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</si>
  <si>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</si>
  <si>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</si>
  <si>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</si>
  <si>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</si>
  <si>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</si>
  <si>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</si>
  <si>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</si>
  <si>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</si>
  <si>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</si>
  <si>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</si>
  <si>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</si>
  <si>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</si>
  <si>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</si>
  <si>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</si>
  <si>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</si>
  <si>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</si>
  <si>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</si>
  <si>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</si>
  <si>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</si>
  <si>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</si>
  <si>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</si>
  <si>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</si>
  <si>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</si>
  <si>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</si>
  <si>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</si>
  <si>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</si>
  <si>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</si>
  <si>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</si>
  <si>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</si>
  <si>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</si>
  <si>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</si>
  <si>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</si>
  <si>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</si>
  <si>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</si>
  <si>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</si>
  <si>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</si>
  <si>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</si>
  <si>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</si>
  <si>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</si>
  <si>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</si>
  <si>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</si>
  <si>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</si>
  <si>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</si>
  <si>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</si>
  <si>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</si>
  <si>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</si>
  <si>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</si>
  <si>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</si>
  <si>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</si>
  <si>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</si>
  <si>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</si>
  <si>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</si>
  <si>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</si>
  <si>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</si>
  <si>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</si>
  <si>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</si>
  <si>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</si>
  <si>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</si>
  <si>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</si>
  <si>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</si>
  <si>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</si>
  <si>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</si>
  <si>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</si>
  <si>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</si>
  <si>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</si>
  <si>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</si>
  <si>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</si>
  <si>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</si>
  <si>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</si>
  <si>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</si>
  <si>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</si>
  <si>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</si>
  <si>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</si>
  <si>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</si>
  <si>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</si>
  <si>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</si>
  <si>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</si>
  <si>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</si>
  <si>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</si>
  <si>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</si>
  <si>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</si>
  <si>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</si>
  <si>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</si>
  <si>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</si>
  <si>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</si>
  <si>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</si>
  <si>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</si>
  <si>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</si>
  <si>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</si>
  <si>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</si>
  <si>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</si>
  <si>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</si>
  <si>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</si>
  <si>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</si>
  <si>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</si>
  <si>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</si>
  <si>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</si>
  <si>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</si>
  <si>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</si>
  <si>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</si>
  <si>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</si>
  <si>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</si>
  <si>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</si>
  <si>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</si>
  <si>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</si>
  <si>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</si>
  <si>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</si>
  <si>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</si>
  <si>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</si>
  <si>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</si>
  <si>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</si>
  <si>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</si>
  <si>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</si>
  <si>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</si>
  <si>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</si>
  <si>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</si>
  <si>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</si>
  <si>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</si>
  <si>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</si>
  <si>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</si>
  <si>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</si>
  <si>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</si>
  <si>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</si>
  <si>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</si>
  <si>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</si>
  <si>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</si>
  <si>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</si>
  <si>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</si>
  <si>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</si>
  <si>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</si>
  <si>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</si>
  <si>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</si>
  <si>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</si>
  <si>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</si>
  <si>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</si>
  <si>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</si>
  <si>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</si>
  <si>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</si>
  <si>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</si>
  <si>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</si>
  <si>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</si>
  <si>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</si>
  <si>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</si>
  <si>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</si>
  <si>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</si>
  <si>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</si>
  <si>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</si>
  <si>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</si>
  <si>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</si>
  <si>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</si>
  <si>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</si>
  <si>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</si>
  <si>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</si>
  <si>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</si>
  <si>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</si>
  <si>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</si>
  <si>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</si>
  <si>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</si>
  <si>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</si>
  <si>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</si>
  <si>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</si>
  <si>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</si>
  <si>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</si>
  <si>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</si>
  <si>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</si>
  <si>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</si>
  <si>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</si>
  <si>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</si>
  <si>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</si>
  <si>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</si>
  <si>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</si>
  <si>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</si>
  <si>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</si>
  <si>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</si>
  <si>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</si>
  <si>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</si>
  <si>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</si>
  <si>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</si>
  <si>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</si>
  <si>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</si>
  <si>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</si>
  <si>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</si>
  <si>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</si>
  <si>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</si>
  <si>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</si>
  <si>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</si>
  <si>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</si>
  <si>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</si>
  <si>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</si>
  <si>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</si>
  <si>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</si>
  <si>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</si>
  <si>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</si>
  <si>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</si>
  <si>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</si>
  <si>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</si>
  <si>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</si>
  <si>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</si>
  <si>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</si>
  <si>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</si>
  <si>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</si>
  <si>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</si>
  <si>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</si>
  <si>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</si>
  <si>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</si>
  <si>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</si>
  <si>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</si>
  <si>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</si>
  <si>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</si>
  <si>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</si>
  <si>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</si>
  <si>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</si>
  <si>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</si>
  <si>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</si>
  <si>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</si>
  <si>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</si>
  <si>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</si>
  <si>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</si>
  <si>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</si>
  <si>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</si>
  <si>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</si>
  <si>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</si>
  <si>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</si>
  <si>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</si>
  <si>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</si>
  <si>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</si>
  <si>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</si>
  <si>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</si>
  <si>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</si>
  <si>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</si>
  <si>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</si>
  <si>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</si>
  <si>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</si>
  <si>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</si>
  <si>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</si>
  <si>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</si>
  <si>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</si>
  <si>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</si>
  <si>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</si>
  <si>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</si>
  <si>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</si>
  <si>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</si>
  <si>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</si>
  <si>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</si>
  <si>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</si>
  <si>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</si>
  <si>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</si>
  <si>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</si>
  <si>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</si>
  <si>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</si>
  <si>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</si>
  <si>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</si>
  <si>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</si>
  <si>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</si>
  <si>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</si>
  <si>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</si>
  <si>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</si>
  <si>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</si>
  <si>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</si>
  <si>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</si>
  <si>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</si>
  <si>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</si>
  <si>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</si>
  <si>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</si>
  <si>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</si>
  <si>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</si>
  <si>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</si>
  <si>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</si>
  <si>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</si>
  <si>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</si>
  <si>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</si>
  <si>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</si>
  <si>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</si>
  <si>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</si>
  <si>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</si>
  <si>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</si>
  <si>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</si>
  <si>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</si>
  <si>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</si>
  <si>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</si>
  <si>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</si>
  <si>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</si>
  <si>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</si>
  <si>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</si>
  <si>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</si>
  <si>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</si>
  <si>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</si>
  <si>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</si>
  <si>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</si>
  <si>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</si>
  <si>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</si>
  <si>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</si>
  <si>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</si>
  <si>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</si>
  <si>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</si>
  <si>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</si>
  <si>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</si>
  <si>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</si>
  <si>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</si>
  <si>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</si>
  <si>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</si>
  <si>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</si>
  <si>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</si>
  <si>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</si>
  <si>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</si>
  <si>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</si>
  <si>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</si>
  <si>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</si>
  <si>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</si>
  <si>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</si>
  <si>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</si>
  <si>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</si>
  <si>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</si>
  <si>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</si>
  <si>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</si>
  <si>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</si>
  <si>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</si>
  <si>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</si>
  <si>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</si>
  <si>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</si>
  <si>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</si>
  <si>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</si>
  <si>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</si>
  <si>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</si>
  <si>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</si>
  <si>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</si>
  <si>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</si>
  <si>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</si>
  <si>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</si>
  <si>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</si>
  <si>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</si>
  <si>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</si>
  <si>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</si>
  <si>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</si>
  <si>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</si>
  <si>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</si>
  <si>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</si>
  <si>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</si>
  <si>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</si>
  <si>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</si>
  <si>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</si>
  <si>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</si>
  <si>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</si>
  <si>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</si>
  <si>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</si>
  <si>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</si>
  <si>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</si>
  <si>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</si>
  <si>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</si>
  <si>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</si>
  <si>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</si>
  <si>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</si>
  <si>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</si>
  <si>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</si>
  <si>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</si>
  <si>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</si>
  <si>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</si>
  <si>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</si>
  <si>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</si>
  <si>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</si>
  <si>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</si>
  <si>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</si>
  <si>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</si>
  <si>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</si>
  <si>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</si>
  <si>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</si>
  <si>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</si>
  <si>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</si>
  <si>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</si>
  <si>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</si>
  <si>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</si>
  <si>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</si>
  <si>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</si>
  <si>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</si>
  <si>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</si>
  <si>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</si>
  <si>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</si>
  <si>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</si>
  <si>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</si>
  <si>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</si>
  <si>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</si>
  <si>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</si>
  <si>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</si>
  <si>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</si>
  <si>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</si>
  <si>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</si>
  <si>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</si>
  <si>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</si>
  <si>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</si>
  <si>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</si>
  <si>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</si>
  <si>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</si>
  <si>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</si>
  <si>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</si>
  <si>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</si>
  <si>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</si>
  <si>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</si>
  <si>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</si>
  <si>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</si>
  <si>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</si>
  <si>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</si>
  <si>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</si>
  <si>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</si>
  <si>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</si>
  <si>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</si>
  <si>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</si>
  <si>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</si>
  <si>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</si>
  <si>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</si>
  <si>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</si>
  <si>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</si>
  <si>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</si>
  <si>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</si>
  <si>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</si>
  <si>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</si>
  <si>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</si>
  <si>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</si>
  <si>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</si>
  <si>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</si>
  <si>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</si>
  <si>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</si>
  <si>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</si>
  <si>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</si>
  <si>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</si>
  <si>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</si>
  <si>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</si>
  <si>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</si>
  <si>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</si>
  <si>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</si>
  <si>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</si>
  <si>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</si>
  <si>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</si>
  <si>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</si>
  <si>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</si>
  <si>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</si>
  <si>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</si>
  <si>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</si>
  <si>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</si>
  <si>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</si>
  <si>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</si>
  <si>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</si>
  <si>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</si>
  <si>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</si>
  <si>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</si>
  <si>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</si>
  <si>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</si>
  <si>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</si>
  <si>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</si>
  <si>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</si>
  <si>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</si>
  <si>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</si>
  <si>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</si>
  <si>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</si>
  <si>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</si>
  <si>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</si>
  <si>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</si>
  <si>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</si>
  <si>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</si>
  <si>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</si>
  <si>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</si>
  <si>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</si>
  <si>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</si>
  <si>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</si>
  <si>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</si>
  <si>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</si>
  <si>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</si>
  <si>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</si>
  <si>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</si>
  <si>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</si>
  <si>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</si>
  <si>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</si>
  <si>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</si>
  <si>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</si>
  <si>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</si>
  <si>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</si>
  <si>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</si>
  <si>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</si>
  <si>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</si>
  <si>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</si>
  <si>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</si>
  <si>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</si>
  <si>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</si>
  <si>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</si>
  <si>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</si>
  <si>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</si>
  <si>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</si>
  <si>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</si>
  <si>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</si>
  <si>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</si>
  <si>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</si>
  <si>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</si>
  <si>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</si>
  <si>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</si>
  <si>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</si>
  <si>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</si>
  <si>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</si>
  <si>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</si>
  <si>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</si>
  <si>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</si>
  <si>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</si>
  <si>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</si>
  <si>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</si>
  <si>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</si>
  <si>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</si>
  <si>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</si>
  <si>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</si>
  <si>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</si>
  <si>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</si>
  <si>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</si>
  <si>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</si>
  <si>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</si>
  <si>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</si>
  <si>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</si>
  <si>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</si>
  <si>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</si>
  <si>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</si>
  <si>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</si>
  <si>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</si>
  <si>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</si>
  <si>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</si>
  <si>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</si>
  <si>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</si>
  <si>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</si>
  <si>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</si>
  <si>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</si>
  <si>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</si>
  <si>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</si>
  <si>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</si>
  <si>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</si>
  <si>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</si>
  <si>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</si>
  <si>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</si>
  <si>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</si>
  <si>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</si>
  <si>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</si>
  <si>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</si>
  <si>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</si>
  <si>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</si>
  <si>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</si>
  <si>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</si>
  <si>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</si>
  <si>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</si>
  <si>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</si>
  <si>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</si>
  <si>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</si>
  <si>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</si>
  <si>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</si>
  <si>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</si>
  <si>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</si>
  <si>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</si>
  <si>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</si>
  <si>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</si>
  <si>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</si>
  <si>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</si>
  <si>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</si>
  <si>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</si>
  <si>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</si>
  <si>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</si>
  <si>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</si>
  <si>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</si>
  <si>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</si>
  <si>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</si>
  <si>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</si>
  <si>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</si>
  <si>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</si>
  <si>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</si>
  <si>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</si>
  <si>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</si>
  <si>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</si>
  <si>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</si>
  <si>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</si>
  <si>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</si>
  <si>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</si>
  <si>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</si>
  <si>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</si>
  <si>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</si>
  <si>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</si>
  <si>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</si>
  <si>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</si>
  <si>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</si>
  <si>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</si>
  <si>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</si>
  <si>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</si>
  <si>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</si>
  <si>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</si>
  <si>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</si>
  <si>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</si>
  <si>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</si>
  <si>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</si>
  <si>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</si>
  <si>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</si>
  <si>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</si>
  <si>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</si>
  <si>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</si>
  <si>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</si>
  <si>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</si>
  <si>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</si>
  <si>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</si>
  <si>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</si>
  <si>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</si>
  <si>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</si>
  <si>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</si>
  <si>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</si>
  <si>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</si>
  <si>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</si>
  <si>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</si>
  <si>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</si>
  <si>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</si>
  <si>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</si>
  <si>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</si>
  <si>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</si>
  <si>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</si>
  <si>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</si>
  <si>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</si>
  <si>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</si>
  <si>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</si>
  <si>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</si>
  <si>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</si>
  <si>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</si>
  <si>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</si>
  <si>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</si>
  <si>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</si>
  <si>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</si>
  <si>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</si>
  <si>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</si>
  <si>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</si>
  <si>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</si>
  <si>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</si>
  <si>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</si>
  <si>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</si>
  <si>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</si>
  <si>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</si>
  <si>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</si>
  <si>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</si>
  <si>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</si>
  <si>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</si>
  <si>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</si>
  <si>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</si>
  <si>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</si>
  <si>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</si>
  <si>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</si>
  <si>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</si>
  <si>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</si>
  <si>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</si>
  <si>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</si>
  <si>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</si>
  <si>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</si>
  <si>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</si>
  <si>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</si>
  <si>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</si>
  <si>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</si>
  <si>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</si>
  <si>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</si>
  <si>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</si>
  <si>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</si>
  <si>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</si>
  <si>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</si>
  <si>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</si>
  <si>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</si>
  <si>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</si>
  <si>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</si>
  <si>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</si>
  <si>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</si>
  <si>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</si>
  <si>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</si>
  <si>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</si>
  <si>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</si>
  <si>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</si>
  <si>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</si>
  <si>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</si>
  <si>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</si>
  <si>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</si>
  <si>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</si>
  <si>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</si>
  <si>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</si>
  <si>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</si>
  <si>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</si>
  <si>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</si>
  <si>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</si>
  <si>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</si>
  <si>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</si>
  <si>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</si>
  <si>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</si>
  <si>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</si>
  <si>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</si>
  <si>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</si>
  <si>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</si>
  <si>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</si>
  <si>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</si>
  <si>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</si>
  <si>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</si>
  <si>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</si>
  <si>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</si>
  <si>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</si>
  <si>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</si>
  <si>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</si>
  <si>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</si>
  <si>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</si>
  <si>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</si>
  <si>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</si>
  <si>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</si>
  <si>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</si>
  <si>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</si>
  <si>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</si>
  <si>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</si>
  <si>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</si>
  <si>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</si>
  <si>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</si>
  <si>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</si>
  <si>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</si>
  <si>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</si>
  <si>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</si>
  <si>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</si>
  <si>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</si>
  <si>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</si>
  <si>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</si>
  <si>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</si>
  <si>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</si>
  <si>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</si>
  <si>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</si>
  <si>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</si>
  <si>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</si>
  <si>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</si>
  <si>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</si>
  <si>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</si>
  <si>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</si>
  <si>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</si>
  <si>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</si>
  <si>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</si>
  <si>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</si>
  <si>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</si>
  <si>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</si>
  <si>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</si>
  <si>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</si>
  <si>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</si>
  <si>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</si>
  <si>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</si>
  <si>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</si>
  <si>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</si>
  <si>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</si>
  <si>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</si>
  <si>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</si>
  <si>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</si>
  <si>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</si>
  <si>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</si>
  <si>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</si>
  <si>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</si>
  <si>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</si>
  <si>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</si>
  <si>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</si>
  <si>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</si>
  <si>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</si>
  <si>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</si>
  <si>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</si>
  <si>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</si>
  <si>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</si>
  <si>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</si>
  <si>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</si>
  <si>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</si>
  <si>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</si>
  <si>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</si>
  <si>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</si>
  <si>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</si>
  <si>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</si>
  <si>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</si>
  <si>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</si>
  <si>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</si>
  <si>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</si>
  <si>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</si>
  <si>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</si>
  <si>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</si>
  <si>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</si>
  <si>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</si>
  <si>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</si>
  <si>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</si>
  <si>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</si>
  <si>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</si>
  <si>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</si>
  <si>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</si>
  <si>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</si>
  <si>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</si>
  <si>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</si>
  <si>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</si>
  <si>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</si>
  <si>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</si>
  <si>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</si>
  <si>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</si>
  <si>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</si>
  <si>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</si>
  <si>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</si>
  <si>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</si>
  <si>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</si>
  <si>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</si>
  <si>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</si>
  <si>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</si>
  <si>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</si>
  <si>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</si>
  <si>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</si>
  <si>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</si>
  <si>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</si>
  <si>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</si>
  <si>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</si>
  <si>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</si>
  <si>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</si>
  <si>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</si>
  <si>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</si>
  <si>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</si>
  <si>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</si>
  <si>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</si>
  <si>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</si>
  <si>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</si>
  <si>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</si>
  <si>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</si>
  <si>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</si>
  <si>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</si>
  <si>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</si>
  <si>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</si>
  <si>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</si>
  <si>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</si>
  <si>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</si>
  <si>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</si>
  <si>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</si>
  <si>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</si>
  <si>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</si>
  <si>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</si>
  <si>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</si>
  <si>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</si>
  <si>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</si>
  <si>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</si>
  <si>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</si>
  <si>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</si>
  <si>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</si>
  <si>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</si>
  <si>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</si>
  <si>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</si>
  <si>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</si>
  <si>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</si>
  <si>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</si>
  <si>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</si>
  <si>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</si>
  <si>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</si>
  <si>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</si>
  <si>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</si>
  <si>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</si>
  <si>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</si>
  <si>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</si>
  <si>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</si>
  <si>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</si>
  <si>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</si>
  <si>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</si>
  <si>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</si>
  <si>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</si>
  <si>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</si>
  <si>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</si>
  <si>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</si>
  <si>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</si>
  <si>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</si>
  <si>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</si>
  <si>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</si>
  <si>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</si>
  <si>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</si>
  <si>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</si>
  <si>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</si>
  <si>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</si>
  <si>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</si>
  <si>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</si>
  <si>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</si>
  <si>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</si>
  <si>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</si>
  <si>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</si>
  <si>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</si>
  <si>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</si>
  <si>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</si>
  <si>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</si>
  <si>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</si>
  <si>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</si>
  <si>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</si>
  <si>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</si>
  <si>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</si>
  <si>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</si>
  <si>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</si>
  <si>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</si>
  <si>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</si>
  <si>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</si>
  <si>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</si>
  <si>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</si>
  <si>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</si>
  <si>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</si>
  <si>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</si>
  <si>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</si>
  <si>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</si>
  <si>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</si>
  <si>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</si>
  <si>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</si>
  <si>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</si>
  <si>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</si>
  <si>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</si>
  <si>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</si>
  <si>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</si>
  <si>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</si>
  <si>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</si>
  <si>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</si>
  <si>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</si>
  <si>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</si>
  <si>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</si>
  <si>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</si>
  <si>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</si>
  <si>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</si>
  <si>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</si>
  <si>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</si>
  <si>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</si>
  <si>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</si>
  <si>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</si>
  <si>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</si>
  <si>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</si>
  <si>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</si>
  <si>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</si>
  <si>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</si>
  <si>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</si>
  <si>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</si>
  <si>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</si>
  <si>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</si>
  <si>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</si>
  <si>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</si>
  <si>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</si>
  <si>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</si>
  <si>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</si>
  <si>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</si>
  <si>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</si>
  <si>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</si>
  <si>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</si>
  <si>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</si>
  <si>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</si>
  <si>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</si>
  <si>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</si>
  <si>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</si>
  <si>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</si>
  <si>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</si>
  <si>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</si>
  <si>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</si>
  <si>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</si>
  <si>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</si>
  <si>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</si>
  <si>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</si>
  <si>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</si>
  <si>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</si>
  <si>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</si>
  <si>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</si>
  <si>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</si>
  <si>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</si>
  <si>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</si>
  <si>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</si>
  <si>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</si>
  <si>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</si>
  <si>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</si>
  <si>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</si>
  <si>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</si>
  <si>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</si>
  <si>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</si>
  <si>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</si>
  <si>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</si>
  <si>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</si>
  <si>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</si>
  <si>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</si>
  <si>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</si>
  <si>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</si>
  <si>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</si>
  <si>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</si>
  <si>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</si>
  <si>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</si>
  <si>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</si>
  <si>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</si>
  <si>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</si>
  <si>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</si>
  <si>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</si>
  <si>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</si>
  <si>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</si>
  <si>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</si>
  <si>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</si>
  <si>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</si>
  <si>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</si>
  <si>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</si>
  <si>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</si>
  <si>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</si>
  <si>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</si>
  <si>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</si>
  <si>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</si>
  <si>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</si>
  <si>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</si>
  <si>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</si>
  <si>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</si>
  <si>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</si>
  <si>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</si>
  <si>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</si>
  <si>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</si>
  <si>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</si>
  <si>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</si>
  <si>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</si>
  <si>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</si>
  <si>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</si>
  <si>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</si>
  <si>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</si>
  <si>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</si>
  <si>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</si>
  <si>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</si>
  <si>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</si>
  <si>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</si>
  <si>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</si>
  <si>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</si>
  <si>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</si>
  <si>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</si>
  <si>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</si>
  <si>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</si>
  <si>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</si>
  <si>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</si>
  <si>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</si>
  <si>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</si>
  <si>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</si>
  <si>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</si>
  <si>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</si>
  <si>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</si>
  <si>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</si>
  <si>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</si>
  <si>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</si>
  <si>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</si>
  <si>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</si>
  <si>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</si>
  <si>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</si>
  <si>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</si>
  <si>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</si>
  <si>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</si>
  <si>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</si>
  <si>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</si>
  <si>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</si>
  <si>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</si>
  <si>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</si>
  <si>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</si>
  <si>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</si>
  <si>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</si>
  <si>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</si>
  <si>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</si>
  <si>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</si>
  <si>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</si>
  <si>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</si>
  <si>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</si>
  <si>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</si>
  <si>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</si>
  <si>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</si>
  <si>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</si>
  <si>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</si>
  <si>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</si>
  <si>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</si>
  <si>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</si>
  <si>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</si>
  <si>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</si>
  <si>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</si>
  <si>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</si>
  <si>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</si>
  <si>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</si>
  <si>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</si>
  <si>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</si>
  <si>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</si>
  <si>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</si>
  <si>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</si>
  <si>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</si>
  <si>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</si>
  <si>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</si>
  <si>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</si>
  <si>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</si>
  <si>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</si>
  <si>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</si>
  <si>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</si>
  <si>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</si>
  <si>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</si>
  <si>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</si>
  <si>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</si>
  <si>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</si>
  <si>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</si>
  <si>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</si>
  <si>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</si>
  <si>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</si>
  <si>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</si>
  <si>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</si>
  <si>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</si>
  <si>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</si>
  <si>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</si>
  <si>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</si>
  <si>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</si>
  <si>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</si>
  <si>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</si>
  <si>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</si>
  <si>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</si>
  <si>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</si>
  <si>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</si>
  <si>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</si>
  <si>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</si>
  <si>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</si>
  <si>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</si>
  <si>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</si>
  <si>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</si>
  <si>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</si>
  <si>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</si>
  <si>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</si>
  <si>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</si>
  <si>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</si>
  <si>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</si>
  <si>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</si>
  <si>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</si>
  <si>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</si>
  <si>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</si>
  <si>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</si>
  <si>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</si>
  <si>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</si>
  <si>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</si>
  <si>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</si>
  <si>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</si>
  <si>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</si>
  <si>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</si>
  <si>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</si>
  <si>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</si>
  <si>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</si>
  <si>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</si>
  <si>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</si>
  <si>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</si>
  <si>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</si>
  <si>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</si>
  <si>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</si>
  <si>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</si>
  <si>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</si>
  <si>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</si>
  <si>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</si>
  <si>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</si>
  <si>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</si>
  <si>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</si>
  <si>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</si>
  <si>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</si>
  <si>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</si>
  <si>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</si>
  <si>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</si>
  <si>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</si>
  <si>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</si>
  <si>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</si>
  <si>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</si>
  <si>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</si>
  <si>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</si>
  <si>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</si>
  <si>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</si>
  <si>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</si>
  <si>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</si>
  <si>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</si>
  <si>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</si>
  <si>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</si>
  <si>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</si>
  <si>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</si>
  <si>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</si>
  <si>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</si>
  <si>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</si>
  <si>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</si>
  <si>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</si>
  <si>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</si>
  <si>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</si>
  <si>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</si>
  <si>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</si>
  <si>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</si>
  <si>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</si>
  <si>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</si>
  <si>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</si>
  <si>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</si>
  <si>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</si>
  <si>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</si>
  <si>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</si>
  <si>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</si>
  <si>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</si>
  <si>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</si>
  <si>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</si>
  <si>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</si>
  <si>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</si>
  <si>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</si>
  <si>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</si>
  <si>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</si>
  <si>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</si>
  <si>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</si>
  <si>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</si>
  <si>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</si>
  <si>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</si>
  <si>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</si>
  <si>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</si>
  <si>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</si>
  <si>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</si>
  <si>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</si>
  <si>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</si>
  <si>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</si>
  <si>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</si>
  <si>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</si>
  <si>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</si>
  <si>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</si>
  <si>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</si>
  <si>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</si>
  <si>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</si>
  <si>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</si>
  <si>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</si>
  <si>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</si>
  <si>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</si>
  <si>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</si>
  <si>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</si>
  <si>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</si>
  <si>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</si>
  <si>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</si>
  <si>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</si>
  <si>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</si>
  <si>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Real Gross State Product (Billion $2012)</t>
  </si>
  <si>
    <t>Real Personal Income (Billion $2012)</t>
  </si>
  <si>
    <t>Production (million barrels per day) (a)</t>
  </si>
  <si>
    <t>Energy Production</t>
  </si>
  <si>
    <t xml:space="preserve">   Total World Production</t>
  </si>
  <si>
    <t xml:space="preserve">   Non-OPEC Production</t>
  </si>
  <si>
    <t>Total OPEC Production</t>
  </si>
  <si>
    <t>ELACP_US</t>
  </si>
  <si>
    <t>OHTCPUS</t>
  </si>
  <si>
    <t>(g) “Other Oils" includes aviation gasoline blend components, finished aviation gasoline, kerosene, petrochemical feedstocks, special naphthas, lubricants, waxes, petroleum coke, asphalt and road oil, still gas, and miscellaneous products.</t>
  </si>
  <si>
    <t>BTTCBUS</t>
  </si>
  <si>
    <t>Table 8a.  U.S. Renewable Energy Consumption (Quadrillion Btu)</t>
  </si>
  <si>
    <t xml:space="preserve">      Subtotal (e)</t>
  </si>
  <si>
    <t xml:space="preserve">   Solar (f)</t>
  </si>
  <si>
    <t xml:space="preserve">   Biodiesel, Renewable Diesel, and Other (g)</t>
  </si>
  <si>
    <t xml:space="preserve">   Solar (b)(f) </t>
  </si>
  <si>
    <t>(f) Solar consumption in the residential sector includes energy from small-scale (&lt;1 MW) solar photovoltaic systems.  Also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</si>
  <si>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</si>
  <si>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</si>
  <si>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 xml:space="preserve">   Ethanol (g)</t>
  </si>
  <si>
    <r>
      <t>Forecasts:</t>
    </r>
    <r>
      <rPr>
        <sz val="8"/>
        <rFont val="Arial"/>
        <family val="2"/>
      </rPr>
      <t xml:space="preserve"> EIA Short-Term Integrated Forecasting System. U.S. macroeconomic forecasts are based on the S&amp;P Global model of the U.S. Economy. </t>
    </r>
  </si>
  <si>
    <r>
      <t xml:space="preserve">Forecasts: </t>
    </r>
    <r>
      <rPr>
        <sz val="8"/>
        <rFont val="Arial"/>
        <family val="2"/>
      </rPr>
      <t xml:space="preserve">EIA Short-Term Integrated Forecasting System. U.S. macroeconomic forecasts are based on the S&amp;P Global model of the U.S. Economy. </t>
    </r>
  </si>
  <si>
    <t>May 2022</t>
  </si>
  <si>
    <t>Thursday May 5, 2022</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</si>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</sst>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0.0000_)"/>
  </numFmts>
  <fonts count="58"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
      <i/>
      <sz val="10"/>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36">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applyBorder="1" applyAlignment="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170" fontId="22" fillId="0" borderId="0" xfId="23" applyNumberFormat="1" applyFont="1" applyFill="1" applyAlignment="1" applyProtection="1">
      <alignment horizontal="right"/>
    </xf>
    <xf numFmtId="0" fontId="57" fillId="0" borderId="0" xfId="6" applyFont="1" applyBorder="1" applyAlignment="1">
      <alignment horizontal="left"/>
    </xf>
    <xf numFmtId="0" fontId="57" fillId="0" borderId="2" xfId="6" applyFont="1" applyBorder="1" applyAlignment="1">
      <alignment horizontal="left"/>
    </xf>
    <xf numFmtId="0" fontId="35" fillId="4" borderId="0" xfId="9" applyFont="1" applyFill="1" applyBorder="1" applyAlignment="1">
      <alignment horizontal="right"/>
    </xf>
    <xf numFmtId="0" fontId="3" fillId="2" borderId="0" xfId="7" applyFont="1" applyFill="1"/>
    <xf numFmtId="175" fontId="23" fillId="4" borderId="0" xfId="23" applyNumberFormat="1" applyFont="1" applyFill="1" applyAlignment="1" applyProtection="1">
      <alignment horizontal="right"/>
    </xf>
    <xf numFmtId="176" fontId="23" fillId="0" borderId="0" xfId="23" applyNumberFormat="1" applyFont="1" applyFill="1" applyAlignment="1" applyProtection="1">
      <alignment horizontal="right"/>
    </xf>
    <xf numFmtId="2" fontId="23" fillId="0" borderId="0" xfId="22" applyNumberFormat="1" applyFont="1" applyFill="1" applyAlignment="1" applyProtection="1">
      <alignment horizontal="right"/>
    </xf>
    <xf numFmtId="0" fontId="3" fillId="0" borderId="0" xfId="17" applyFont="1" applyAlignment="1">
      <alignment vertical="top" wrapText="1"/>
    </xf>
    <xf numFmtId="0" fontId="0" fillId="0" borderId="0" xfId="0" applyAlignment="1">
      <alignment vertical="top" wrapText="1"/>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10" fillId="4" borderId="0" xfId="0" quotePrefix="1" applyNumberFormat="1" applyFont="1" applyFill="1" applyBorder="1" applyAlignment="1"/>
    <xf numFmtId="0" fontId="0" fillId="0" borderId="0" xfId="0" applyAlignment="1"/>
    <xf numFmtId="49" fontId="10" fillId="4" borderId="0" xfId="0" applyNumberFormat="1" applyFont="1" applyFill="1" applyBorder="1" applyAlignment="1"/>
    <xf numFmtId="0" fontId="21" fillId="4" borderId="0" xfId="0" applyFont="1" applyFill="1" applyAlignment="1">
      <alignment horizontal="left" vertical="top" wrapText="1"/>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23" fillId="0" borderId="4" xfId="8" applyFont="1" applyFill="1" applyBorder="1" applyAlignment="1" applyProtection="1">
      <alignment horizontal="center"/>
    </xf>
    <xf numFmtId="0" fontId="23" fillId="0" borderId="9" xfId="8" applyFont="1" applyFill="1" applyBorder="1" applyAlignment="1" applyProtection="1">
      <alignment horizontal="center"/>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6" fillId="4" borderId="11" xfId="0" applyFont="1" applyFill="1" applyBorder="1" applyAlignment="1"/>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6" borderId="11" xfId="0" applyFont="1" applyFill="1" applyBorder="1" applyAlignment="1"/>
    <xf numFmtId="0" fontId="0" fillId="6" borderId="0" xfId="0" applyFill="1" applyAlignment="1"/>
    <xf numFmtId="0" fontId="16" fillId="4" borderId="0" xfId="0" applyFont="1" applyFill="1" applyBorder="1" applyAlignment="1">
      <alignment horizontal="left"/>
    </xf>
    <xf numFmtId="0" fontId="10" fillId="0" borderId="0" xfId="17" applyFont="1" applyFill="1" applyAlignment="1">
      <alignment horizontal="left"/>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19" fillId="4" borderId="0" xfId="23" applyFont="1" applyFill="1" applyAlignment="1" applyProtection="1"/>
    <xf numFmtId="0" fontId="21" fillId="4" borderId="0" xfId="23" applyFont="1" applyFill="1" applyAlignment="1"/>
    <xf numFmtId="0" fontId="18" fillId="0" borderId="0" xfId="11" applyFont="1" applyBorder="1" applyAlignment="1"/>
    <xf numFmtId="0" fontId="10" fillId="0" borderId="0" xfId="0" applyFont="1" applyAlignment="1">
      <alignment vertical="top" wrapText="1"/>
    </xf>
    <xf numFmtId="0" fontId="19" fillId="0" borderId="0" xfId="21" applyFont="1" applyFill="1" applyAlignment="1" applyProtection="1"/>
    <xf numFmtId="0" fontId="10" fillId="0" borderId="0" xfId="21" applyFont="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13" applyFont="1" applyFill="1" applyBorder="1" applyAlignment="1" applyProtection="1">
      <alignment horizontal="left" readingOrder="1"/>
    </xf>
    <xf numFmtId="0" fontId="19" fillId="0" borderId="0" xfId="16" applyFont="1" applyFill="1" applyAlignment="1" applyProtection="1"/>
    <xf numFmtId="0" fontId="21" fillId="0" borderId="0" xfId="16" applyFont="1" applyAlignment="1"/>
    <xf numFmtId="0" fontId="24" fillId="4" borderId="0" xfId="16" quotePrefix="1" applyFont="1" applyFill="1" applyBorder="1" applyAlignment="1" applyProtection="1">
      <alignment vertical="top" wrapText="1"/>
    </xf>
    <xf numFmtId="0" fontId="24" fillId="4" borderId="0" xfId="16" quotePrefix="1" applyFont="1" applyFill="1" applyBorder="1" applyAlignment="1" applyProtection="1">
      <alignment vertical="top"/>
    </xf>
    <xf numFmtId="0" fontId="19" fillId="0" borderId="0" xfId="18" applyFont="1" applyFill="1" applyBorder="1" applyAlignment="1" applyProtection="1"/>
    <xf numFmtId="0" fontId="19"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19"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3" fillId="0" borderId="10" xfId="8" applyFont="1" applyFill="1" applyBorder="1" applyAlignment="1" applyProtection="1">
      <alignment horizontal="center"/>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19" applyFont="1" applyFill="1" applyAlignment="1" applyProtection="1">
      <alignment wrapText="1"/>
    </xf>
    <xf numFmtId="0" fontId="0" fillId="0" borderId="0" xfId="0" applyAlignment="1">
      <alignment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C12" sqref="C12"/>
    </sheetView>
  </sheetViews>
  <sheetFormatPr defaultRowHeight="12.5" x14ac:dyDescent="0.25"/>
  <cols>
    <col min="1" max="1" width="6.453125" customWidth="1"/>
    <col min="2" max="2" width="14" customWidth="1"/>
    <col min="3" max="3" width="10.81640625" customWidth="1"/>
  </cols>
  <sheetData>
    <row r="1" spans="1:74" x14ac:dyDescent="0.25">
      <c r="A1" s="259" t="s">
        <v>223</v>
      </c>
      <c r="B1" s="260"/>
      <c r="C1" s="260"/>
      <c r="D1" s="710" t="s">
        <v>1404</v>
      </c>
      <c r="E1" s="711"/>
      <c r="F1" s="711"/>
      <c r="G1" s="260"/>
      <c r="H1" s="260"/>
      <c r="I1" s="260"/>
      <c r="J1" s="260"/>
      <c r="K1" s="260"/>
      <c r="L1" s="260"/>
      <c r="M1" s="260"/>
      <c r="N1" s="260"/>
      <c r="O1" s="260"/>
      <c r="P1" s="260"/>
    </row>
    <row r="2" spans="1:74" x14ac:dyDescent="0.25">
      <c r="A2" s="707" t="s">
        <v>1352</v>
      </c>
      <c r="D2" s="712" t="s">
        <v>1405</v>
      </c>
      <c r="E2" s="713"/>
      <c r="F2" s="713"/>
      <c r="G2" s="709" t="str">
        <f>"EIA completed modeling and analysis for this report on "&amp;Dates!D2&amp;"."</f>
        <v>EIA completed modeling and analysis for this report on Thursday May 5, 2022.</v>
      </c>
      <c r="H2" s="709"/>
      <c r="I2" s="709"/>
      <c r="J2" s="709"/>
      <c r="K2" s="709"/>
      <c r="L2" s="709"/>
      <c r="M2" s="709"/>
    </row>
    <row r="3" spans="1:74" x14ac:dyDescent="0.25">
      <c r="A3" t="s">
        <v>102</v>
      </c>
      <c r="D3" s="644">
        <f>YEAR(D1)-4</f>
        <v>2018</v>
      </c>
      <c r="G3" s="708"/>
      <c r="H3" s="12"/>
      <c r="I3" s="12"/>
      <c r="J3" s="12"/>
      <c r="K3" s="12"/>
      <c r="L3" s="12"/>
      <c r="M3" s="12"/>
    </row>
    <row r="4" spans="1:74" x14ac:dyDescent="0.25">
      <c r="D4" s="257"/>
    </row>
    <row r="5" spans="1:74" x14ac:dyDescent="0.25">
      <c r="A5" t="s">
        <v>1024</v>
      </c>
      <c r="D5" s="257">
        <f>+D3*100+1</f>
        <v>201801</v>
      </c>
    </row>
    <row r="7" spans="1:74" x14ac:dyDescent="0.25">
      <c r="A7" t="s">
        <v>1026</v>
      </c>
      <c r="D7" s="643">
        <f>IF(MONTH(D1)&gt;1,100*YEAR(D1)+MONTH(D1)-1,100*(YEAR(D1)-1)+12)</f>
        <v>202204</v>
      </c>
    </row>
    <row r="10" spans="1:74" s="271" customFormat="1" x14ac:dyDescent="0.25">
      <c r="A10" s="271" t="s">
        <v>224</v>
      </c>
    </row>
    <row r="11" spans="1:74" s="12" customFormat="1" ht="10" x14ac:dyDescent="0.2">
      <c r="A11" s="43"/>
      <c r="B11" s="44" t="s">
        <v>748</v>
      </c>
      <c r="C11" s="272">
        <f>+D5</f>
        <v>201801</v>
      </c>
      <c r="D11" s="45">
        <f>C11+1</f>
        <v>201802</v>
      </c>
      <c r="E11" s="45">
        <f>D11+1</f>
        <v>201803</v>
      </c>
      <c r="F11" s="46">
        <f>E11+1</f>
        <v>201804</v>
      </c>
      <c r="G11" s="46">
        <f t="shared" ref="G11:BR11" si="0">F11+1</f>
        <v>201805</v>
      </c>
      <c r="H11" s="46">
        <f t="shared" si="0"/>
        <v>201806</v>
      </c>
      <c r="I11" s="46">
        <f t="shared" si="0"/>
        <v>201807</v>
      </c>
      <c r="J11" s="46">
        <f t="shared" si="0"/>
        <v>201808</v>
      </c>
      <c r="K11" s="46">
        <f t="shared" si="0"/>
        <v>201809</v>
      </c>
      <c r="L11" s="46">
        <f t="shared" si="0"/>
        <v>201810</v>
      </c>
      <c r="M11" s="46">
        <f t="shared" si="0"/>
        <v>201811</v>
      </c>
      <c r="N11" s="46">
        <f t="shared" si="0"/>
        <v>201812</v>
      </c>
      <c r="O11" s="46">
        <f>+C11+100</f>
        <v>201901</v>
      </c>
      <c r="P11" s="46">
        <f t="shared" si="0"/>
        <v>201902</v>
      </c>
      <c r="Q11" s="46">
        <f t="shared" si="0"/>
        <v>201903</v>
      </c>
      <c r="R11" s="46">
        <f t="shared" si="0"/>
        <v>201904</v>
      </c>
      <c r="S11" s="46">
        <f t="shared" si="0"/>
        <v>201905</v>
      </c>
      <c r="T11" s="46">
        <f t="shared" si="0"/>
        <v>201906</v>
      </c>
      <c r="U11" s="46">
        <f t="shared" si="0"/>
        <v>201907</v>
      </c>
      <c r="V11" s="46">
        <f t="shared" si="0"/>
        <v>201908</v>
      </c>
      <c r="W11" s="46">
        <f t="shared" si="0"/>
        <v>201909</v>
      </c>
      <c r="X11" s="46">
        <f t="shared" si="0"/>
        <v>201910</v>
      </c>
      <c r="Y11" s="46">
        <f t="shared" si="0"/>
        <v>201911</v>
      </c>
      <c r="Z11" s="46">
        <f t="shared" si="0"/>
        <v>201912</v>
      </c>
      <c r="AA11" s="46">
        <f>+O11+100</f>
        <v>202001</v>
      </c>
      <c r="AB11" s="46">
        <f t="shared" si="0"/>
        <v>202002</v>
      </c>
      <c r="AC11" s="46">
        <f t="shared" si="0"/>
        <v>202003</v>
      </c>
      <c r="AD11" s="46">
        <f t="shared" si="0"/>
        <v>202004</v>
      </c>
      <c r="AE11" s="46">
        <f t="shared" si="0"/>
        <v>202005</v>
      </c>
      <c r="AF11" s="46">
        <f t="shared" si="0"/>
        <v>202006</v>
      </c>
      <c r="AG11" s="46">
        <f t="shared" si="0"/>
        <v>202007</v>
      </c>
      <c r="AH11" s="46">
        <f t="shared" si="0"/>
        <v>202008</v>
      </c>
      <c r="AI11" s="46">
        <f t="shared" si="0"/>
        <v>202009</v>
      </c>
      <c r="AJ11" s="46">
        <f t="shared" si="0"/>
        <v>202010</v>
      </c>
      <c r="AK11" s="46">
        <f t="shared" si="0"/>
        <v>202011</v>
      </c>
      <c r="AL11" s="46">
        <f t="shared" si="0"/>
        <v>202012</v>
      </c>
      <c r="AM11" s="46">
        <f>+AA11+100</f>
        <v>202101</v>
      </c>
      <c r="AN11" s="46">
        <f t="shared" si="0"/>
        <v>202102</v>
      </c>
      <c r="AO11" s="46">
        <f t="shared" si="0"/>
        <v>202103</v>
      </c>
      <c r="AP11" s="46">
        <f t="shared" si="0"/>
        <v>202104</v>
      </c>
      <c r="AQ11" s="46">
        <f t="shared" si="0"/>
        <v>202105</v>
      </c>
      <c r="AR11" s="46">
        <f t="shared" si="0"/>
        <v>202106</v>
      </c>
      <c r="AS11" s="46">
        <f t="shared" si="0"/>
        <v>202107</v>
      </c>
      <c r="AT11" s="46">
        <f t="shared" si="0"/>
        <v>202108</v>
      </c>
      <c r="AU11" s="46">
        <f t="shared" si="0"/>
        <v>202109</v>
      </c>
      <c r="AV11" s="46">
        <f t="shared" si="0"/>
        <v>202110</v>
      </c>
      <c r="AW11" s="46">
        <f t="shared" si="0"/>
        <v>202111</v>
      </c>
      <c r="AX11" s="46">
        <f t="shared" si="0"/>
        <v>202112</v>
      </c>
      <c r="AY11" s="46">
        <f>+AM11+100</f>
        <v>202201</v>
      </c>
      <c r="AZ11" s="46">
        <f t="shared" si="0"/>
        <v>202202</v>
      </c>
      <c r="BA11" s="46">
        <f t="shared" si="0"/>
        <v>202203</v>
      </c>
      <c r="BB11" s="46">
        <f t="shared" si="0"/>
        <v>202204</v>
      </c>
      <c r="BC11" s="46">
        <f t="shared" si="0"/>
        <v>202205</v>
      </c>
      <c r="BD11" s="46">
        <f t="shared" si="0"/>
        <v>202206</v>
      </c>
      <c r="BE11" s="46">
        <f t="shared" si="0"/>
        <v>202207</v>
      </c>
      <c r="BF11" s="46">
        <f t="shared" si="0"/>
        <v>202208</v>
      </c>
      <c r="BG11" s="46">
        <f t="shared" si="0"/>
        <v>202209</v>
      </c>
      <c r="BH11" s="46">
        <f t="shared" si="0"/>
        <v>202210</v>
      </c>
      <c r="BI11" s="46">
        <f t="shared" si="0"/>
        <v>202211</v>
      </c>
      <c r="BJ11" s="46">
        <f t="shared" si="0"/>
        <v>202212</v>
      </c>
      <c r="BK11" s="46">
        <f>+AY11+100</f>
        <v>202301</v>
      </c>
      <c r="BL11" s="46">
        <f t="shared" si="0"/>
        <v>202302</v>
      </c>
      <c r="BM11" s="46">
        <f t="shared" si="0"/>
        <v>202303</v>
      </c>
      <c r="BN11" s="46">
        <f t="shared" si="0"/>
        <v>202304</v>
      </c>
      <c r="BO11" s="46">
        <f t="shared" si="0"/>
        <v>202305</v>
      </c>
      <c r="BP11" s="46">
        <f t="shared" si="0"/>
        <v>202306</v>
      </c>
      <c r="BQ11" s="46">
        <f t="shared" si="0"/>
        <v>202307</v>
      </c>
      <c r="BR11" s="46">
        <f t="shared" si="0"/>
        <v>202308</v>
      </c>
      <c r="BS11" s="46">
        <f>BR11+1</f>
        <v>202309</v>
      </c>
      <c r="BT11" s="46">
        <f>BS11+1</f>
        <v>202310</v>
      </c>
      <c r="BU11" s="46">
        <f>BT11+1</f>
        <v>202311</v>
      </c>
      <c r="BV11" s="46">
        <f>BU11+1</f>
        <v>202312</v>
      </c>
    </row>
    <row r="12" spans="1:74" s="12" customFormat="1" ht="10" x14ac:dyDescent="0.2">
      <c r="A12" s="43"/>
      <c r="B12" s="47" t="s">
        <v>230</v>
      </c>
      <c r="C12" s="48">
        <v>289</v>
      </c>
      <c r="D12" s="48">
        <v>290</v>
      </c>
      <c r="E12" s="48">
        <v>291</v>
      </c>
      <c r="F12" s="48">
        <v>292</v>
      </c>
      <c r="G12" s="48">
        <v>293</v>
      </c>
      <c r="H12" s="48">
        <v>294</v>
      </c>
      <c r="I12" s="48">
        <v>295</v>
      </c>
      <c r="J12" s="48">
        <v>296</v>
      </c>
      <c r="K12" s="48">
        <v>297</v>
      </c>
      <c r="L12" s="48">
        <v>298</v>
      </c>
      <c r="M12" s="48">
        <v>299</v>
      </c>
      <c r="N12" s="48">
        <v>300</v>
      </c>
      <c r="O12" s="48">
        <v>301</v>
      </c>
      <c r="P12" s="48">
        <v>302</v>
      </c>
      <c r="Q12" s="48">
        <v>303</v>
      </c>
      <c r="R12" s="48">
        <v>304</v>
      </c>
      <c r="S12" s="48">
        <v>305</v>
      </c>
      <c r="T12" s="48">
        <v>306</v>
      </c>
      <c r="U12" s="48">
        <v>307</v>
      </c>
      <c r="V12" s="48">
        <v>308</v>
      </c>
      <c r="W12" s="48">
        <v>309</v>
      </c>
      <c r="X12" s="48">
        <v>310</v>
      </c>
      <c r="Y12" s="48">
        <v>311</v>
      </c>
      <c r="Z12" s="48">
        <v>312</v>
      </c>
      <c r="AA12" s="48">
        <v>313</v>
      </c>
      <c r="AB12" s="48">
        <v>314</v>
      </c>
      <c r="AC12" s="48">
        <v>315</v>
      </c>
      <c r="AD12" s="48">
        <v>316</v>
      </c>
      <c r="AE12" s="48">
        <v>317</v>
      </c>
      <c r="AF12" s="48">
        <v>318</v>
      </c>
      <c r="AG12" s="48">
        <v>319</v>
      </c>
      <c r="AH12" s="48">
        <v>320</v>
      </c>
      <c r="AI12" s="48">
        <v>321</v>
      </c>
      <c r="AJ12" s="48">
        <v>322</v>
      </c>
      <c r="AK12" s="48">
        <v>323</v>
      </c>
      <c r="AL12" s="48">
        <v>324</v>
      </c>
      <c r="AM12" s="48">
        <v>325</v>
      </c>
      <c r="AN12" s="48">
        <v>326</v>
      </c>
      <c r="AO12" s="48">
        <v>327</v>
      </c>
      <c r="AP12" s="48">
        <v>328</v>
      </c>
      <c r="AQ12" s="48">
        <v>329</v>
      </c>
      <c r="AR12" s="48">
        <v>330</v>
      </c>
      <c r="AS12" s="48">
        <v>331</v>
      </c>
      <c r="AT12" s="48">
        <v>332</v>
      </c>
      <c r="AU12" s="48">
        <v>333</v>
      </c>
      <c r="AV12" s="48">
        <v>334</v>
      </c>
      <c r="AW12" s="48">
        <v>335</v>
      </c>
      <c r="AX12" s="48">
        <v>336</v>
      </c>
      <c r="AY12" s="48">
        <v>337</v>
      </c>
      <c r="AZ12" s="48">
        <v>338</v>
      </c>
      <c r="BA12" s="48">
        <v>339</v>
      </c>
      <c r="BB12" s="48">
        <v>340</v>
      </c>
      <c r="BC12" s="48">
        <v>341</v>
      </c>
      <c r="BD12" s="48">
        <v>342</v>
      </c>
      <c r="BE12" s="48">
        <v>343</v>
      </c>
      <c r="BF12" s="48">
        <v>344</v>
      </c>
      <c r="BG12" s="48">
        <v>345</v>
      </c>
      <c r="BH12" s="48">
        <v>346</v>
      </c>
      <c r="BI12" s="48">
        <v>347</v>
      </c>
      <c r="BJ12" s="48">
        <v>348</v>
      </c>
      <c r="BK12" s="48">
        <v>349</v>
      </c>
      <c r="BL12" s="48">
        <v>350</v>
      </c>
      <c r="BM12" s="48">
        <v>351</v>
      </c>
      <c r="BN12" s="48">
        <v>352</v>
      </c>
      <c r="BO12" s="48">
        <v>353</v>
      </c>
      <c r="BP12" s="48">
        <v>354</v>
      </c>
      <c r="BQ12" s="48">
        <v>355</v>
      </c>
      <c r="BR12" s="48">
        <v>356</v>
      </c>
      <c r="BS12" s="48">
        <v>357</v>
      </c>
      <c r="BT12" s="48">
        <v>358</v>
      </c>
      <c r="BU12" s="48">
        <v>359</v>
      </c>
      <c r="BV12" s="48">
        <v>360</v>
      </c>
    </row>
    <row r="13" spans="1:74" s="271" customFormat="1" x14ac:dyDescent="0.25">
      <c r="B13" s="47" t="s">
        <v>1025</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U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2" style="153" customWidth="1"/>
    <col min="2" max="2" width="32.453125" style="153" customWidth="1"/>
    <col min="3" max="3" width="7.54296875" style="153" customWidth="1"/>
    <col min="4" max="50" width="6.54296875" style="153" customWidth="1"/>
    <col min="51" max="55" width="6.54296875" style="365" customWidth="1"/>
    <col min="56" max="58" width="6.54296875" style="585" customWidth="1"/>
    <col min="59" max="59" width="6.54296875" style="365" customWidth="1"/>
    <col min="60" max="60" width="6.54296875" style="669" customWidth="1"/>
    <col min="61" max="62" width="6.54296875" style="365" customWidth="1"/>
    <col min="63" max="74" width="6.54296875" style="153" customWidth="1"/>
    <col min="75" max="75" width="9.54296875" style="153"/>
    <col min="76" max="77" width="11.54296875" style="153" bestFit="1" customWidth="1"/>
    <col min="78" max="16384" width="9.54296875" style="153"/>
  </cols>
  <sheetData>
    <row r="1" spans="1:74" ht="13.4" customHeight="1" x14ac:dyDescent="0.3">
      <c r="A1" s="759" t="s">
        <v>792</v>
      </c>
      <c r="B1" s="791" t="s">
        <v>974</v>
      </c>
      <c r="C1" s="792"/>
      <c r="D1" s="792"/>
      <c r="E1" s="792"/>
      <c r="F1" s="792"/>
      <c r="G1" s="792"/>
      <c r="H1" s="792"/>
      <c r="I1" s="792"/>
      <c r="J1" s="792"/>
      <c r="K1" s="792"/>
      <c r="L1" s="792"/>
      <c r="M1" s="792"/>
      <c r="N1" s="792"/>
      <c r="O1" s="792"/>
      <c r="P1" s="792"/>
      <c r="Q1" s="792"/>
      <c r="R1" s="792"/>
      <c r="S1" s="792"/>
      <c r="T1" s="792"/>
      <c r="U1" s="792"/>
      <c r="V1" s="792"/>
      <c r="W1" s="792"/>
      <c r="X1" s="792"/>
      <c r="Y1" s="792"/>
      <c r="Z1" s="792"/>
      <c r="AA1" s="792"/>
      <c r="AB1" s="792"/>
      <c r="AC1" s="792"/>
      <c r="AD1" s="792"/>
      <c r="AE1" s="792"/>
      <c r="AF1" s="792"/>
      <c r="AG1" s="792"/>
      <c r="AH1" s="792"/>
      <c r="AI1" s="792"/>
      <c r="AJ1" s="792"/>
      <c r="AK1" s="792"/>
      <c r="AL1" s="792"/>
      <c r="AM1" s="281"/>
    </row>
    <row r="2" spans="1:74" ht="12.5" x14ac:dyDescent="0.25">
      <c r="A2" s="760"/>
      <c r="B2" s="486" t="str">
        <f>"U.S. Energy Information Administration  |  Short-Term Energy Outlook  - "&amp;Dates!D1</f>
        <v>U.S. Energy Information Administration  |  Short-Term Energy Outlook  - May 2022</v>
      </c>
      <c r="C2" s="487"/>
      <c r="D2" s="487"/>
      <c r="E2" s="487"/>
      <c r="F2" s="487"/>
      <c r="G2" s="487"/>
      <c r="H2" s="487"/>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c r="AM2" s="702"/>
      <c r="AN2" s="703"/>
      <c r="AO2" s="703"/>
      <c r="AP2" s="703"/>
      <c r="AQ2" s="703"/>
      <c r="AR2" s="703"/>
      <c r="AS2" s="703"/>
      <c r="AT2" s="703"/>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x14ac:dyDescent="0.25">
      <c r="A5" s="564"/>
      <c r="B5" s="154" t="s">
        <v>922</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3"/>
      <c r="BE5" s="573"/>
      <c r="BF5" s="573"/>
      <c r="BG5" s="573"/>
      <c r="BH5" s="573"/>
      <c r="BI5" s="573"/>
      <c r="BJ5" s="364"/>
      <c r="BK5" s="364"/>
      <c r="BL5" s="364"/>
      <c r="BM5" s="364"/>
      <c r="BN5" s="364"/>
      <c r="BO5" s="364"/>
      <c r="BP5" s="364"/>
      <c r="BQ5" s="364"/>
      <c r="BR5" s="364"/>
      <c r="BS5" s="364"/>
      <c r="BT5" s="364"/>
      <c r="BU5" s="364"/>
      <c r="BV5" s="364"/>
    </row>
    <row r="6" spans="1:74" x14ac:dyDescent="0.25">
      <c r="A6" s="565"/>
      <c r="B6" s="154" t="s">
        <v>923</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3"/>
      <c r="BE6" s="573"/>
      <c r="BF6" s="573"/>
      <c r="BG6" s="573"/>
      <c r="BH6" s="573"/>
      <c r="BI6" s="573"/>
      <c r="BJ6" s="364"/>
      <c r="BK6" s="364"/>
      <c r="BL6" s="364"/>
      <c r="BM6" s="364"/>
      <c r="BN6" s="364"/>
      <c r="BO6" s="364"/>
      <c r="BP6" s="364"/>
      <c r="BQ6" s="364"/>
      <c r="BR6" s="364"/>
      <c r="BS6" s="364"/>
      <c r="BT6" s="364"/>
      <c r="BU6" s="364"/>
      <c r="BV6" s="364"/>
    </row>
    <row r="7" spans="1:74" x14ac:dyDescent="0.25">
      <c r="A7" s="565" t="s">
        <v>924</v>
      </c>
      <c r="B7" s="566" t="s">
        <v>925</v>
      </c>
      <c r="C7" s="208">
        <v>1.5070319999999999</v>
      </c>
      <c r="D7" s="208">
        <v>1.6166069999999999</v>
      </c>
      <c r="E7" s="208">
        <v>1.668129</v>
      </c>
      <c r="F7" s="208">
        <v>1.7255670000000001</v>
      </c>
      <c r="G7" s="208">
        <v>1.7132259999999999</v>
      </c>
      <c r="H7" s="208">
        <v>1.6763999999999999</v>
      </c>
      <c r="I7" s="208">
        <v>1.7236769999999999</v>
      </c>
      <c r="J7" s="208">
        <v>1.7847420000000001</v>
      </c>
      <c r="K7" s="208">
        <v>1.8164670000000001</v>
      </c>
      <c r="L7" s="208">
        <v>1.8008390000000001</v>
      </c>
      <c r="M7" s="208">
        <v>1.7944329999999999</v>
      </c>
      <c r="N7" s="208">
        <v>1.729968</v>
      </c>
      <c r="O7" s="208">
        <v>1.801871</v>
      </c>
      <c r="P7" s="208">
        <v>1.928464</v>
      </c>
      <c r="Q7" s="208">
        <v>1.9012899999999999</v>
      </c>
      <c r="R7" s="208">
        <v>1.879167</v>
      </c>
      <c r="S7" s="208">
        <v>1.8852580000000001</v>
      </c>
      <c r="T7" s="208">
        <v>1.8316669999999999</v>
      </c>
      <c r="U7" s="208">
        <v>1.678226</v>
      </c>
      <c r="V7" s="208">
        <v>1.677484</v>
      </c>
      <c r="W7" s="208">
        <v>1.8148</v>
      </c>
      <c r="X7" s="208">
        <v>1.873839</v>
      </c>
      <c r="Y7" s="208">
        <v>1.839167</v>
      </c>
      <c r="Z7" s="208">
        <v>1.8487420000000001</v>
      </c>
      <c r="AA7" s="208">
        <v>1.9553229999999999</v>
      </c>
      <c r="AB7" s="208">
        <v>1.898862</v>
      </c>
      <c r="AC7" s="208">
        <v>1.978129</v>
      </c>
      <c r="AD7" s="208">
        <v>1.766</v>
      </c>
      <c r="AE7" s="208">
        <v>1.863097</v>
      </c>
      <c r="AF7" s="208">
        <v>2.1326000000000001</v>
      </c>
      <c r="AG7" s="208">
        <v>2.1820650000000001</v>
      </c>
      <c r="AH7" s="208">
        <v>2.1460970000000001</v>
      </c>
      <c r="AI7" s="208">
        <v>2.0971329999999999</v>
      </c>
      <c r="AJ7" s="208">
        <v>2.1388389999999999</v>
      </c>
      <c r="AK7" s="208">
        <v>2.1138330000000001</v>
      </c>
      <c r="AL7" s="208">
        <v>1.913645</v>
      </c>
      <c r="AM7" s="208">
        <v>2.0346129999999998</v>
      </c>
      <c r="AN7" s="208">
        <v>1.556071</v>
      </c>
      <c r="AO7" s="208">
        <v>1.980129</v>
      </c>
      <c r="AP7" s="208">
        <v>2.2029670000000001</v>
      </c>
      <c r="AQ7" s="208">
        <v>2.1748069999999999</v>
      </c>
      <c r="AR7" s="208">
        <v>2.1840329999999999</v>
      </c>
      <c r="AS7" s="208">
        <v>2.1623869999999998</v>
      </c>
      <c r="AT7" s="208">
        <v>2.2091940000000001</v>
      </c>
      <c r="AU7" s="208">
        <v>2.1828669999999999</v>
      </c>
      <c r="AV7" s="208">
        <v>2.289323</v>
      </c>
      <c r="AW7" s="208">
        <v>2.3464670000000001</v>
      </c>
      <c r="AX7" s="208">
        <v>2.3269679999999999</v>
      </c>
      <c r="AY7" s="208">
        <v>2.226613</v>
      </c>
      <c r="AZ7" s="208">
        <v>2.2351429999999999</v>
      </c>
      <c r="BA7" s="208">
        <v>2.3408969584000001</v>
      </c>
      <c r="BB7" s="208">
        <v>2.3134513766999998</v>
      </c>
      <c r="BC7" s="324">
        <v>2.3946139999999998</v>
      </c>
      <c r="BD7" s="324">
        <v>2.431848</v>
      </c>
      <c r="BE7" s="324">
        <v>2.4091640000000001</v>
      </c>
      <c r="BF7" s="324">
        <v>2.4701789999999999</v>
      </c>
      <c r="BG7" s="324">
        <v>2.4585110000000001</v>
      </c>
      <c r="BH7" s="324">
        <v>2.5102760000000002</v>
      </c>
      <c r="BI7" s="324">
        <v>2.5971929999999999</v>
      </c>
      <c r="BJ7" s="324">
        <v>2.5258440000000002</v>
      </c>
      <c r="BK7" s="324">
        <v>2.5264449999999998</v>
      </c>
      <c r="BL7" s="324">
        <v>2.5718999999999999</v>
      </c>
      <c r="BM7" s="324">
        <v>2.6031840000000002</v>
      </c>
      <c r="BN7" s="324">
        <v>2.5932430000000002</v>
      </c>
      <c r="BO7" s="324">
        <v>2.6235819999999999</v>
      </c>
      <c r="BP7" s="324">
        <v>2.5470920000000001</v>
      </c>
      <c r="BQ7" s="324">
        <v>2.5102030000000002</v>
      </c>
      <c r="BR7" s="324">
        <v>2.5751339999999998</v>
      </c>
      <c r="BS7" s="324">
        <v>2.5742660000000002</v>
      </c>
      <c r="BT7" s="324">
        <v>2.6086640000000001</v>
      </c>
      <c r="BU7" s="324">
        <v>2.6351369999999998</v>
      </c>
      <c r="BV7" s="324">
        <v>2.559866</v>
      </c>
    </row>
    <row r="8" spans="1:74" x14ac:dyDescent="0.25">
      <c r="A8" s="565" t="s">
        <v>926</v>
      </c>
      <c r="B8" s="566" t="s">
        <v>927</v>
      </c>
      <c r="C8" s="208">
        <v>1.2494190000000001</v>
      </c>
      <c r="D8" s="208">
        <v>1.309857</v>
      </c>
      <c r="E8" s="208">
        <v>1.3495159999999999</v>
      </c>
      <c r="F8" s="208">
        <v>1.360333</v>
      </c>
      <c r="G8" s="208">
        <v>1.3831610000000001</v>
      </c>
      <c r="H8" s="208">
        <v>1.3854</v>
      </c>
      <c r="I8" s="208">
        <v>1.4145810000000001</v>
      </c>
      <c r="J8" s="208">
        <v>1.460871</v>
      </c>
      <c r="K8" s="208">
        <v>1.472067</v>
      </c>
      <c r="L8" s="208">
        <v>1.46871</v>
      </c>
      <c r="M8" s="208">
        <v>1.4744330000000001</v>
      </c>
      <c r="N8" s="208">
        <v>1.4763869999999999</v>
      </c>
      <c r="O8" s="208">
        <v>1.4865159999999999</v>
      </c>
      <c r="P8" s="208">
        <v>1.502429</v>
      </c>
      <c r="Q8" s="208">
        <v>1.522742</v>
      </c>
      <c r="R8" s="208">
        <v>1.5525</v>
      </c>
      <c r="S8" s="208">
        <v>1.562452</v>
      </c>
      <c r="T8" s="208">
        <v>1.5563670000000001</v>
      </c>
      <c r="U8" s="208">
        <v>1.5777099999999999</v>
      </c>
      <c r="V8" s="208">
        <v>1.6048070000000001</v>
      </c>
      <c r="W8" s="208">
        <v>1.6611</v>
      </c>
      <c r="X8" s="208">
        <v>1.6659999999999999</v>
      </c>
      <c r="Y8" s="208">
        <v>1.6822330000000001</v>
      </c>
      <c r="Z8" s="208">
        <v>1.6844190000000001</v>
      </c>
      <c r="AA8" s="208">
        <v>1.754419</v>
      </c>
      <c r="AB8" s="208">
        <v>1.7032069999999999</v>
      </c>
      <c r="AC8" s="208">
        <v>1.760032</v>
      </c>
      <c r="AD8" s="208">
        <v>1.6914</v>
      </c>
      <c r="AE8" s="208">
        <v>1.530645</v>
      </c>
      <c r="AF8" s="208">
        <v>1.6140000000000001</v>
      </c>
      <c r="AG8" s="208">
        <v>1.671516</v>
      </c>
      <c r="AH8" s="208">
        <v>1.679419</v>
      </c>
      <c r="AI8" s="208">
        <v>1.6924999999999999</v>
      </c>
      <c r="AJ8" s="208">
        <v>1.680677</v>
      </c>
      <c r="AK8" s="208">
        <v>1.7154670000000001</v>
      </c>
      <c r="AL8" s="208">
        <v>1.696194</v>
      </c>
      <c r="AM8" s="208">
        <v>1.7071609999999999</v>
      </c>
      <c r="AN8" s="208">
        <v>1.4313929999999999</v>
      </c>
      <c r="AO8" s="208">
        <v>1.6931290000000001</v>
      </c>
      <c r="AP8" s="208">
        <v>1.7413000000000001</v>
      </c>
      <c r="AQ8" s="208">
        <v>1.7529030000000001</v>
      </c>
      <c r="AR8" s="208">
        <v>1.737733</v>
      </c>
      <c r="AS8" s="208">
        <v>1.7356450000000001</v>
      </c>
      <c r="AT8" s="208">
        <v>1.762</v>
      </c>
      <c r="AU8" s="208">
        <v>1.7639</v>
      </c>
      <c r="AV8" s="208">
        <v>1.811032</v>
      </c>
      <c r="AW8" s="208">
        <v>1.8244</v>
      </c>
      <c r="AX8" s="208">
        <v>1.8222259999999999</v>
      </c>
      <c r="AY8" s="208">
        <v>1.736613</v>
      </c>
      <c r="AZ8" s="208">
        <v>1.75275</v>
      </c>
      <c r="BA8" s="208">
        <v>1.7720934903000001</v>
      </c>
      <c r="BB8" s="208">
        <v>1.7818385333</v>
      </c>
      <c r="BC8" s="324">
        <v>1.8055909999999999</v>
      </c>
      <c r="BD8" s="324">
        <v>1.821677</v>
      </c>
      <c r="BE8" s="324">
        <v>1.8295729999999999</v>
      </c>
      <c r="BF8" s="324">
        <v>1.8585</v>
      </c>
      <c r="BG8" s="324">
        <v>1.871402</v>
      </c>
      <c r="BH8" s="324">
        <v>1.8947419999999999</v>
      </c>
      <c r="BI8" s="324">
        <v>1.9122490000000001</v>
      </c>
      <c r="BJ8" s="324">
        <v>1.921238</v>
      </c>
      <c r="BK8" s="324">
        <v>1.92892</v>
      </c>
      <c r="BL8" s="324">
        <v>1.939219</v>
      </c>
      <c r="BM8" s="324">
        <v>1.940885</v>
      </c>
      <c r="BN8" s="324">
        <v>1.9368749999999999</v>
      </c>
      <c r="BO8" s="324">
        <v>1.9414800000000001</v>
      </c>
      <c r="BP8" s="324">
        <v>1.947668</v>
      </c>
      <c r="BQ8" s="324">
        <v>1.9528319999999999</v>
      </c>
      <c r="BR8" s="324">
        <v>1.958197</v>
      </c>
      <c r="BS8" s="324">
        <v>1.969924</v>
      </c>
      <c r="BT8" s="324">
        <v>1.9956050000000001</v>
      </c>
      <c r="BU8" s="324">
        <v>1.9995499999999999</v>
      </c>
      <c r="BV8" s="324">
        <v>2.0015320000000001</v>
      </c>
    </row>
    <row r="9" spans="1:74" x14ac:dyDescent="0.25">
      <c r="A9" s="565" t="s">
        <v>928</v>
      </c>
      <c r="B9" s="566" t="s">
        <v>955</v>
      </c>
      <c r="C9" s="208">
        <v>0.67200099999999996</v>
      </c>
      <c r="D9" s="208">
        <v>0.69182200000000005</v>
      </c>
      <c r="E9" s="208">
        <v>0.71658100000000002</v>
      </c>
      <c r="F9" s="208">
        <v>0.72396700000000003</v>
      </c>
      <c r="G9" s="208">
        <v>0.74461299999999997</v>
      </c>
      <c r="H9" s="208">
        <v>0.75060000000000004</v>
      </c>
      <c r="I9" s="208">
        <v>0.76635399999999998</v>
      </c>
      <c r="J9" s="208">
        <v>0.79119300000000004</v>
      </c>
      <c r="K9" s="208">
        <v>0.79499900000000001</v>
      </c>
      <c r="L9" s="208">
        <v>0.78815999999999997</v>
      </c>
      <c r="M9" s="208">
        <v>0.786134</v>
      </c>
      <c r="N9" s="208">
        <v>0.78471000000000002</v>
      </c>
      <c r="O9" s="208">
        <v>0.78051700000000002</v>
      </c>
      <c r="P9" s="208">
        <v>0.79078599999999999</v>
      </c>
      <c r="Q9" s="208">
        <v>0.80561300000000002</v>
      </c>
      <c r="R9" s="208">
        <v>0.82973300000000005</v>
      </c>
      <c r="S9" s="208">
        <v>0.84028999999999998</v>
      </c>
      <c r="T9" s="208">
        <v>0.83819900000000003</v>
      </c>
      <c r="U9" s="208">
        <v>0.85619299999999998</v>
      </c>
      <c r="V9" s="208">
        <v>0.87145099999999998</v>
      </c>
      <c r="W9" s="208">
        <v>0.89729999999999999</v>
      </c>
      <c r="X9" s="208">
        <v>0.89119300000000001</v>
      </c>
      <c r="Y9" s="208">
        <v>0.89553300000000002</v>
      </c>
      <c r="Z9" s="208">
        <v>0.89803200000000005</v>
      </c>
      <c r="AA9" s="208">
        <v>0.92532300000000001</v>
      </c>
      <c r="AB9" s="208">
        <v>0.89779399999999998</v>
      </c>
      <c r="AC9" s="208">
        <v>0.93471000000000004</v>
      </c>
      <c r="AD9" s="208">
        <v>0.90430100000000002</v>
      </c>
      <c r="AE9" s="208">
        <v>0.81274299999999999</v>
      </c>
      <c r="AF9" s="208">
        <v>0.86003399999999997</v>
      </c>
      <c r="AG9" s="208">
        <v>0.89222599999999996</v>
      </c>
      <c r="AH9" s="208">
        <v>0.89803299999999997</v>
      </c>
      <c r="AI9" s="208">
        <v>0.90116700000000005</v>
      </c>
      <c r="AJ9" s="208">
        <v>0.88754900000000003</v>
      </c>
      <c r="AK9" s="208">
        <v>0.90626700000000004</v>
      </c>
      <c r="AL9" s="208">
        <v>0.89058099999999996</v>
      </c>
      <c r="AM9" s="208">
        <v>0.89267799999999997</v>
      </c>
      <c r="AN9" s="208">
        <v>0.75721499999999997</v>
      </c>
      <c r="AO9" s="208">
        <v>0.88803299999999996</v>
      </c>
      <c r="AP9" s="208">
        <v>0.91433299999999995</v>
      </c>
      <c r="AQ9" s="208">
        <v>0.92577500000000001</v>
      </c>
      <c r="AR9" s="208">
        <v>0.92156700000000003</v>
      </c>
      <c r="AS9" s="208">
        <v>0.91971099999999995</v>
      </c>
      <c r="AT9" s="208">
        <v>0.93964599999999998</v>
      </c>
      <c r="AU9" s="208">
        <v>0.93846700000000005</v>
      </c>
      <c r="AV9" s="208">
        <v>0.96180699999999997</v>
      </c>
      <c r="AW9" s="208">
        <v>0.96256699999999995</v>
      </c>
      <c r="AX9" s="208">
        <v>0.95932200000000001</v>
      </c>
      <c r="AY9" s="208">
        <v>0.90716200000000002</v>
      </c>
      <c r="AZ9" s="208">
        <v>0.91235699999999997</v>
      </c>
      <c r="BA9" s="208">
        <v>0.93632144194</v>
      </c>
      <c r="BB9" s="208">
        <v>0.93996540951999996</v>
      </c>
      <c r="BC9" s="324">
        <v>0.95775730000000003</v>
      </c>
      <c r="BD9" s="324">
        <v>0.9689316</v>
      </c>
      <c r="BE9" s="324">
        <v>0.97206429999999999</v>
      </c>
      <c r="BF9" s="324">
        <v>0.98848760000000002</v>
      </c>
      <c r="BG9" s="324">
        <v>0.99774110000000005</v>
      </c>
      <c r="BH9" s="324">
        <v>1.0061800000000001</v>
      </c>
      <c r="BI9" s="324">
        <v>1.0130140000000001</v>
      </c>
      <c r="BJ9" s="324">
        <v>1.0134920000000001</v>
      </c>
      <c r="BK9" s="324">
        <v>1.015925</v>
      </c>
      <c r="BL9" s="324">
        <v>1.018856</v>
      </c>
      <c r="BM9" s="324">
        <v>1.023525</v>
      </c>
      <c r="BN9" s="324">
        <v>1.0352060000000001</v>
      </c>
      <c r="BO9" s="324">
        <v>1.0362420000000001</v>
      </c>
      <c r="BP9" s="324">
        <v>1.047428</v>
      </c>
      <c r="BQ9" s="324">
        <v>1.0491839999999999</v>
      </c>
      <c r="BR9" s="324">
        <v>1.0587329999999999</v>
      </c>
      <c r="BS9" s="324">
        <v>1.067394</v>
      </c>
      <c r="BT9" s="324">
        <v>1.077013</v>
      </c>
      <c r="BU9" s="324">
        <v>1.0770120000000001</v>
      </c>
      <c r="BV9" s="324">
        <v>1.083958</v>
      </c>
    </row>
    <row r="10" spans="1:74" x14ac:dyDescent="0.25">
      <c r="A10" s="565" t="s">
        <v>930</v>
      </c>
      <c r="B10" s="566" t="s">
        <v>931</v>
      </c>
      <c r="C10" s="208">
        <v>0.424516</v>
      </c>
      <c r="D10" s="208">
        <v>0.442214</v>
      </c>
      <c r="E10" s="208">
        <v>0.466032</v>
      </c>
      <c r="F10" s="208">
        <v>0.47589999999999999</v>
      </c>
      <c r="G10" s="208">
        <v>0.51087099999999996</v>
      </c>
      <c r="H10" s="208">
        <v>0.52426700000000004</v>
      </c>
      <c r="I10" s="208">
        <v>0.54706500000000002</v>
      </c>
      <c r="J10" s="208">
        <v>0.56480699999999995</v>
      </c>
      <c r="K10" s="208">
        <v>0.55476700000000001</v>
      </c>
      <c r="L10" s="208">
        <v>0.52996799999999999</v>
      </c>
      <c r="M10" s="208">
        <v>0.50770000000000004</v>
      </c>
      <c r="N10" s="208">
        <v>0.492419</v>
      </c>
      <c r="O10" s="208">
        <v>0.48516100000000001</v>
      </c>
      <c r="P10" s="208">
        <v>0.49107099999999998</v>
      </c>
      <c r="Q10" s="208">
        <v>0.49983899999999998</v>
      </c>
      <c r="R10" s="208">
        <v>0.528833</v>
      </c>
      <c r="S10" s="208">
        <v>0.55180700000000005</v>
      </c>
      <c r="T10" s="208">
        <v>0.56846699999999994</v>
      </c>
      <c r="U10" s="208">
        <v>0.595194</v>
      </c>
      <c r="V10" s="208">
        <v>0.61212900000000003</v>
      </c>
      <c r="W10" s="208">
        <v>0.61629999999999996</v>
      </c>
      <c r="X10" s="208">
        <v>0.59122600000000003</v>
      </c>
      <c r="Y10" s="208">
        <v>0.57756700000000005</v>
      </c>
      <c r="Z10" s="208">
        <v>0.56032300000000002</v>
      </c>
      <c r="AA10" s="208">
        <v>0.57070900000000002</v>
      </c>
      <c r="AB10" s="208">
        <v>0.552172</v>
      </c>
      <c r="AC10" s="208">
        <v>0.57999999999999996</v>
      </c>
      <c r="AD10" s="208">
        <v>0.57256600000000002</v>
      </c>
      <c r="AE10" s="208">
        <v>0.53896699999999997</v>
      </c>
      <c r="AF10" s="208">
        <v>0.58803300000000003</v>
      </c>
      <c r="AG10" s="208">
        <v>0.62177400000000005</v>
      </c>
      <c r="AH10" s="208">
        <v>0.62790299999999999</v>
      </c>
      <c r="AI10" s="208">
        <v>0.61703300000000005</v>
      </c>
      <c r="AJ10" s="208">
        <v>0.59019299999999997</v>
      </c>
      <c r="AK10" s="208">
        <v>0.58589999999999998</v>
      </c>
      <c r="AL10" s="208">
        <v>0.55783799999999995</v>
      </c>
      <c r="AM10" s="208">
        <v>0.55364500000000005</v>
      </c>
      <c r="AN10" s="208">
        <v>0.47021400000000002</v>
      </c>
      <c r="AO10" s="208">
        <v>0.55451600000000001</v>
      </c>
      <c r="AP10" s="208">
        <v>0.58409999999999995</v>
      </c>
      <c r="AQ10" s="208">
        <v>0.60761200000000004</v>
      </c>
      <c r="AR10" s="208">
        <v>0.63109999999999999</v>
      </c>
      <c r="AS10" s="208">
        <v>0.63745099999999999</v>
      </c>
      <c r="AT10" s="208">
        <v>0.65735399999999999</v>
      </c>
      <c r="AU10" s="208">
        <v>0.65493299999999999</v>
      </c>
      <c r="AV10" s="208">
        <v>0.65132199999999996</v>
      </c>
      <c r="AW10" s="208">
        <v>0.63406600000000002</v>
      </c>
      <c r="AX10" s="208">
        <v>0.62412900000000004</v>
      </c>
      <c r="AY10" s="208">
        <v>0.57580600000000004</v>
      </c>
      <c r="AZ10" s="208">
        <v>0.57442899999999997</v>
      </c>
      <c r="BA10" s="208">
        <v>0.59186095160999996</v>
      </c>
      <c r="BB10" s="208">
        <v>0.60919728333000001</v>
      </c>
      <c r="BC10" s="324">
        <v>0.62108640000000004</v>
      </c>
      <c r="BD10" s="324">
        <v>0.64132990000000001</v>
      </c>
      <c r="BE10" s="324">
        <v>0.65261760000000002</v>
      </c>
      <c r="BF10" s="324">
        <v>0.65703710000000004</v>
      </c>
      <c r="BG10" s="324">
        <v>0.66104680000000005</v>
      </c>
      <c r="BH10" s="324">
        <v>0.6524913</v>
      </c>
      <c r="BI10" s="324">
        <v>0.64156219999999997</v>
      </c>
      <c r="BJ10" s="324">
        <v>0.62824579999999997</v>
      </c>
      <c r="BK10" s="324">
        <v>0.62313339999999995</v>
      </c>
      <c r="BL10" s="324">
        <v>0.62646760000000001</v>
      </c>
      <c r="BM10" s="324">
        <v>0.64027719999999999</v>
      </c>
      <c r="BN10" s="324">
        <v>0.64729650000000005</v>
      </c>
      <c r="BO10" s="324">
        <v>0.6622789</v>
      </c>
      <c r="BP10" s="324">
        <v>0.67995039999999995</v>
      </c>
      <c r="BQ10" s="324">
        <v>0.69089129999999999</v>
      </c>
      <c r="BR10" s="324">
        <v>0.68878349999999999</v>
      </c>
      <c r="BS10" s="324">
        <v>0.69256010000000001</v>
      </c>
      <c r="BT10" s="324">
        <v>0.68487929999999997</v>
      </c>
      <c r="BU10" s="324">
        <v>0.66994430000000005</v>
      </c>
      <c r="BV10" s="324">
        <v>0.65478479999999994</v>
      </c>
    </row>
    <row r="11" spans="1:74" x14ac:dyDescent="0.25">
      <c r="A11" s="565"/>
      <c r="B11" s="154" t="s">
        <v>932</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364"/>
      <c r="BD11" s="364"/>
      <c r="BE11" s="364"/>
      <c r="BF11" s="364"/>
      <c r="BG11" s="364"/>
      <c r="BH11" s="364"/>
      <c r="BI11" s="364"/>
      <c r="BJ11" s="364"/>
      <c r="BK11" s="364"/>
      <c r="BL11" s="364"/>
      <c r="BM11" s="364"/>
      <c r="BN11" s="364"/>
      <c r="BO11" s="364"/>
      <c r="BP11" s="364"/>
      <c r="BQ11" s="364"/>
      <c r="BR11" s="364"/>
      <c r="BS11" s="364"/>
      <c r="BT11" s="364"/>
      <c r="BU11" s="364"/>
      <c r="BV11" s="364"/>
    </row>
    <row r="12" spans="1:74" x14ac:dyDescent="0.25">
      <c r="A12" s="565" t="s">
        <v>933</v>
      </c>
      <c r="B12" s="566" t="s">
        <v>934</v>
      </c>
      <c r="C12" s="208">
        <v>4.7089999999999996E-3</v>
      </c>
      <c r="D12" s="208">
        <v>5.4640000000000001E-3</v>
      </c>
      <c r="E12" s="208">
        <v>8.0330000000000002E-3</v>
      </c>
      <c r="F12" s="208">
        <v>6.0670000000000003E-3</v>
      </c>
      <c r="G12" s="208">
        <v>4.4520000000000002E-3</v>
      </c>
      <c r="H12" s="208">
        <v>4.4330000000000003E-3</v>
      </c>
      <c r="I12" s="208">
        <v>6.2899999999999996E-3</v>
      </c>
      <c r="J12" s="208">
        <v>9.5169999999999994E-3</v>
      </c>
      <c r="K12" s="208">
        <v>5.0670000000000003E-3</v>
      </c>
      <c r="L12" s="208">
        <v>6.4200000000000004E-3</v>
      </c>
      <c r="M12" s="208">
        <v>7.5659999999999998E-3</v>
      </c>
      <c r="N12" s="208">
        <v>5.8389999999999996E-3</v>
      </c>
      <c r="O12" s="208">
        <v>1.8389999999999999E-3</v>
      </c>
      <c r="P12" s="208">
        <v>6.8929999999999998E-3</v>
      </c>
      <c r="Q12" s="208">
        <v>6.097E-3</v>
      </c>
      <c r="R12" s="208">
        <v>5.0670000000000003E-3</v>
      </c>
      <c r="S12" s="208">
        <v>5.2900000000000004E-3</v>
      </c>
      <c r="T12" s="208">
        <v>4.5999999999999999E-3</v>
      </c>
      <c r="U12" s="208">
        <v>6.0000000000000001E-3</v>
      </c>
      <c r="V12" s="208">
        <v>7.4190000000000002E-3</v>
      </c>
      <c r="W12" s="208">
        <v>5.5999999999999999E-3</v>
      </c>
      <c r="X12" s="208">
        <v>4.1609999999999998E-3</v>
      </c>
      <c r="Y12" s="208">
        <v>5.5329999999999997E-3</v>
      </c>
      <c r="Z12" s="208">
        <v>5.1939999999999998E-3</v>
      </c>
      <c r="AA12" s="208">
        <v>5.6759999999999996E-3</v>
      </c>
      <c r="AB12" s="208">
        <v>5.8609999999999999E-3</v>
      </c>
      <c r="AC12" s="208">
        <v>8.0960000000000008E-3</v>
      </c>
      <c r="AD12" s="208">
        <v>7.8659999999999997E-3</v>
      </c>
      <c r="AE12" s="208">
        <v>6.2570000000000004E-3</v>
      </c>
      <c r="AF12" s="208">
        <v>9.3989999999999994E-3</v>
      </c>
      <c r="AG12" s="208">
        <v>8.4180000000000001E-3</v>
      </c>
      <c r="AH12" s="208">
        <v>6.5799999999999999E-3</v>
      </c>
      <c r="AI12" s="208">
        <v>5.0000000000000001E-3</v>
      </c>
      <c r="AJ12" s="208">
        <v>5.6759999999999996E-3</v>
      </c>
      <c r="AK12" s="208">
        <v>5.2659999999999998E-3</v>
      </c>
      <c r="AL12" s="208">
        <v>6.5799999999999999E-3</v>
      </c>
      <c r="AM12" s="208">
        <v>4.999E-3</v>
      </c>
      <c r="AN12" s="208">
        <v>2.6059999999999998E-3</v>
      </c>
      <c r="AO12" s="208">
        <v>3.999E-3</v>
      </c>
      <c r="AP12" s="208">
        <v>3.3E-3</v>
      </c>
      <c r="AQ12" s="208">
        <v>6.7089999999999997E-3</v>
      </c>
      <c r="AR12" s="208">
        <v>4.9329999999999999E-3</v>
      </c>
      <c r="AS12" s="208">
        <v>3.0309999999999998E-3</v>
      </c>
      <c r="AT12" s="208">
        <v>4.6449999999999998E-3</v>
      </c>
      <c r="AU12" s="208">
        <v>6.1659999999999996E-3</v>
      </c>
      <c r="AV12" s="208">
        <v>2.967E-3</v>
      </c>
      <c r="AW12" s="208">
        <v>8.5000000000000006E-3</v>
      </c>
      <c r="AX12" s="208">
        <v>6.6119999999999998E-3</v>
      </c>
      <c r="AY12" s="208">
        <v>9.6439999999999998E-3</v>
      </c>
      <c r="AZ12" s="208">
        <v>7.1780000000000004E-3</v>
      </c>
      <c r="BA12" s="208">
        <v>5.2781900000000003E-3</v>
      </c>
      <c r="BB12" s="208">
        <v>6.0033899999999999E-3</v>
      </c>
      <c r="BC12" s="324">
        <v>5.9340499999999997E-3</v>
      </c>
      <c r="BD12" s="324">
        <v>4.30979E-3</v>
      </c>
      <c r="BE12" s="324">
        <v>4.8871699999999997E-3</v>
      </c>
      <c r="BF12" s="324">
        <v>6.2926400000000004E-3</v>
      </c>
      <c r="BG12" s="324">
        <v>5.1764999999999997E-3</v>
      </c>
      <c r="BH12" s="324">
        <v>5.42605E-3</v>
      </c>
      <c r="BI12" s="324">
        <v>5.2778199999999999E-3</v>
      </c>
      <c r="BJ12" s="324">
        <v>5.2646699999999999E-3</v>
      </c>
      <c r="BK12" s="324">
        <v>4.7533599999999999E-3</v>
      </c>
      <c r="BL12" s="324">
        <v>4.1036099999999997E-3</v>
      </c>
      <c r="BM12" s="324">
        <v>5.27327E-3</v>
      </c>
      <c r="BN12" s="324">
        <v>5.8409899999999999E-3</v>
      </c>
      <c r="BO12" s="324">
        <v>5.8977500000000002E-3</v>
      </c>
      <c r="BP12" s="324">
        <v>4.1650599999999999E-3</v>
      </c>
      <c r="BQ12" s="324">
        <v>4.8966799999999996E-3</v>
      </c>
      <c r="BR12" s="324">
        <v>6.2304700000000001E-3</v>
      </c>
      <c r="BS12" s="324">
        <v>4.9932300000000004E-3</v>
      </c>
      <c r="BT12" s="324">
        <v>5.42078E-3</v>
      </c>
      <c r="BU12" s="324">
        <v>5.4411599999999996E-3</v>
      </c>
      <c r="BV12" s="324">
        <v>5.0411400000000004E-3</v>
      </c>
    </row>
    <row r="13" spans="1:74" x14ac:dyDescent="0.25">
      <c r="A13" s="565" t="s">
        <v>1084</v>
      </c>
      <c r="B13" s="566" t="s">
        <v>927</v>
      </c>
      <c r="C13" s="208">
        <v>0.295742</v>
      </c>
      <c r="D13" s="208">
        <v>0.29453600000000002</v>
      </c>
      <c r="E13" s="208">
        <v>0.29529</v>
      </c>
      <c r="F13" s="208">
        <v>0.307</v>
      </c>
      <c r="G13" s="208">
        <v>0.29954799999999998</v>
      </c>
      <c r="H13" s="208">
        <v>0.32136700000000001</v>
      </c>
      <c r="I13" s="208">
        <v>0.32016099999999997</v>
      </c>
      <c r="J13" s="208">
        <v>0.31019400000000003</v>
      </c>
      <c r="K13" s="208">
        <v>0.29609999999999997</v>
      </c>
      <c r="L13" s="208">
        <v>0.27948400000000001</v>
      </c>
      <c r="M13" s="208">
        <v>0.29383300000000001</v>
      </c>
      <c r="N13" s="208">
        <v>0.30270999999999998</v>
      </c>
      <c r="O13" s="208">
        <v>0.29712899999999998</v>
      </c>
      <c r="P13" s="208">
        <v>0.25678600000000001</v>
      </c>
      <c r="Q13" s="208">
        <v>0.28761300000000001</v>
      </c>
      <c r="R13" s="208">
        <v>0.29503299999999999</v>
      </c>
      <c r="S13" s="208">
        <v>0.294516</v>
      </c>
      <c r="T13" s="208">
        <v>0.3004</v>
      </c>
      <c r="U13" s="208">
        <v>0.29238700000000001</v>
      </c>
      <c r="V13" s="208">
        <v>0.29493599999999998</v>
      </c>
      <c r="W13" s="208">
        <v>0.27179999999999999</v>
      </c>
      <c r="X13" s="208">
        <v>0.251774</v>
      </c>
      <c r="Y13" s="208">
        <v>0.293933</v>
      </c>
      <c r="Z13" s="208">
        <v>0.315807</v>
      </c>
      <c r="AA13" s="208">
        <v>0.29654799999999998</v>
      </c>
      <c r="AB13" s="208">
        <v>0.28072399999999997</v>
      </c>
      <c r="AC13" s="208">
        <v>0.27848299999999998</v>
      </c>
      <c r="AD13" s="208">
        <v>0.22989999999999999</v>
      </c>
      <c r="AE13" s="208">
        <v>0.23354800000000001</v>
      </c>
      <c r="AF13" s="208">
        <v>0.2485</v>
      </c>
      <c r="AG13" s="208">
        <v>0.26451599999999997</v>
      </c>
      <c r="AH13" s="208">
        <v>0.27438699999999999</v>
      </c>
      <c r="AI13" s="208">
        <v>0.25993300000000003</v>
      </c>
      <c r="AJ13" s="208">
        <v>0.25819300000000001</v>
      </c>
      <c r="AK13" s="208">
        <v>0.27479999999999999</v>
      </c>
      <c r="AL13" s="208">
        <v>0.26587100000000002</v>
      </c>
      <c r="AM13" s="208">
        <v>0.259129</v>
      </c>
      <c r="AN13" s="208">
        <v>0.219107</v>
      </c>
      <c r="AO13" s="208">
        <v>0.27074100000000001</v>
      </c>
      <c r="AP13" s="208">
        <v>0.28010000000000002</v>
      </c>
      <c r="AQ13" s="208">
        <v>0.301064</v>
      </c>
      <c r="AR13" s="208">
        <v>0.30146600000000001</v>
      </c>
      <c r="AS13" s="208">
        <v>0.28899999999999998</v>
      </c>
      <c r="AT13" s="208">
        <v>0.28812900000000002</v>
      </c>
      <c r="AU13" s="208">
        <v>0.259766</v>
      </c>
      <c r="AV13" s="208">
        <v>0.27651599999999998</v>
      </c>
      <c r="AW13" s="208">
        <v>0.28726600000000002</v>
      </c>
      <c r="AX13" s="208">
        <v>0.29448299999999999</v>
      </c>
      <c r="AY13" s="208">
        <v>0.268451</v>
      </c>
      <c r="AZ13" s="208">
        <v>0.26864300000000002</v>
      </c>
      <c r="BA13" s="208">
        <v>0.2924466</v>
      </c>
      <c r="BB13" s="208">
        <v>0.2824682</v>
      </c>
      <c r="BC13" s="324">
        <v>0.27681139999999999</v>
      </c>
      <c r="BD13" s="324">
        <v>0.3208819</v>
      </c>
      <c r="BE13" s="324">
        <v>0.3112529</v>
      </c>
      <c r="BF13" s="324">
        <v>0.3069809</v>
      </c>
      <c r="BG13" s="324">
        <v>0.29798550000000001</v>
      </c>
      <c r="BH13" s="324">
        <v>0.28064660000000002</v>
      </c>
      <c r="BI13" s="324">
        <v>0.30279980000000001</v>
      </c>
      <c r="BJ13" s="324">
        <v>0.31406679999999998</v>
      </c>
      <c r="BK13" s="324">
        <v>0.29398930000000001</v>
      </c>
      <c r="BL13" s="324">
        <v>0.28408030000000001</v>
      </c>
      <c r="BM13" s="324">
        <v>0.29284110000000002</v>
      </c>
      <c r="BN13" s="324">
        <v>0.27383279999999999</v>
      </c>
      <c r="BO13" s="324">
        <v>0.26481909999999997</v>
      </c>
      <c r="BP13" s="324">
        <v>0.30708530000000001</v>
      </c>
      <c r="BQ13" s="324">
        <v>0.29818260000000002</v>
      </c>
      <c r="BR13" s="324">
        <v>0.29379319999999998</v>
      </c>
      <c r="BS13" s="324">
        <v>0.28299429999999998</v>
      </c>
      <c r="BT13" s="324">
        <v>0.26603710000000003</v>
      </c>
      <c r="BU13" s="324">
        <v>0.28879969999999999</v>
      </c>
      <c r="BV13" s="324">
        <v>0.29853600000000002</v>
      </c>
    </row>
    <row r="14" spans="1:74" x14ac:dyDescent="0.25">
      <c r="A14" s="565" t="s">
        <v>1085</v>
      </c>
      <c r="B14" s="566" t="s">
        <v>1086</v>
      </c>
      <c r="C14" s="208">
        <v>0.304226</v>
      </c>
      <c r="D14" s="208">
        <v>0.27385700000000002</v>
      </c>
      <c r="E14" s="208">
        <v>0.27574199999999999</v>
      </c>
      <c r="F14" s="208">
        <v>0.28576699999999999</v>
      </c>
      <c r="G14" s="208">
        <v>0.29167700000000002</v>
      </c>
      <c r="H14" s="208">
        <v>0.28573300000000001</v>
      </c>
      <c r="I14" s="208">
        <v>0.28635500000000003</v>
      </c>
      <c r="J14" s="208">
        <v>0.29338700000000001</v>
      </c>
      <c r="K14" s="208">
        <v>0.29403299999999999</v>
      </c>
      <c r="L14" s="208">
        <v>0.29429</v>
      </c>
      <c r="M14" s="208">
        <v>0.31443300000000002</v>
      </c>
      <c r="N14" s="208">
        <v>0.313</v>
      </c>
      <c r="O14" s="208">
        <v>0.29183900000000002</v>
      </c>
      <c r="P14" s="208">
        <v>0.28857100000000002</v>
      </c>
      <c r="Q14" s="208">
        <v>0.26148399999999999</v>
      </c>
      <c r="R14" s="208">
        <v>0.2717</v>
      </c>
      <c r="S14" s="208">
        <v>0.28290300000000002</v>
      </c>
      <c r="T14" s="208">
        <v>0.29016700000000001</v>
      </c>
      <c r="U14" s="208">
        <v>0.28641899999999998</v>
      </c>
      <c r="V14" s="208">
        <v>0.28412900000000002</v>
      </c>
      <c r="W14" s="208">
        <v>0.28163300000000002</v>
      </c>
      <c r="X14" s="208">
        <v>0.28090300000000001</v>
      </c>
      <c r="Y14" s="208">
        <v>0.28713300000000003</v>
      </c>
      <c r="Z14" s="208">
        <v>0.28022599999999998</v>
      </c>
      <c r="AA14" s="208">
        <v>0.269096</v>
      </c>
      <c r="AB14" s="208">
        <v>0.23361999999999999</v>
      </c>
      <c r="AC14" s="208">
        <v>0.245451</v>
      </c>
      <c r="AD14" s="208">
        <v>0.26440000000000002</v>
      </c>
      <c r="AE14" s="208">
        <v>0.25838699999999998</v>
      </c>
      <c r="AF14" s="208">
        <v>0.25569999999999998</v>
      </c>
      <c r="AG14" s="208">
        <v>0.25790299999999999</v>
      </c>
      <c r="AH14" s="208">
        <v>0.25235400000000002</v>
      </c>
      <c r="AI14" s="208">
        <v>0.2697</v>
      </c>
      <c r="AJ14" s="208">
        <v>0.27961200000000003</v>
      </c>
      <c r="AK14" s="208">
        <v>0.28489999999999999</v>
      </c>
      <c r="AL14" s="208">
        <v>0.29206399999999999</v>
      </c>
      <c r="AM14" s="208">
        <v>0.29609600000000003</v>
      </c>
      <c r="AN14" s="208">
        <v>0.24482100000000001</v>
      </c>
      <c r="AO14" s="208">
        <v>0.26754800000000001</v>
      </c>
      <c r="AP14" s="208">
        <v>0.29909999999999998</v>
      </c>
      <c r="AQ14" s="208">
        <v>0.32403199999999999</v>
      </c>
      <c r="AR14" s="208">
        <v>0.30640000000000001</v>
      </c>
      <c r="AS14" s="208">
        <v>0.29829</v>
      </c>
      <c r="AT14" s="208">
        <v>0.29590300000000003</v>
      </c>
      <c r="AU14" s="208">
        <v>0.27873300000000001</v>
      </c>
      <c r="AV14" s="208">
        <v>0.26896700000000001</v>
      </c>
      <c r="AW14" s="208">
        <v>0.30080000000000001</v>
      </c>
      <c r="AX14" s="208">
        <v>0.304645</v>
      </c>
      <c r="AY14" s="208">
        <v>0.27854800000000002</v>
      </c>
      <c r="AZ14" s="208">
        <v>0.27917900000000001</v>
      </c>
      <c r="BA14" s="208">
        <v>0.27562120000000001</v>
      </c>
      <c r="BB14" s="208">
        <v>0.28262399999999999</v>
      </c>
      <c r="BC14" s="324">
        <v>0.28759059999999997</v>
      </c>
      <c r="BD14" s="324">
        <v>0.28723019999999999</v>
      </c>
      <c r="BE14" s="324">
        <v>0.2841708</v>
      </c>
      <c r="BF14" s="324">
        <v>0.28390379999999998</v>
      </c>
      <c r="BG14" s="324">
        <v>0.27458399999999999</v>
      </c>
      <c r="BH14" s="324">
        <v>0.27189180000000002</v>
      </c>
      <c r="BI14" s="324">
        <v>0.27436700000000003</v>
      </c>
      <c r="BJ14" s="324">
        <v>0.29763390000000001</v>
      </c>
      <c r="BK14" s="324">
        <v>0.28128930000000002</v>
      </c>
      <c r="BL14" s="324">
        <v>0.2647851</v>
      </c>
      <c r="BM14" s="324">
        <v>0.27507409999999999</v>
      </c>
      <c r="BN14" s="324">
        <v>0.28135640000000001</v>
      </c>
      <c r="BO14" s="324">
        <v>0.28580660000000002</v>
      </c>
      <c r="BP14" s="324">
        <v>0.28237679999999998</v>
      </c>
      <c r="BQ14" s="324">
        <v>0.28184120000000001</v>
      </c>
      <c r="BR14" s="324">
        <v>0.28124690000000002</v>
      </c>
      <c r="BS14" s="324">
        <v>0.27125120000000003</v>
      </c>
      <c r="BT14" s="324">
        <v>0.27070349999999999</v>
      </c>
      <c r="BU14" s="324">
        <v>0.27704580000000001</v>
      </c>
      <c r="BV14" s="324">
        <v>0.29110249999999999</v>
      </c>
    </row>
    <row r="15" spans="1:74" x14ac:dyDescent="0.25">
      <c r="A15" s="565" t="s">
        <v>935</v>
      </c>
      <c r="B15" s="566" t="s">
        <v>929</v>
      </c>
      <c r="C15" s="208">
        <v>-0.21190300000000001</v>
      </c>
      <c r="D15" s="208">
        <v>-0.164464</v>
      </c>
      <c r="E15" s="208">
        <v>5.2547999999999997E-2</v>
      </c>
      <c r="F15" s="208">
        <v>0.20149900000000001</v>
      </c>
      <c r="G15" s="208">
        <v>0.25938800000000001</v>
      </c>
      <c r="H15" s="208">
        <v>0.26240000000000002</v>
      </c>
      <c r="I15" s="208">
        <v>0.25729099999999999</v>
      </c>
      <c r="J15" s="208">
        <v>0.26738600000000001</v>
      </c>
      <c r="K15" s="208">
        <v>5.5133000000000001E-2</v>
      </c>
      <c r="L15" s="208">
        <v>-0.116162</v>
      </c>
      <c r="M15" s="208">
        <v>-0.22069900000000001</v>
      </c>
      <c r="N15" s="208">
        <v>-0.24851699999999999</v>
      </c>
      <c r="O15" s="208">
        <v>-0.22313</v>
      </c>
      <c r="P15" s="208">
        <v>-0.1235</v>
      </c>
      <c r="Q15" s="208">
        <v>7.3451000000000002E-2</v>
      </c>
      <c r="R15" s="208">
        <v>0.23236699999999999</v>
      </c>
      <c r="S15" s="208">
        <v>0.28464600000000001</v>
      </c>
      <c r="T15" s="208">
        <v>0.264233</v>
      </c>
      <c r="U15" s="208">
        <v>0.26719399999999999</v>
      </c>
      <c r="V15" s="208">
        <v>0.21970999999999999</v>
      </c>
      <c r="W15" s="208">
        <v>5.4033999999999999E-2</v>
      </c>
      <c r="X15" s="208">
        <v>-0.127612</v>
      </c>
      <c r="Y15" s="208">
        <v>-0.314299</v>
      </c>
      <c r="Z15" s="208">
        <v>-0.25332399999999999</v>
      </c>
      <c r="AA15" s="208">
        <v>-0.18348200000000001</v>
      </c>
      <c r="AB15" s="208">
        <v>-0.138964</v>
      </c>
      <c r="AC15" s="208">
        <v>8.8969999999999994E-2</v>
      </c>
      <c r="AD15" s="208">
        <v>0.18063399999999999</v>
      </c>
      <c r="AE15" s="208">
        <v>0.17283999999999999</v>
      </c>
      <c r="AF15" s="208">
        <v>0.196801</v>
      </c>
      <c r="AG15" s="208">
        <v>0.201324</v>
      </c>
      <c r="AH15" s="208">
        <v>0.17871100000000001</v>
      </c>
      <c r="AI15" s="208">
        <v>2.0833000000000001E-2</v>
      </c>
      <c r="AJ15" s="208">
        <v>-0.13364300000000001</v>
      </c>
      <c r="AK15" s="208">
        <v>-0.23166600000000001</v>
      </c>
      <c r="AL15" s="208">
        <v>-0.21754799999999999</v>
      </c>
      <c r="AM15" s="208">
        <v>-0.192966</v>
      </c>
      <c r="AN15" s="208">
        <v>-0.12385599999999999</v>
      </c>
      <c r="AO15" s="208">
        <v>5.2002E-2</v>
      </c>
      <c r="AP15" s="208">
        <v>0.19616600000000001</v>
      </c>
      <c r="AQ15" s="208">
        <v>0.26793600000000001</v>
      </c>
      <c r="AR15" s="208">
        <v>0.26810099999999998</v>
      </c>
      <c r="AS15" s="208">
        <v>0.25948500000000002</v>
      </c>
      <c r="AT15" s="208">
        <v>0.216806</v>
      </c>
      <c r="AU15" s="208">
        <v>6.2067999999999998E-2</v>
      </c>
      <c r="AV15" s="208">
        <v>-6.5418000000000004E-2</v>
      </c>
      <c r="AW15" s="208">
        <v>-0.21129999999999999</v>
      </c>
      <c r="AX15" s="208">
        <v>-0.21728900000000001</v>
      </c>
      <c r="AY15" s="208">
        <v>-0.17716000000000001</v>
      </c>
      <c r="AZ15" s="208">
        <v>-9.9750000000000005E-2</v>
      </c>
      <c r="BA15" s="208">
        <v>8.1395200000000001E-2</v>
      </c>
      <c r="BB15" s="208">
        <v>0.2369214</v>
      </c>
      <c r="BC15" s="324">
        <v>0.27943499999999999</v>
      </c>
      <c r="BD15" s="324">
        <v>0.27546179999999998</v>
      </c>
      <c r="BE15" s="324">
        <v>0.27469749999999998</v>
      </c>
      <c r="BF15" s="324">
        <v>0.2503669</v>
      </c>
      <c r="BG15" s="324">
        <v>4.9704900000000003E-2</v>
      </c>
      <c r="BH15" s="324">
        <v>-9.3389200000000006E-2</v>
      </c>
      <c r="BI15" s="324">
        <v>-0.23658219999999999</v>
      </c>
      <c r="BJ15" s="324">
        <v>-0.24611910000000001</v>
      </c>
      <c r="BK15" s="324">
        <v>-0.1993742</v>
      </c>
      <c r="BL15" s="324">
        <v>-0.11763410000000001</v>
      </c>
      <c r="BM15" s="324">
        <v>8.2857500000000001E-2</v>
      </c>
      <c r="BN15" s="324">
        <v>0.2355216</v>
      </c>
      <c r="BO15" s="324">
        <v>0.28309659999999998</v>
      </c>
      <c r="BP15" s="324">
        <v>0.2828638</v>
      </c>
      <c r="BQ15" s="324">
        <v>0.27939180000000002</v>
      </c>
      <c r="BR15" s="324">
        <v>0.25359739999999997</v>
      </c>
      <c r="BS15" s="324">
        <v>5.5487700000000001E-2</v>
      </c>
      <c r="BT15" s="324">
        <v>-9.0777300000000005E-2</v>
      </c>
      <c r="BU15" s="324">
        <v>-0.24195059999999999</v>
      </c>
      <c r="BV15" s="324">
        <v>-0.2528803</v>
      </c>
    </row>
    <row r="16" spans="1:74" x14ac:dyDescent="0.25">
      <c r="A16" s="565"/>
      <c r="B16" s="154" t="s">
        <v>936</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364"/>
      <c r="BD16" s="364"/>
      <c r="BE16" s="364"/>
      <c r="BF16" s="364"/>
      <c r="BG16" s="364"/>
      <c r="BH16" s="364"/>
      <c r="BI16" s="364"/>
      <c r="BJ16" s="364"/>
      <c r="BK16" s="364"/>
      <c r="BL16" s="364"/>
      <c r="BM16" s="364"/>
      <c r="BN16" s="364"/>
      <c r="BO16" s="364"/>
      <c r="BP16" s="364"/>
      <c r="BQ16" s="364"/>
      <c r="BR16" s="364"/>
      <c r="BS16" s="364"/>
      <c r="BT16" s="364"/>
      <c r="BU16" s="364"/>
      <c r="BV16" s="364"/>
    </row>
    <row r="17" spans="1:74" x14ac:dyDescent="0.25">
      <c r="A17" s="565" t="s">
        <v>937</v>
      </c>
      <c r="B17" s="566" t="s">
        <v>931</v>
      </c>
      <c r="C17" s="208">
        <v>-2.1065E-2</v>
      </c>
      <c r="D17" s="208">
        <v>-2.0428999999999999E-2</v>
      </c>
      <c r="E17" s="208">
        <v>-2.0129000000000001E-2</v>
      </c>
      <c r="F17" s="208">
        <v>-2.0333E-2</v>
      </c>
      <c r="G17" s="208">
        <v>-2.1580999999999999E-2</v>
      </c>
      <c r="H17" s="208">
        <v>-2.1132999999999999E-2</v>
      </c>
      <c r="I17" s="208">
        <v>-2.1807E-2</v>
      </c>
      <c r="J17" s="208">
        <v>-2.2225999999999999E-2</v>
      </c>
      <c r="K17" s="208">
        <v>-2.0767000000000001E-2</v>
      </c>
      <c r="L17" s="208">
        <v>-2.0032000000000001E-2</v>
      </c>
      <c r="M17" s="208">
        <v>-2.0433E-2</v>
      </c>
      <c r="N17" s="208">
        <v>-1.9903000000000001E-2</v>
      </c>
      <c r="O17" s="208">
        <v>-2.0226000000000001E-2</v>
      </c>
      <c r="P17" s="208">
        <v>-2.0678999999999999E-2</v>
      </c>
      <c r="Q17" s="208">
        <v>-1.9193999999999999E-2</v>
      </c>
      <c r="R17" s="208">
        <v>-1.9833E-2</v>
      </c>
      <c r="S17" s="208">
        <v>-2.0289999999999999E-2</v>
      </c>
      <c r="T17" s="208">
        <v>-2.1132999999999999E-2</v>
      </c>
      <c r="U17" s="208">
        <v>-2.1225999999999998E-2</v>
      </c>
      <c r="V17" s="208">
        <v>-2.0903000000000001E-2</v>
      </c>
      <c r="W17" s="208">
        <v>-2.01E-2</v>
      </c>
      <c r="X17" s="208">
        <v>-2.0645E-2</v>
      </c>
      <c r="Y17" s="208">
        <v>-2.1100000000000001E-2</v>
      </c>
      <c r="Z17" s="208">
        <v>-2.1451999999999999E-2</v>
      </c>
      <c r="AA17" s="208">
        <v>-2.0516E-2</v>
      </c>
      <c r="AB17" s="208">
        <v>-1.9827999999999998E-2</v>
      </c>
      <c r="AC17" s="208">
        <v>-1.8096999999999999E-2</v>
      </c>
      <c r="AD17" s="208">
        <v>-1.1133000000000001E-2</v>
      </c>
      <c r="AE17" s="208">
        <v>-1.3644999999999999E-2</v>
      </c>
      <c r="AF17" s="208">
        <v>-1.7867000000000001E-2</v>
      </c>
      <c r="AG17" s="208">
        <v>-1.9484000000000001E-2</v>
      </c>
      <c r="AH17" s="208">
        <v>-1.8903E-2</v>
      </c>
      <c r="AI17" s="208">
        <v>-1.9266999999999999E-2</v>
      </c>
      <c r="AJ17" s="208">
        <v>-2.0487999999999999E-2</v>
      </c>
      <c r="AK17" s="208">
        <v>-2.1024000000000001E-2</v>
      </c>
      <c r="AL17" s="208">
        <v>-2.0570999999999999E-2</v>
      </c>
      <c r="AM17" s="208">
        <v>-1.9290000000000002E-2</v>
      </c>
      <c r="AN17" s="208">
        <v>-1.8034999999999999E-2</v>
      </c>
      <c r="AO17" s="208">
        <v>-2.0580000000000001E-2</v>
      </c>
      <c r="AP17" s="208">
        <v>-2.0840999999999998E-2</v>
      </c>
      <c r="AQ17" s="208">
        <v>-2.2585999999999998E-2</v>
      </c>
      <c r="AR17" s="208">
        <v>-2.3736E-2</v>
      </c>
      <c r="AS17" s="208">
        <v>-2.3307999999999999E-2</v>
      </c>
      <c r="AT17" s="208">
        <v>-2.1700000000000001E-2</v>
      </c>
      <c r="AU17" s="208">
        <v>-2.1634E-2</v>
      </c>
      <c r="AV17" s="208">
        <v>-2.2270000000000002E-2</v>
      </c>
      <c r="AW17" s="208">
        <v>-2.3401999999999999E-2</v>
      </c>
      <c r="AX17" s="208">
        <v>-2.3396E-2</v>
      </c>
      <c r="AY17" s="208">
        <v>-2.2343999999999999E-2</v>
      </c>
      <c r="AZ17" s="208">
        <v>-2.1153000000000002E-2</v>
      </c>
      <c r="BA17" s="208">
        <v>-1.9121200000000001E-2</v>
      </c>
      <c r="BB17" s="208">
        <v>-1.9178000000000001E-2</v>
      </c>
      <c r="BC17" s="324">
        <v>-1.9730600000000001E-2</v>
      </c>
      <c r="BD17" s="324">
        <v>-1.9977700000000001E-2</v>
      </c>
      <c r="BE17" s="324">
        <v>-2.0038E-2</v>
      </c>
      <c r="BF17" s="324">
        <v>-2.0068300000000001E-2</v>
      </c>
      <c r="BG17" s="324">
        <v>-1.9788400000000001E-2</v>
      </c>
      <c r="BH17" s="324">
        <v>-1.9816500000000001E-2</v>
      </c>
      <c r="BI17" s="324">
        <v>-2.0477100000000002E-2</v>
      </c>
      <c r="BJ17" s="324">
        <v>-2.0424299999999999E-2</v>
      </c>
      <c r="BK17" s="324">
        <v>-1.9546899999999999E-2</v>
      </c>
      <c r="BL17" s="324">
        <v>-1.9594799999999999E-2</v>
      </c>
      <c r="BM17" s="324">
        <v>-1.9109000000000001E-2</v>
      </c>
      <c r="BN17" s="324">
        <v>-1.9403299999999998E-2</v>
      </c>
      <c r="BO17" s="324">
        <v>-1.9979500000000001E-2</v>
      </c>
      <c r="BP17" s="324">
        <v>-2.0222199999999999E-2</v>
      </c>
      <c r="BQ17" s="324">
        <v>-1.99475E-2</v>
      </c>
      <c r="BR17" s="324">
        <v>-1.9875299999999999E-2</v>
      </c>
      <c r="BS17" s="324">
        <v>-1.96718E-2</v>
      </c>
      <c r="BT17" s="324">
        <v>-1.9779100000000001E-2</v>
      </c>
      <c r="BU17" s="324">
        <v>-2.0630099999999998E-2</v>
      </c>
      <c r="BV17" s="324">
        <v>-2.07111E-2</v>
      </c>
    </row>
    <row r="18" spans="1:74" ht="10" x14ac:dyDescent="0.2">
      <c r="A18" s="565"/>
      <c r="B18" s="566"/>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158"/>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x14ac:dyDescent="0.25">
      <c r="A19" s="564"/>
      <c r="B19" s="154" t="s">
        <v>938</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158"/>
      <c r="BC19" s="364"/>
      <c r="BD19" s="364"/>
      <c r="BE19" s="364"/>
      <c r="BF19" s="364"/>
      <c r="BG19" s="364"/>
      <c r="BH19" s="364"/>
      <c r="BI19" s="364"/>
      <c r="BJ19" s="364"/>
      <c r="BK19" s="364"/>
      <c r="BL19" s="364"/>
      <c r="BM19" s="364"/>
      <c r="BN19" s="364"/>
      <c r="BO19" s="364"/>
      <c r="BP19" s="364"/>
      <c r="BQ19" s="364"/>
      <c r="BR19" s="364"/>
      <c r="BS19" s="364"/>
      <c r="BT19" s="364"/>
      <c r="BU19" s="364"/>
      <c r="BV19" s="364"/>
    </row>
    <row r="20" spans="1:74" x14ac:dyDescent="0.25">
      <c r="A20" s="565" t="s">
        <v>939</v>
      </c>
      <c r="B20" s="566" t="s">
        <v>940</v>
      </c>
      <c r="C20" s="208">
        <v>-0.184973</v>
      </c>
      <c r="D20" s="208">
        <v>-0.24562999999999999</v>
      </c>
      <c r="E20" s="208">
        <v>-0.21654799999999999</v>
      </c>
      <c r="F20" s="208">
        <v>-0.30287500000000001</v>
      </c>
      <c r="G20" s="208">
        <v>-0.284306</v>
      </c>
      <c r="H20" s="208">
        <v>-0.26764500000000002</v>
      </c>
      <c r="I20" s="208">
        <v>-0.210894</v>
      </c>
      <c r="J20" s="208">
        <v>-0.28439799999999998</v>
      </c>
      <c r="K20" s="208">
        <v>-0.285329</v>
      </c>
      <c r="L20" s="208">
        <v>-0.26346900000000001</v>
      </c>
      <c r="M20" s="208">
        <v>-0.27021800000000001</v>
      </c>
      <c r="N20" s="208">
        <v>-0.257023</v>
      </c>
      <c r="O20" s="208">
        <v>-0.26598300000000002</v>
      </c>
      <c r="P20" s="208">
        <v>-0.25472499999999998</v>
      </c>
      <c r="Q20" s="208">
        <v>-0.245562</v>
      </c>
      <c r="R20" s="208">
        <v>-0.25165999999999999</v>
      </c>
      <c r="S20" s="208">
        <v>-0.28347899999999998</v>
      </c>
      <c r="T20" s="208">
        <v>-0.27490900000000001</v>
      </c>
      <c r="U20" s="208">
        <v>-0.27798800000000001</v>
      </c>
      <c r="V20" s="208">
        <v>-0.31239800000000001</v>
      </c>
      <c r="W20" s="208">
        <v>-0.24643300000000001</v>
      </c>
      <c r="X20" s="208">
        <v>-0.33849000000000001</v>
      </c>
      <c r="Y20" s="208">
        <v>-0.26636700000000002</v>
      </c>
      <c r="Z20" s="208">
        <v>-0.30124299999999998</v>
      </c>
      <c r="AA20" s="208">
        <v>-0.32342599999999999</v>
      </c>
      <c r="AB20" s="208">
        <v>-0.27740300000000001</v>
      </c>
      <c r="AC20" s="208">
        <v>-0.29536699999999999</v>
      </c>
      <c r="AD20" s="208">
        <v>-0.229573</v>
      </c>
      <c r="AE20" s="208">
        <v>-0.240928</v>
      </c>
      <c r="AF20" s="208">
        <v>-0.26357599999999998</v>
      </c>
      <c r="AG20" s="208">
        <v>-0.25139899999999998</v>
      </c>
      <c r="AH20" s="208">
        <v>-0.30333300000000002</v>
      </c>
      <c r="AI20" s="208">
        <v>-0.23763400000000001</v>
      </c>
      <c r="AJ20" s="208">
        <v>-0.29858400000000002</v>
      </c>
      <c r="AK20" s="208">
        <v>-0.26036799999999999</v>
      </c>
      <c r="AL20" s="208">
        <v>-0.26413900000000001</v>
      </c>
      <c r="AM20" s="208">
        <v>-0.34467599999999998</v>
      </c>
      <c r="AN20" s="208">
        <v>-0.32552799999999998</v>
      </c>
      <c r="AO20" s="208">
        <v>-0.37209199999999998</v>
      </c>
      <c r="AP20" s="208">
        <v>-0.40580699999999997</v>
      </c>
      <c r="AQ20" s="208">
        <v>-0.36702099999999999</v>
      </c>
      <c r="AR20" s="208">
        <v>-0.40155400000000002</v>
      </c>
      <c r="AS20" s="208">
        <v>-0.33432499999999998</v>
      </c>
      <c r="AT20" s="208">
        <v>-0.51706200000000002</v>
      </c>
      <c r="AU20" s="208">
        <v>-0.36277900000000002</v>
      </c>
      <c r="AV20" s="208">
        <v>-0.50733899999999998</v>
      </c>
      <c r="AW20" s="208">
        <v>-0.47655799999999998</v>
      </c>
      <c r="AX20" s="208">
        <v>-0.43065199999999998</v>
      </c>
      <c r="AY20" s="208">
        <v>-0.50758300000000001</v>
      </c>
      <c r="AZ20" s="208">
        <v>-0.46747899999999998</v>
      </c>
      <c r="BA20" s="208">
        <v>-0.3793976</v>
      </c>
      <c r="BB20" s="208">
        <v>-0.43253999999999998</v>
      </c>
      <c r="BC20" s="324">
        <v>-0.3690524</v>
      </c>
      <c r="BD20" s="324">
        <v>-0.39225149999999998</v>
      </c>
      <c r="BE20" s="324">
        <v>-0.37758059999999999</v>
      </c>
      <c r="BF20" s="324">
        <v>-0.40221950000000001</v>
      </c>
      <c r="BG20" s="324">
        <v>-0.41139429999999999</v>
      </c>
      <c r="BH20" s="324">
        <v>-0.40873130000000002</v>
      </c>
      <c r="BI20" s="324">
        <v>-0.4477913</v>
      </c>
      <c r="BJ20" s="324">
        <v>-0.46306239999999999</v>
      </c>
      <c r="BK20" s="324">
        <v>-0.47667419999999999</v>
      </c>
      <c r="BL20" s="324">
        <v>-0.46212920000000002</v>
      </c>
      <c r="BM20" s="324">
        <v>-0.45181310000000002</v>
      </c>
      <c r="BN20" s="324">
        <v>-0.44661309999999999</v>
      </c>
      <c r="BO20" s="324">
        <v>-0.47155039999999998</v>
      </c>
      <c r="BP20" s="324">
        <v>-0.46527859999999999</v>
      </c>
      <c r="BQ20" s="324">
        <v>-0.45408159999999997</v>
      </c>
      <c r="BR20" s="324">
        <v>-0.47054319999999999</v>
      </c>
      <c r="BS20" s="324">
        <v>-0.45991660000000001</v>
      </c>
      <c r="BT20" s="324">
        <v>-0.46183869999999999</v>
      </c>
      <c r="BU20" s="324">
        <v>-0.45973039999999998</v>
      </c>
      <c r="BV20" s="324">
        <v>-0.46602060000000001</v>
      </c>
    </row>
    <row r="21" spans="1:74" x14ac:dyDescent="0.25">
      <c r="A21" s="565" t="s">
        <v>941</v>
      </c>
      <c r="B21" s="566" t="s">
        <v>950</v>
      </c>
      <c r="C21" s="208">
        <v>-0.60976799999999998</v>
      </c>
      <c r="D21" s="208">
        <v>-0.62160599999999999</v>
      </c>
      <c r="E21" s="208">
        <v>-0.71706999999999999</v>
      </c>
      <c r="F21" s="208">
        <v>-0.73491899999999999</v>
      </c>
      <c r="G21" s="208">
        <v>-0.86770599999999998</v>
      </c>
      <c r="H21" s="208">
        <v>-0.77149299999999998</v>
      </c>
      <c r="I21" s="208">
        <v>-0.94977900000000004</v>
      </c>
      <c r="J21" s="208">
        <v>-0.91164299999999998</v>
      </c>
      <c r="K21" s="208">
        <v>-0.69972199999999996</v>
      </c>
      <c r="L21" s="208">
        <v>-0.78050200000000003</v>
      </c>
      <c r="M21" s="208">
        <v>-0.86913300000000004</v>
      </c>
      <c r="N21" s="208">
        <v>-0.95758699999999997</v>
      </c>
      <c r="O21" s="208">
        <v>-0.80049899999999996</v>
      </c>
      <c r="P21" s="208">
        <v>-0.70601499999999995</v>
      </c>
      <c r="Q21" s="208">
        <v>-0.73214999999999997</v>
      </c>
      <c r="R21" s="208">
        <v>-1.023512</v>
      </c>
      <c r="S21" s="208">
        <v>-0.95669999999999999</v>
      </c>
      <c r="T21" s="208">
        <v>-1.0334300000000001</v>
      </c>
      <c r="U21" s="208">
        <v>-1.066152</v>
      </c>
      <c r="V21" s="208">
        <v>-0.913327</v>
      </c>
      <c r="W21" s="208">
        <v>-1.0048490000000001</v>
      </c>
      <c r="X21" s="208">
        <v>-1.0374110000000001</v>
      </c>
      <c r="Y21" s="208">
        <v>-1.0142910000000001</v>
      </c>
      <c r="Z21" s="208">
        <v>-1.0858749999999999</v>
      </c>
      <c r="AA21" s="208">
        <v>-1.0311790000000001</v>
      </c>
      <c r="AB21" s="208">
        <v>-1.0643549999999999</v>
      </c>
      <c r="AC21" s="208">
        <v>-1.137583</v>
      </c>
      <c r="AD21" s="208">
        <v>-1.1718329999999999</v>
      </c>
      <c r="AE21" s="208">
        <v>-0.95726100000000003</v>
      </c>
      <c r="AF21" s="208">
        <v>-1.1572720000000001</v>
      </c>
      <c r="AG21" s="208">
        <v>-1.134045</v>
      </c>
      <c r="AH21" s="208">
        <v>-1.033169</v>
      </c>
      <c r="AI21" s="208">
        <v>-1.013131</v>
      </c>
      <c r="AJ21" s="208">
        <v>-1.2844390000000001</v>
      </c>
      <c r="AK21" s="208">
        <v>-1.181886</v>
      </c>
      <c r="AL21" s="208">
        <v>-1.457379</v>
      </c>
      <c r="AM21" s="208">
        <v>-1.2856270000000001</v>
      </c>
      <c r="AN21" s="208">
        <v>-1.024092</v>
      </c>
      <c r="AO21" s="208">
        <v>-1.0007200000000001</v>
      </c>
      <c r="AP21" s="208">
        <v>-1.269058</v>
      </c>
      <c r="AQ21" s="208">
        <v>-1.1588259999999999</v>
      </c>
      <c r="AR21" s="208">
        <v>-1.2512639999999999</v>
      </c>
      <c r="AS21" s="208">
        <v>-1.2423070000000001</v>
      </c>
      <c r="AT21" s="208">
        <v>-1.156668</v>
      </c>
      <c r="AU21" s="208">
        <v>-1.169055</v>
      </c>
      <c r="AV21" s="208">
        <v>-1.1488309999999999</v>
      </c>
      <c r="AW21" s="208">
        <v>-1.256877</v>
      </c>
      <c r="AX21" s="208">
        <v>-1.1956009999999999</v>
      </c>
      <c r="AY21" s="208">
        <v>-1.163861</v>
      </c>
      <c r="AZ21" s="208">
        <v>-1.047396</v>
      </c>
      <c r="BA21" s="208">
        <v>-1.2002258065</v>
      </c>
      <c r="BB21" s="208">
        <v>-1.2415514667000001</v>
      </c>
      <c r="BC21" s="324">
        <v>-1.1007910000000001</v>
      </c>
      <c r="BD21" s="324">
        <v>-1.110026</v>
      </c>
      <c r="BE21" s="324">
        <v>-1.288111</v>
      </c>
      <c r="BF21" s="324">
        <v>-1.1895530000000001</v>
      </c>
      <c r="BG21" s="324">
        <v>-1.2960469999999999</v>
      </c>
      <c r="BH21" s="324">
        <v>-1.358198</v>
      </c>
      <c r="BI21" s="324">
        <v>-1.371834</v>
      </c>
      <c r="BJ21" s="324">
        <v>-1.411422</v>
      </c>
      <c r="BK21" s="324">
        <v>-1.437395</v>
      </c>
      <c r="BL21" s="324">
        <v>-1.408318</v>
      </c>
      <c r="BM21" s="324">
        <v>-1.2956540000000001</v>
      </c>
      <c r="BN21" s="324">
        <v>-1.3150200000000001</v>
      </c>
      <c r="BO21" s="324">
        <v>-1.2892699999999999</v>
      </c>
      <c r="BP21" s="324">
        <v>-1.3357129999999999</v>
      </c>
      <c r="BQ21" s="324">
        <v>-1.461001</v>
      </c>
      <c r="BR21" s="324">
        <v>-1.3268470000000001</v>
      </c>
      <c r="BS21" s="324">
        <v>-1.31874</v>
      </c>
      <c r="BT21" s="324">
        <v>-1.4085589999999999</v>
      </c>
      <c r="BU21" s="324">
        <v>-1.437916</v>
      </c>
      <c r="BV21" s="324">
        <v>-1.4722710000000001</v>
      </c>
    </row>
    <row r="22" spans="1:74" x14ac:dyDescent="0.25">
      <c r="A22" s="565" t="s">
        <v>942</v>
      </c>
      <c r="B22" s="566" t="s">
        <v>943</v>
      </c>
      <c r="C22" s="208">
        <v>-0.20010900000000001</v>
      </c>
      <c r="D22" s="208">
        <v>-0.137271</v>
      </c>
      <c r="E22" s="208">
        <v>-0.121147</v>
      </c>
      <c r="F22" s="208">
        <v>-0.233844</v>
      </c>
      <c r="G22" s="208">
        <v>-0.20894399999999999</v>
      </c>
      <c r="H22" s="208">
        <v>-0.20555799999999999</v>
      </c>
      <c r="I22" s="208">
        <v>-0.17005400000000001</v>
      </c>
      <c r="J22" s="208">
        <v>-0.145651</v>
      </c>
      <c r="K22" s="208">
        <v>-0.24294499999999999</v>
      </c>
      <c r="L22" s="208">
        <v>-0.193769</v>
      </c>
      <c r="M22" s="208">
        <v>-0.15851499999999999</v>
      </c>
      <c r="N22" s="208">
        <v>-6.5434000000000006E-2</v>
      </c>
      <c r="O22" s="208">
        <v>-9.1320999999999999E-2</v>
      </c>
      <c r="P22" s="208">
        <v>-0.10777200000000001</v>
      </c>
      <c r="Q22" s="208">
        <v>-0.21798100000000001</v>
      </c>
      <c r="R22" s="208">
        <v>-0.27332000000000001</v>
      </c>
      <c r="S22" s="208">
        <v>-0.232178</v>
      </c>
      <c r="T22" s="208">
        <v>-0.25698599999999999</v>
      </c>
      <c r="U22" s="208">
        <v>-0.22805800000000001</v>
      </c>
      <c r="V22" s="208">
        <v>-0.27643699999999999</v>
      </c>
      <c r="W22" s="208">
        <v>-0.28084599999999998</v>
      </c>
      <c r="X22" s="208">
        <v>-0.28472599999999998</v>
      </c>
      <c r="Y22" s="208">
        <v>-0.25609900000000002</v>
      </c>
      <c r="Z22" s="208">
        <v>-0.2036</v>
      </c>
      <c r="AA22" s="208">
        <v>-0.27883000000000002</v>
      </c>
      <c r="AB22" s="208">
        <v>-0.331293</v>
      </c>
      <c r="AC22" s="208">
        <v>-0.289524</v>
      </c>
      <c r="AD22" s="208">
        <v>-0.33490199999999998</v>
      </c>
      <c r="AE22" s="208">
        <v>-0.33559699999999998</v>
      </c>
      <c r="AF22" s="208">
        <v>-0.26724599999999998</v>
      </c>
      <c r="AG22" s="208">
        <v>-0.35758299999999998</v>
      </c>
      <c r="AH22" s="208">
        <v>-0.36327700000000002</v>
      </c>
      <c r="AI22" s="208">
        <v>-0.309307</v>
      </c>
      <c r="AJ22" s="208">
        <v>-0.42966700000000002</v>
      </c>
      <c r="AK22" s="208">
        <v>-0.35767599999999999</v>
      </c>
      <c r="AL22" s="208">
        <v>-0.22337099999999999</v>
      </c>
      <c r="AM22" s="208">
        <v>-0.332455</v>
      </c>
      <c r="AN22" s="208">
        <v>-0.31145899999999999</v>
      </c>
      <c r="AO22" s="208">
        <v>-0.39510400000000001</v>
      </c>
      <c r="AP22" s="208">
        <v>-0.44107000000000002</v>
      </c>
      <c r="AQ22" s="208">
        <v>-0.42255500000000001</v>
      </c>
      <c r="AR22" s="208">
        <v>-0.34901799999999999</v>
      </c>
      <c r="AS22" s="208">
        <v>-0.431427</v>
      </c>
      <c r="AT22" s="208">
        <v>-0.41569299999999998</v>
      </c>
      <c r="AU22" s="208">
        <v>-0.29991899999999999</v>
      </c>
      <c r="AV22" s="208">
        <v>-0.398339</v>
      </c>
      <c r="AW22" s="208">
        <v>-0.32626699999999997</v>
      </c>
      <c r="AX22" s="208">
        <v>-0.29204400000000003</v>
      </c>
      <c r="AY22" s="208">
        <v>-0.20279</v>
      </c>
      <c r="AZ22" s="208">
        <v>-0.317776</v>
      </c>
      <c r="BA22" s="208">
        <v>-0.41208119999999998</v>
      </c>
      <c r="BB22" s="208">
        <v>-0.45149210000000001</v>
      </c>
      <c r="BC22" s="324">
        <v>-0.42034310000000003</v>
      </c>
      <c r="BD22" s="324">
        <v>-0.43143510000000002</v>
      </c>
      <c r="BE22" s="324">
        <v>-0.43662400000000001</v>
      </c>
      <c r="BF22" s="324">
        <v>-0.43804159999999998</v>
      </c>
      <c r="BG22" s="324">
        <v>-0.43934119999999999</v>
      </c>
      <c r="BH22" s="324">
        <v>-0.40858499999999998</v>
      </c>
      <c r="BI22" s="324">
        <v>-0.4254</v>
      </c>
      <c r="BJ22" s="324">
        <v>-0.4059681</v>
      </c>
      <c r="BK22" s="324">
        <v>-0.38887559999999999</v>
      </c>
      <c r="BL22" s="324">
        <v>-0.44551560000000001</v>
      </c>
      <c r="BM22" s="324">
        <v>-0.4906645</v>
      </c>
      <c r="BN22" s="324">
        <v>-0.50959429999999994</v>
      </c>
      <c r="BO22" s="324">
        <v>-0.52112159999999996</v>
      </c>
      <c r="BP22" s="324">
        <v>-0.54753359999999995</v>
      </c>
      <c r="BQ22" s="324">
        <v>-0.54334190000000004</v>
      </c>
      <c r="BR22" s="324">
        <v>-0.53292850000000003</v>
      </c>
      <c r="BS22" s="324">
        <v>-0.54254639999999998</v>
      </c>
      <c r="BT22" s="324">
        <v>-0.50162280000000004</v>
      </c>
      <c r="BU22" s="324">
        <v>-0.481771</v>
      </c>
      <c r="BV22" s="324">
        <v>-0.46394570000000002</v>
      </c>
    </row>
    <row r="23" spans="1:74" x14ac:dyDescent="0.25">
      <c r="A23" s="565" t="s">
        <v>175</v>
      </c>
      <c r="B23" s="566" t="s">
        <v>944</v>
      </c>
      <c r="C23" s="208">
        <v>-0.18815299999999999</v>
      </c>
      <c r="D23" s="208">
        <v>-0.201179</v>
      </c>
      <c r="E23" s="208">
        <v>-0.155752</v>
      </c>
      <c r="F23" s="208">
        <v>-0.23050699999999999</v>
      </c>
      <c r="G23" s="208">
        <v>-0.23402700000000001</v>
      </c>
      <c r="H23" s="208">
        <v>-0.237952</v>
      </c>
      <c r="I23" s="208">
        <v>-0.171232</v>
      </c>
      <c r="J23" s="208">
        <v>-0.15843699999999999</v>
      </c>
      <c r="K23" s="208">
        <v>-0.182531</v>
      </c>
      <c r="L23" s="208">
        <v>-0.17830299999999999</v>
      </c>
      <c r="M23" s="208">
        <v>-0.133274</v>
      </c>
      <c r="N23" s="208">
        <v>-0.122686</v>
      </c>
      <c r="O23" s="208">
        <v>-0.106517</v>
      </c>
      <c r="P23" s="208">
        <v>-0.20202999999999999</v>
      </c>
      <c r="Q23" s="208">
        <v>-0.201677</v>
      </c>
      <c r="R23" s="208">
        <v>-0.16669999999999999</v>
      </c>
      <c r="S23" s="208">
        <v>-0.14588999999999999</v>
      </c>
      <c r="T23" s="208">
        <v>-0.12500700000000001</v>
      </c>
      <c r="U23" s="208">
        <v>-0.14049800000000001</v>
      </c>
      <c r="V23" s="208">
        <v>-0.15157499999999999</v>
      </c>
      <c r="W23" s="208">
        <v>-0.17624600000000001</v>
      </c>
      <c r="X23" s="208">
        <v>-0.22196099999999999</v>
      </c>
      <c r="Y23" s="208">
        <v>-0.25397700000000001</v>
      </c>
      <c r="Z23" s="208">
        <v>-0.16434199999999999</v>
      </c>
      <c r="AA23" s="208">
        <v>-0.28094599999999997</v>
      </c>
      <c r="AB23" s="208">
        <v>-0.36170099999999999</v>
      </c>
      <c r="AC23" s="208">
        <v>-0.183528</v>
      </c>
      <c r="AD23" s="208">
        <v>-0.27321200000000001</v>
      </c>
      <c r="AE23" s="208">
        <v>-0.13653999999999999</v>
      </c>
      <c r="AF23" s="208">
        <v>-0.17069400000000001</v>
      </c>
      <c r="AG23" s="208">
        <v>-0.16001599999999999</v>
      </c>
      <c r="AH23" s="208">
        <v>-0.12271899999999999</v>
      </c>
      <c r="AI23" s="208">
        <v>-0.20241999999999999</v>
      </c>
      <c r="AJ23" s="208">
        <v>-0.15822900000000001</v>
      </c>
      <c r="AK23" s="208">
        <v>-0.168792</v>
      </c>
      <c r="AL23" s="208">
        <v>-9.3992999999999993E-2</v>
      </c>
      <c r="AM23" s="208">
        <v>-0.18283099999999999</v>
      </c>
      <c r="AN23" s="208">
        <v>-0.27188899999999999</v>
      </c>
      <c r="AO23" s="208">
        <v>-0.21704300000000001</v>
      </c>
      <c r="AP23" s="208">
        <v>-0.21269199999999999</v>
      </c>
      <c r="AQ23" s="208">
        <v>-0.210814</v>
      </c>
      <c r="AR23" s="208">
        <v>-0.19833899999999999</v>
      </c>
      <c r="AS23" s="208">
        <v>-0.17002200000000001</v>
      </c>
      <c r="AT23" s="208">
        <v>-0.169568</v>
      </c>
      <c r="AU23" s="208">
        <v>-0.19476599999999999</v>
      </c>
      <c r="AV23" s="208">
        <v>-0.15921099999999999</v>
      </c>
      <c r="AW23" s="208">
        <v>-0.18712300000000001</v>
      </c>
      <c r="AX23" s="208">
        <v>-0.19608</v>
      </c>
      <c r="AY23" s="208">
        <v>-0.189223</v>
      </c>
      <c r="AZ23" s="208">
        <v>-0.175238</v>
      </c>
      <c r="BA23" s="208">
        <v>-0.19501379999999999</v>
      </c>
      <c r="BB23" s="208">
        <v>-0.21823670000000001</v>
      </c>
      <c r="BC23" s="324">
        <v>-0.1627989</v>
      </c>
      <c r="BD23" s="324">
        <v>-0.16236619999999999</v>
      </c>
      <c r="BE23" s="324">
        <v>-0.1690963</v>
      </c>
      <c r="BF23" s="324">
        <v>-0.16806740000000001</v>
      </c>
      <c r="BG23" s="324">
        <v>-0.1742059</v>
      </c>
      <c r="BH23" s="324">
        <v>-0.16499549999999999</v>
      </c>
      <c r="BI23" s="324">
        <v>-0.16594439999999999</v>
      </c>
      <c r="BJ23" s="324">
        <v>-0.16278020000000001</v>
      </c>
      <c r="BK23" s="324">
        <v>-0.2090824</v>
      </c>
      <c r="BL23" s="324">
        <v>-0.23514180000000001</v>
      </c>
      <c r="BM23" s="324">
        <v>-0.2254565</v>
      </c>
      <c r="BN23" s="324">
        <v>-0.2355274</v>
      </c>
      <c r="BO23" s="324">
        <v>-0.2406915</v>
      </c>
      <c r="BP23" s="324">
        <v>-0.24013000000000001</v>
      </c>
      <c r="BQ23" s="324">
        <v>-0.25088569999999999</v>
      </c>
      <c r="BR23" s="324">
        <v>-0.24561379999999999</v>
      </c>
      <c r="BS23" s="324">
        <v>-0.25006519999999999</v>
      </c>
      <c r="BT23" s="324">
        <v>-0.24350620000000001</v>
      </c>
      <c r="BU23" s="324">
        <v>-0.24528059999999999</v>
      </c>
      <c r="BV23" s="324">
        <v>-0.24456710000000001</v>
      </c>
    </row>
    <row r="24" spans="1:74" ht="10" x14ac:dyDescent="0.2">
      <c r="A24" s="565"/>
      <c r="B24" s="566"/>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364"/>
      <c r="BD24" s="364"/>
      <c r="BE24" s="364"/>
      <c r="BF24" s="364"/>
      <c r="BG24" s="364"/>
      <c r="BH24" s="364"/>
      <c r="BI24" s="364"/>
      <c r="BJ24" s="364"/>
      <c r="BK24" s="364"/>
      <c r="BL24" s="364"/>
      <c r="BM24" s="364"/>
      <c r="BN24" s="364"/>
      <c r="BO24" s="364"/>
      <c r="BP24" s="364"/>
      <c r="BQ24" s="364"/>
      <c r="BR24" s="364"/>
      <c r="BS24" s="364"/>
      <c r="BT24" s="364"/>
      <c r="BU24" s="364"/>
      <c r="BV24" s="364"/>
    </row>
    <row r="25" spans="1:74" x14ac:dyDescent="0.25">
      <c r="A25" s="564"/>
      <c r="B25" s="154" t="s">
        <v>945</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158"/>
      <c r="BC25" s="364"/>
      <c r="BD25" s="364"/>
      <c r="BE25" s="364"/>
      <c r="BF25" s="364"/>
      <c r="BG25" s="364"/>
      <c r="BH25" s="364"/>
      <c r="BI25" s="364"/>
      <c r="BJ25" s="364"/>
      <c r="BK25" s="364"/>
      <c r="BL25" s="364"/>
      <c r="BM25" s="364"/>
      <c r="BN25" s="364"/>
      <c r="BO25" s="364"/>
      <c r="BP25" s="364"/>
      <c r="BQ25" s="364"/>
      <c r="BR25" s="364"/>
      <c r="BS25" s="364"/>
      <c r="BT25" s="364"/>
      <c r="BU25" s="364"/>
      <c r="BV25" s="364"/>
    </row>
    <row r="26" spans="1:74" x14ac:dyDescent="0.25">
      <c r="A26" s="565" t="s">
        <v>946</v>
      </c>
      <c r="B26" s="566" t="s">
        <v>943</v>
      </c>
      <c r="C26" s="208">
        <v>0.47522599999999998</v>
      </c>
      <c r="D26" s="208">
        <v>0.4955</v>
      </c>
      <c r="E26" s="208">
        <v>0.396032</v>
      </c>
      <c r="F26" s="208">
        <v>0.33793299999999998</v>
      </c>
      <c r="G26" s="208">
        <v>0.29158099999999998</v>
      </c>
      <c r="H26" s="208">
        <v>0.28389999999999999</v>
      </c>
      <c r="I26" s="208">
        <v>0.26480700000000001</v>
      </c>
      <c r="J26" s="208">
        <v>0.30364600000000003</v>
      </c>
      <c r="K26" s="208">
        <v>0.39916600000000002</v>
      </c>
      <c r="L26" s="208">
        <v>0.50209700000000002</v>
      </c>
      <c r="M26" s="208">
        <v>0.58096599999999998</v>
      </c>
      <c r="N26" s="208">
        <v>0.58438699999999999</v>
      </c>
      <c r="O26" s="208">
        <v>0.53335500000000002</v>
      </c>
      <c r="P26" s="208">
        <v>0.456071</v>
      </c>
      <c r="Q26" s="208">
        <v>0.37861299999999998</v>
      </c>
      <c r="R26" s="208">
        <v>0.32503300000000002</v>
      </c>
      <c r="S26" s="208">
        <v>0.275613</v>
      </c>
      <c r="T26" s="208">
        <v>0.25883400000000001</v>
      </c>
      <c r="U26" s="208">
        <v>0.268484</v>
      </c>
      <c r="V26" s="208">
        <v>0.29877399999999998</v>
      </c>
      <c r="W26" s="208">
        <v>0.42036699999999999</v>
      </c>
      <c r="X26" s="208">
        <v>0.51129100000000005</v>
      </c>
      <c r="Y26" s="208">
        <v>0.5696</v>
      </c>
      <c r="Z26" s="208">
        <v>0.55051600000000001</v>
      </c>
      <c r="AA26" s="208">
        <v>0.53683899999999996</v>
      </c>
      <c r="AB26" s="208">
        <v>0.47444900000000001</v>
      </c>
      <c r="AC26" s="208">
        <v>0.37206499999999998</v>
      </c>
      <c r="AD26" s="208">
        <v>0.23130000000000001</v>
      </c>
      <c r="AE26" s="208">
        <v>0.240451</v>
      </c>
      <c r="AF26" s="208">
        <v>0.27343299999999998</v>
      </c>
      <c r="AG26" s="208">
        <v>0.29816100000000001</v>
      </c>
      <c r="AH26" s="208">
        <v>0.28458099999999997</v>
      </c>
      <c r="AI26" s="208">
        <v>0.37943300000000002</v>
      </c>
      <c r="AJ26" s="208">
        <v>0.46100000000000002</v>
      </c>
      <c r="AK26" s="208">
        <v>0.49673299999999998</v>
      </c>
      <c r="AL26" s="208">
        <v>0.45796799999999999</v>
      </c>
      <c r="AM26" s="208">
        <v>0.45383899999999999</v>
      </c>
      <c r="AN26" s="208">
        <v>0.36521399999999998</v>
      </c>
      <c r="AO26" s="208">
        <v>0.34628999999999999</v>
      </c>
      <c r="AP26" s="208">
        <v>0.29106700000000002</v>
      </c>
      <c r="AQ26" s="208">
        <v>0.29109699999999999</v>
      </c>
      <c r="AR26" s="208">
        <v>0.28246700000000002</v>
      </c>
      <c r="AS26" s="208">
        <v>0.28535500000000003</v>
      </c>
      <c r="AT26" s="208">
        <v>0.29206399999999999</v>
      </c>
      <c r="AU26" s="208">
        <v>0.35959999999999998</v>
      </c>
      <c r="AV26" s="208">
        <v>0.45777499999999999</v>
      </c>
      <c r="AW26" s="208">
        <v>0.52580000000000005</v>
      </c>
      <c r="AX26" s="208">
        <v>0.57403300000000002</v>
      </c>
      <c r="AY26" s="208">
        <v>0.50009700000000001</v>
      </c>
      <c r="AZ26" s="208">
        <v>0.454071</v>
      </c>
      <c r="BA26" s="208">
        <v>0.35850480000000001</v>
      </c>
      <c r="BB26" s="208">
        <v>0.30378519999999998</v>
      </c>
      <c r="BC26" s="324">
        <v>0.28008499999999997</v>
      </c>
      <c r="BD26" s="324">
        <v>0.27984550000000002</v>
      </c>
      <c r="BE26" s="324">
        <v>0.26579540000000001</v>
      </c>
      <c r="BF26" s="324">
        <v>0.29554979999999997</v>
      </c>
      <c r="BG26" s="324">
        <v>0.40228779999999997</v>
      </c>
      <c r="BH26" s="324">
        <v>0.45634419999999998</v>
      </c>
      <c r="BI26" s="324">
        <v>0.51756429999999998</v>
      </c>
      <c r="BJ26" s="324">
        <v>0.52051420000000004</v>
      </c>
      <c r="BK26" s="324">
        <v>0.49885499999999999</v>
      </c>
      <c r="BL26" s="324">
        <v>0.3987985</v>
      </c>
      <c r="BM26" s="324">
        <v>0.34394239999999998</v>
      </c>
      <c r="BN26" s="324">
        <v>0.31815270000000001</v>
      </c>
      <c r="BO26" s="324">
        <v>0.26866060000000003</v>
      </c>
      <c r="BP26" s="324">
        <v>0.2567508</v>
      </c>
      <c r="BQ26" s="324">
        <v>0.25114880000000001</v>
      </c>
      <c r="BR26" s="324">
        <v>0.28547050000000002</v>
      </c>
      <c r="BS26" s="324">
        <v>0.38424520000000001</v>
      </c>
      <c r="BT26" s="324">
        <v>0.44819510000000001</v>
      </c>
      <c r="BU26" s="324">
        <v>0.53431390000000001</v>
      </c>
      <c r="BV26" s="324">
        <v>0.54160949999999997</v>
      </c>
    </row>
    <row r="27" spans="1:74" x14ac:dyDescent="0.25">
      <c r="A27" s="565" t="s">
        <v>751</v>
      </c>
      <c r="B27" s="566" t="s">
        <v>944</v>
      </c>
      <c r="C27" s="208">
        <v>0.154645</v>
      </c>
      <c r="D27" s="208">
        <v>0.13375000000000001</v>
      </c>
      <c r="E27" s="208">
        <v>0.16006500000000001</v>
      </c>
      <c r="F27" s="208">
        <v>0.1593</v>
      </c>
      <c r="G27" s="208">
        <v>0.162129</v>
      </c>
      <c r="H27" s="208">
        <v>0.171767</v>
      </c>
      <c r="I27" s="208">
        <v>0.17751600000000001</v>
      </c>
      <c r="J27" s="208">
        <v>0.200548</v>
      </c>
      <c r="K27" s="208">
        <v>0.166267</v>
      </c>
      <c r="L27" s="208">
        <v>0.18454799999999999</v>
      </c>
      <c r="M27" s="208">
        <v>0.16536699999999999</v>
      </c>
      <c r="N27" s="208">
        <v>0.14758099999999999</v>
      </c>
      <c r="O27" s="208">
        <v>0.14158100000000001</v>
      </c>
      <c r="P27" s="208">
        <v>0.13564300000000001</v>
      </c>
      <c r="Q27" s="208">
        <v>0.13325799999999999</v>
      </c>
      <c r="R27" s="208">
        <v>0.16070000000000001</v>
      </c>
      <c r="S27" s="208">
        <v>0.18429000000000001</v>
      </c>
      <c r="T27" s="208">
        <v>0.17263300000000001</v>
      </c>
      <c r="U27" s="208">
        <v>0.179452</v>
      </c>
      <c r="V27" s="208">
        <v>0.18196799999999999</v>
      </c>
      <c r="W27" s="208">
        <v>0.18029999999999999</v>
      </c>
      <c r="X27" s="208">
        <v>0.200516</v>
      </c>
      <c r="Y27" s="208">
        <v>0.17403299999999999</v>
      </c>
      <c r="Z27" s="208">
        <v>0.165129</v>
      </c>
      <c r="AA27" s="208">
        <v>0.16106400000000001</v>
      </c>
      <c r="AB27" s="208">
        <v>0.16520599999999999</v>
      </c>
      <c r="AC27" s="208">
        <v>0.12683800000000001</v>
      </c>
      <c r="AD27" s="208">
        <v>8.5932999999999995E-2</v>
      </c>
      <c r="AE27" s="208">
        <v>9.5644999999999994E-2</v>
      </c>
      <c r="AF27" s="208">
        <v>0.12903300000000001</v>
      </c>
      <c r="AG27" s="208">
        <v>0.15764500000000001</v>
      </c>
      <c r="AH27" s="208">
        <v>0.13758000000000001</v>
      </c>
      <c r="AI27" s="208">
        <v>0.156833</v>
      </c>
      <c r="AJ27" s="208">
        <v>0.12590299999999999</v>
      </c>
      <c r="AK27" s="208">
        <v>0.14063300000000001</v>
      </c>
      <c r="AL27" s="208">
        <v>0.11258</v>
      </c>
      <c r="AM27" s="208">
        <v>0.13383800000000001</v>
      </c>
      <c r="AN27" s="208">
        <v>0.11332100000000001</v>
      </c>
      <c r="AO27" s="208">
        <v>0.16819300000000001</v>
      </c>
      <c r="AP27" s="208">
        <v>0.15976599999999999</v>
      </c>
      <c r="AQ27" s="208">
        <v>0.13916100000000001</v>
      </c>
      <c r="AR27" s="208">
        <v>0.131166</v>
      </c>
      <c r="AS27" s="208">
        <v>0.14622499999999999</v>
      </c>
      <c r="AT27" s="208">
        <v>0.14064499999999999</v>
      </c>
      <c r="AU27" s="208">
        <v>0.1792</v>
      </c>
      <c r="AV27" s="208">
        <v>0.22522500000000001</v>
      </c>
      <c r="AW27" s="208">
        <v>0.23669999999999999</v>
      </c>
      <c r="AX27" s="208">
        <v>0.22222500000000001</v>
      </c>
      <c r="AY27" s="208">
        <v>0.20396700000000001</v>
      </c>
      <c r="AZ27" s="208">
        <v>0.187643</v>
      </c>
      <c r="BA27" s="208">
        <v>0.150393</v>
      </c>
      <c r="BB27" s="208">
        <v>0.16691619999999999</v>
      </c>
      <c r="BC27" s="324">
        <v>0.1801065</v>
      </c>
      <c r="BD27" s="324">
        <v>0.1826092</v>
      </c>
      <c r="BE27" s="324">
        <v>0.177007</v>
      </c>
      <c r="BF27" s="324">
        <v>0.18543670000000001</v>
      </c>
      <c r="BG27" s="324">
        <v>0.1968898</v>
      </c>
      <c r="BH27" s="324">
        <v>0.1931243</v>
      </c>
      <c r="BI27" s="324">
        <v>0.18288850000000001</v>
      </c>
      <c r="BJ27" s="324">
        <v>0.1810541</v>
      </c>
      <c r="BK27" s="324">
        <v>0.16420309999999999</v>
      </c>
      <c r="BL27" s="324">
        <v>0.1762476</v>
      </c>
      <c r="BM27" s="324">
        <v>0.18923229999999999</v>
      </c>
      <c r="BN27" s="324">
        <v>0.17951329999999999</v>
      </c>
      <c r="BO27" s="324">
        <v>0.18815380000000001</v>
      </c>
      <c r="BP27" s="324">
        <v>0.19144069999999999</v>
      </c>
      <c r="BQ27" s="324">
        <v>0.18451890000000001</v>
      </c>
      <c r="BR27" s="324">
        <v>0.19125010000000001</v>
      </c>
      <c r="BS27" s="324">
        <v>0.20372109999999999</v>
      </c>
      <c r="BT27" s="324">
        <v>0.19801769999999999</v>
      </c>
      <c r="BU27" s="324">
        <v>0.18090010000000001</v>
      </c>
      <c r="BV27" s="324">
        <v>0.17498420000000001</v>
      </c>
    </row>
    <row r="28" spans="1:74" ht="10" x14ac:dyDescent="0.2">
      <c r="A28" s="565"/>
      <c r="B28" s="566"/>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364"/>
      <c r="BD28" s="364"/>
      <c r="BE28" s="364"/>
      <c r="BF28" s="364"/>
      <c r="BG28" s="364"/>
      <c r="BH28" s="364"/>
      <c r="BI28" s="364"/>
      <c r="BJ28" s="364"/>
      <c r="BK28" s="364"/>
      <c r="BL28" s="364"/>
      <c r="BM28" s="364"/>
      <c r="BN28" s="364"/>
      <c r="BO28" s="364"/>
      <c r="BP28" s="364"/>
      <c r="BQ28" s="364"/>
      <c r="BR28" s="364"/>
      <c r="BS28" s="364"/>
      <c r="BT28" s="364"/>
      <c r="BU28" s="364"/>
      <c r="BV28" s="364"/>
    </row>
    <row r="29" spans="1:74" x14ac:dyDescent="0.25">
      <c r="A29" s="564"/>
      <c r="B29" s="154" t="s">
        <v>947</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158"/>
      <c r="BC29" s="364"/>
      <c r="BD29" s="364"/>
      <c r="BE29" s="364"/>
      <c r="BF29" s="364"/>
      <c r="BG29" s="364"/>
      <c r="BH29" s="364"/>
      <c r="BI29" s="364"/>
      <c r="BJ29" s="364"/>
      <c r="BK29" s="364"/>
      <c r="BL29" s="364"/>
      <c r="BM29" s="364"/>
      <c r="BN29" s="364"/>
      <c r="BO29" s="364"/>
      <c r="BP29" s="364"/>
      <c r="BQ29" s="364"/>
      <c r="BR29" s="364"/>
      <c r="BS29" s="364"/>
      <c r="BT29" s="364"/>
      <c r="BU29" s="364"/>
      <c r="BV29" s="364"/>
    </row>
    <row r="30" spans="1:74" x14ac:dyDescent="0.25">
      <c r="A30" s="565" t="s">
        <v>948</v>
      </c>
      <c r="B30" s="566" t="s">
        <v>949</v>
      </c>
      <c r="C30" s="208">
        <v>1.472834</v>
      </c>
      <c r="D30" s="208">
        <v>1.324263</v>
      </c>
      <c r="E30" s="208">
        <v>1.538678</v>
      </c>
      <c r="F30" s="208">
        <v>1.5052909999999999</v>
      </c>
      <c r="G30" s="208">
        <v>1.417727</v>
      </c>
      <c r="H30" s="208">
        <v>1.468221</v>
      </c>
      <c r="I30" s="208">
        <v>1.5292669999999999</v>
      </c>
      <c r="J30" s="208">
        <v>1.537215</v>
      </c>
      <c r="K30" s="208">
        <v>1.4799709999999999</v>
      </c>
      <c r="L30" s="208">
        <v>1.4342090000000001</v>
      </c>
      <c r="M30" s="208">
        <v>1.5248820000000001</v>
      </c>
      <c r="N30" s="208">
        <v>1.508494</v>
      </c>
      <c r="O30" s="208">
        <v>1.6097589999999999</v>
      </c>
      <c r="P30" s="208">
        <v>1.6569529999999999</v>
      </c>
      <c r="Q30" s="208">
        <v>1.559599</v>
      </c>
      <c r="R30" s="208">
        <v>1.5908739999999999</v>
      </c>
      <c r="S30" s="208">
        <v>1.4883919999999999</v>
      </c>
      <c r="T30" s="208">
        <v>1.4213899999999999</v>
      </c>
      <c r="U30" s="208">
        <v>1.4921089999999999</v>
      </c>
      <c r="V30" s="208">
        <v>1.458215</v>
      </c>
      <c r="W30" s="208">
        <v>1.502934</v>
      </c>
      <c r="X30" s="208">
        <v>1.466961</v>
      </c>
      <c r="Y30" s="208">
        <v>1.5779669999999999</v>
      </c>
      <c r="Z30" s="208">
        <v>1.6286929999999999</v>
      </c>
      <c r="AA30" s="208">
        <v>1.711573</v>
      </c>
      <c r="AB30" s="208">
        <v>1.710561</v>
      </c>
      <c r="AC30" s="208">
        <v>1.7075359999999999</v>
      </c>
      <c r="AD30" s="208">
        <v>1.5965940000000001</v>
      </c>
      <c r="AE30" s="208">
        <v>1.682523</v>
      </c>
      <c r="AF30" s="208">
        <v>1.757223</v>
      </c>
      <c r="AG30" s="208">
        <v>1.8646</v>
      </c>
      <c r="AH30" s="208">
        <v>1.651635</v>
      </c>
      <c r="AI30" s="208">
        <v>1.488399</v>
      </c>
      <c r="AJ30" s="208">
        <v>1.6496409999999999</v>
      </c>
      <c r="AK30" s="208">
        <v>1.9094640000000001</v>
      </c>
      <c r="AL30" s="208">
        <v>1.887473</v>
      </c>
      <c r="AM30" s="208">
        <v>1.8654850000000001</v>
      </c>
      <c r="AN30" s="208">
        <v>1.2109000000000001</v>
      </c>
      <c r="AO30" s="208">
        <v>1.5066489999999999</v>
      </c>
      <c r="AP30" s="208">
        <v>1.7469589999999999</v>
      </c>
      <c r="AQ30" s="208">
        <v>1.897559</v>
      </c>
      <c r="AR30" s="208">
        <v>1.854579</v>
      </c>
      <c r="AS30" s="208">
        <v>1.79277</v>
      </c>
      <c r="AT30" s="208">
        <v>1.797453</v>
      </c>
      <c r="AU30" s="208">
        <v>1.801987</v>
      </c>
      <c r="AV30" s="208">
        <v>1.730596</v>
      </c>
      <c r="AW30" s="208">
        <v>1.8538079999999999</v>
      </c>
      <c r="AX30" s="208">
        <v>2.1163150000000002</v>
      </c>
      <c r="AY30" s="208">
        <v>2.0068999999999999</v>
      </c>
      <c r="AZ30" s="208">
        <v>1.972664</v>
      </c>
      <c r="BA30" s="208">
        <v>2.0143469999999999</v>
      </c>
      <c r="BB30" s="208">
        <v>1.9849209999999999</v>
      </c>
      <c r="BC30" s="324">
        <v>2.0165510000000002</v>
      </c>
      <c r="BD30" s="324">
        <v>2.0284019999999998</v>
      </c>
      <c r="BE30" s="324">
        <v>2.0525519999999999</v>
      </c>
      <c r="BF30" s="324">
        <v>2.035123</v>
      </c>
      <c r="BG30" s="324">
        <v>1.989717</v>
      </c>
      <c r="BH30" s="324">
        <v>2.055736</v>
      </c>
      <c r="BI30" s="324">
        <v>2.0973570000000001</v>
      </c>
      <c r="BJ30" s="324">
        <v>2.0963289999999999</v>
      </c>
      <c r="BK30" s="324">
        <v>2.0828470000000001</v>
      </c>
      <c r="BL30" s="324">
        <v>2.1019269999999999</v>
      </c>
      <c r="BM30" s="324">
        <v>2.1068600000000002</v>
      </c>
      <c r="BN30" s="324">
        <v>2.0577239999999999</v>
      </c>
      <c r="BO30" s="324">
        <v>2.0982080000000001</v>
      </c>
      <c r="BP30" s="324">
        <v>2.0892750000000002</v>
      </c>
      <c r="BQ30" s="324">
        <v>2.0983990000000001</v>
      </c>
      <c r="BR30" s="324">
        <v>2.1047950000000002</v>
      </c>
      <c r="BS30" s="324">
        <v>2.089267</v>
      </c>
      <c r="BT30" s="324">
        <v>2.098379</v>
      </c>
      <c r="BU30" s="324">
        <v>2.1455579999999999</v>
      </c>
      <c r="BV30" s="324">
        <v>2.144196</v>
      </c>
    </row>
    <row r="31" spans="1:74" x14ac:dyDescent="0.25">
      <c r="A31" s="565" t="s">
        <v>1087</v>
      </c>
      <c r="B31" s="566" t="s">
        <v>1089</v>
      </c>
      <c r="C31" s="208">
        <v>1.460877</v>
      </c>
      <c r="D31" s="208">
        <v>1.207109</v>
      </c>
      <c r="E31" s="208">
        <v>1.048994</v>
      </c>
      <c r="F31" s="208">
        <v>0.879081</v>
      </c>
      <c r="G31" s="208">
        <v>0.52387399999999995</v>
      </c>
      <c r="H31" s="208">
        <v>0.48810700000000001</v>
      </c>
      <c r="I31" s="208">
        <v>0.64760799999999996</v>
      </c>
      <c r="J31" s="208">
        <v>0.62484099999999998</v>
      </c>
      <c r="K31" s="208">
        <v>0.77087799999999995</v>
      </c>
      <c r="L31" s="208">
        <v>0.83762700000000001</v>
      </c>
      <c r="M31" s="208">
        <v>1.047334</v>
      </c>
      <c r="N31" s="208">
        <v>1.136736</v>
      </c>
      <c r="O31" s="208">
        <v>1.37205</v>
      </c>
      <c r="P31" s="208">
        <v>1.2367710000000001</v>
      </c>
      <c r="Q31" s="208">
        <v>0.96346299999999996</v>
      </c>
      <c r="R31" s="208">
        <v>0.65685400000000005</v>
      </c>
      <c r="S31" s="208">
        <v>0.55778399999999995</v>
      </c>
      <c r="T31" s="208">
        <v>0.52547100000000002</v>
      </c>
      <c r="U31" s="208">
        <v>0.590978</v>
      </c>
      <c r="V31" s="208">
        <v>0.54067200000000004</v>
      </c>
      <c r="W31" s="208">
        <v>0.76108399999999998</v>
      </c>
      <c r="X31" s="208">
        <v>0.89455700000000005</v>
      </c>
      <c r="Y31" s="208">
        <v>1.168509</v>
      </c>
      <c r="Z31" s="208">
        <v>1.1717379999999999</v>
      </c>
      <c r="AA31" s="208">
        <v>1.181208</v>
      </c>
      <c r="AB31" s="208">
        <v>1.2566790000000001</v>
      </c>
      <c r="AC31" s="208">
        <v>0.99173999999999995</v>
      </c>
      <c r="AD31" s="208">
        <v>0.66613299999999998</v>
      </c>
      <c r="AE31" s="208">
        <v>0.62525600000000003</v>
      </c>
      <c r="AF31" s="208">
        <v>0.43659399999999998</v>
      </c>
      <c r="AG31" s="208">
        <v>0.47702</v>
      </c>
      <c r="AH31" s="208">
        <v>0.59131500000000004</v>
      </c>
      <c r="AI31" s="208">
        <v>0.75750200000000001</v>
      </c>
      <c r="AJ31" s="208">
        <v>0.82252899999999995</v>
      </c>
      <c r="AK31" s="208">
        <v>0.972414</v>
      </c>
      <c r="AL31" s="208">
        <v>1.121653</v>
      </c>
      <c r="AM31" s="208">
        <v>1.199792</v>
      </c>
      <c r="AN31" s="208">
        <v>1.061264</v>
      </c>
      <c r="AO31" s="208">
        <v>1.0089250000000001</v>
      </c>
      <c r="AP31" s="208">
        <v>0.64624199999999998</v>
      </c>
      <c r="AQ31" s="208">
        <v>0.66907799999999995</v>
      </c>
      <c r="AR31" s="208">
        <v>0.62266999999999995</v>
      </c>
      <c r="AS31" s="208">
        <v>0.51485400000000003</v>
      </c>
      <c r="AT31" s="208">
        <v>0.71013800000000005</v>
      </c>
      <c r="AU31" s="208">
        <v>0.76747799999999999</v>
      </c>
      <c r="AV31" s="208">
        <v>0.752718</v>
      </c>
      <c r="AW31" s="208">
        <v>0.96819100000000002</v>
      </c>
      <c r="AX31" s="208">
        <v>1.16398</v>
      </c>
      <c r="AY31" s="208">
        <v>1.3194300000000001</v>
      </c>
      <c r="AZ31" s="208">
        <v>1.3610690000000001</v>
      </c>
      <c r="BA31" s="208">
        <v>0.97177610968000006</v>
      </c>
      <c r="BB31" s="208">
        <v>0.64840003332999996</v>
      </c>
      <c r="BC31" s="324">
        <v>0.58963359999999998</v>
      </c>
      <c r="BD31" s="324">
        <v>0.53629890000000002</v>
      </c>
      <c r="BE31" s="324">
        <v>0.51935200000000004</v>
      </c>
      <c r="BF31" s="324">
        <v>0.64652929999999997</v>
      </c>
      <c r="BG31" s="324">
        <v>0.69837369999999999</v>
      </c>
      <c r="BH31" s="324">
        <v>0.81683600000000001</v>
      </c>
      <c r="BI31" s="324">
        <v>1.0802940000000001</v>
      </c>
      <c r="BJ31" s="324">
        <v>1.110198</v>
      </c>
      <c r="BK31" s="324">
        <v>1.1856690000000001</v>
      </c>
      <c r="BL31" s="324">
        <v>1.1192610000000001</v>
      </c>
      <c r="BM31" s="324">
        <v>1.020907</v>
      </c>
      <c r="BN31" s="324">
        <v>0.79234289999999996</v>
      </c>
      <c r="BO31" s="324">
        <v>0.66028909999999996</v>
      </c>
      <c r="BP31" s="324">
        <v>0.59352300000000002</v>
      </c>
      <c r="BQ31" s="324">
        <v>0.54086480000000003</v>
      </c>
      <c r="BR31" s="324">
        <v>0.63754999999999995</v>
      </c>
      <c r="BS31" s="324">
        <v>0.76918149999999996</v>
      </c>
      <c r="BT31" s="324">
        <v>0.82095899999999999</v>
      </c>
      <c r="BU31" s="324">
        <v>0.95008029999999999</v>
      </c>
      <c r="BV31" s="324">
        <v>1.1395219999999999</v>
      </c>
    </row>
    <row r="32" spans="1:74" x14ac:dyDescent="0.25">
      <c r="A32" s="565" t="s">
        <v>1088</v>
      </c>
      <c r="B32" s="566" t="s">
        <v>1090</v>
      </c>
      <c r="C32" s="208">
        <v>0.33109699999999997</v>
      </c>
      <c r="D32" s="208">
        <v>0.31246400000000002</v>
      </c>
      <c r="E32" s="208">
        <v>0.30625799999999997</v>
      </c>
      <c r="F32" s="208">
        <v>0.28766700000000001</v>
      </c>
      <c r="G32" s="208">
        <v>0.310645</v>
      </c>
      <c r="H32" s="208">
        <v>0.308033</v>
      </c>
      <c r="I32" s="208">
        <v>0.29435499999999998</v>
      </c>
      <c r="J32" s="208">
        <v>0.313581</v>
      </c>
      <c r="K32" s="208">
        <v>0.30226700000000001</v>
      </c>
      <c r="L32" s="208">
        <v>0.31454799999999999</v>
      </c>
      <c r="M32" s="208">
        <v>0.32803300000000002</v>
      </c>
      <c r="N32" s="208">
        <v>0.32509700000000002</v>
      </c>
      <c r="O32" s="208">
        <v>0.31983899999999998</v>
      </c>
      <c r="P32" s="208">
        <v>0.299286</v>
      </c>
      <c r="Q32" s="208">
        <v>0.26454800000000001</v>
      </c>
      <c r="R32" s="208">
        <v>0.28853299999999998</v>
      </c>
      <c r="S32" s="208">
        <v>0.302097</v>
      </c>
      <c r="T32" s="208">
        <v>0.31093300000000001</v>
      </c>
      <c r="U32" s="208">
        <v>0.29690299999999997</v>
      </c>
      <c r="V32" s="208">
        <v>0.29361300000000001</v>
      </c>
      <c r="W32" s="208">
        <v>0.28256700000000001</v>
      </c>
      <c r="X32" s="208">
        <v>0.316</v>
      </c>
      <c r="Y32" s="208">
        <v>0.30123299999999997</v>
      </c>
      <c r="Z32" s="208">
        <v>0.305871</v>
      </c>
      <c r="AA32" s="208">
        <v>0.283613</v>
      </c>
      <c r="AB32" s="208">
        <v>0.25779299999999999</v>
      </c>
      <c r="AC32" s="208">
        <v>0.25361299999999998</v>
      </c>
      <c r="AD32" s="208">
        <v>0.28076699999999999</v>
      </c>
      <c r="AE32" s="208">
        <v>0.27419399999999999</v>
      </c>
      <c r="AF32" s="208">
        <v>0.26313300000000001</v>
      </c>
      <c r="AG32" s="208">
        <v>0.27541900000000002</v>
      </c>
      <c r="AH32" s="208">
        <v>0.25916099999999997</v>
      </c>
      <c r="AI32" s="208">
        <v>0.28536699999999998</v>
      </c>
      <c r="AJ32" s="208">
        <v>0.29864499999999999</v>
      </c>
      <c r="AK32" s="208">
        <v>0.29993300000000001</v>
      </c>
      <c r="AL32" s="208">
        <v>0.29812899999999998</v>
      </c>
      <c r="AM32" s="208">
        <v>0.32264500000000002</v>
      </c>
      <c r="AN32" s="208">
        <v>0.26632099999999997</v>
      </c>
      <c r="AO32" s="208">
        <v>0.28158100000000003</v>
      </c>
      <c r="AP32" s="208">
        <v>0.31240000000000001</v>
      </c>
      <c r="AQ32" s="208">
        <v>0.33790300000000001</v>
      </c>
      <c r="AR32" s="208">
        <v>0.31786700000000001</v>
      </c>
      <c r="AS32" s="208">
        <v>0.31119400000000003</v>
      </c>
      <c r="AT32" s="208">
        <v>0.31103199999999998</v>
      </c>
      <c r="AU32" s="208">
        <v>0.28570000000000001</v>
      </c>
      <c r="AV32" s="208">
        <v>0.27641900000000003</v>
      </c>
      <c r="AW32" s="208">
        <v>0.31433299999999997</v>
      </c>
      <c r="AX32" s="208">
        <v>0.32351600000000003</v>
      </c>
      <c r="AY32" s="208">
        <v>0.29799999999999999</v>
      </c>
      <c r="AZ32" s="208">
        <v>0.29410700000000001</v>
      </c>
      <c r="BA32" s="208">
        <v>0.29506260000000001</v>
      </c>
      <c r="BB32" s="208">
        <v>0.29666169999999997</v>
      </c>
      <c r="BC32" s="324">
        <v>0.29896050000000002</v>
      </c>
      <c r="BD32" s="324">
        <v>0.3030717</v>
      </c>
      <c r="BE32" s="324">
        <v>0.2955856</v>
      </c>
      <c r="BF32" s="324">
        <v>0.29519410000000001</v>
      </c>
      <c r="BG32" s="324">
        <v>0.29345090000000001</v>
      </c>
      <c r="BH32" s="324">
        <v>0.27839979999999998</v>
      </c>
      <c r="BI32" s="324">
        <v>0.29061949999999998</v>
      </c>
      <c r="BJ32" s="324">
        <v>0.31769120000000001</v>
      </c>
      <c r="BK32" s="324">
        <v>0.30668529999999999</v>
      </c>
      <c r="BL32" s="324">
        <v>0.28244580000000002</v>
      </c>
      <c r="BM32" s="324">
        <v>0.29530509999999999</v>
      </c>
      <c r="BN32" s="324">
        <v>0.29649560000000003</v>
      </c>
      <c r="BO32" s="324">
        <v>0.29818460000000002</v>
      </c>
      <c r="BP32" s="324">
        <v>0.2992281</v>
      </c>
      <c r="BQ32" s="324">
        <v>0.29405769999999998</v>
      </c>
      <c r="BR32" s="324">
        <v>0.29338439999999999</v>
      </c>
      <c r="BS32" s="324">
        <v>0.29066969999999998</v>
      </c>
      <c r="BT32" s="324">
        <v>0.27789259999999999</v>
      </c>
      <c r="BU32" s="324">
        <v>0.29402479999999998</v>
      </c>
      <c r="BV32" s="324">
        <v>0.31187930000000003</v>
      </c>
    </row>
    <row r="33" spans="1:77" x14ac:dyDescent="0.25">
      <c r="A33" s="565" t="s">
        <v>951</v>
      </c>
      <c r="B33" s="566" t="s">
        <v>943</v>
      </c>
      <c r="C33" s="208">
        <v>0.17447099999999999</v>
      </c>
      <c r="D33" s="208">
        <v>0.20183599999999999</v>
      </c>
      <c r="E33" s="208">
        <v>0.104724</v>
      </c>
      <c r="F33" s="208">
        <v>0.110489</v>
      </c>
      <c r="G33" s="208">
        <v>0.22557099999999999</v>
      </c>
      <c r="H33" s="208">
        <v>0.24834400000000001</v>
      </c>
      <c r="I33" s="208">
        <v>0.22997799999999999</v>
      </c>
      <c r="J33" s="208">
        <v>0.25734800000000002</v>
      </c>
      <c r="K33" s="208">
        <v>0.17168800000000001</v>
      </c>
      <c r="L33" s="208">
        <v>0.23813500000000001</v>
      </c>
      <c r="M33" s="208">
        <v>0.24745200000000001</v>
      </c>
      <c r="N33" s="208">
        <v>0.21782099999999999</v>
      </c>
      <c r="O33" s="208">
        <v>0.19319500000000001</v>
      </c>
      <c r="P33" s="208">
        <v>0.20058500000000001</v>
      </c>
      <c r="Q33" s="208">
        <v>0.183923</v>
      </c>
      <c r="R33" s="208">
        <v>0.17014599999999999</v>
      </c>
      <c r="S33" s="208">
        <v>0.211337</v>
      </c>
      <c r="T33" s="208">
        <v>0.270314</v>
      </c>
      <c r="U33" s="208">
        <v>0.31732900000000003</v>
      </c>
      <c r="V33" s="208">
        <v>0.31253199999999998</v>
      </c>
      <c r="W33" s="208">
        <v>0.27511999999999998</v>
      </c>
      <c r="X33" s="208">
        <v>0.30717699999999998</v>
      </c>
      <c r="Y33" s="208">
        <v>0.21546699999999999</v>
      </c>
      <c r="Z33" s="208">
        <v>0.19259200000000001</v>
      </c>
      <c r="AA33" s="208">
        <v>0.18984799999999999</v>
      </c>
      <c r="AB33" s="208">
        <v>9.0157000000000001E-2</v>
      </c>
      <c r="AC33" s="208">
        <v>0.22947699999999999</v>
      </c>
      <c r="AD33" s="208">
        <v>0.16306599999999999</v>
      </c>
      <c r="AE33" s="208">
        <v>0.225048</v>
      </c>
      <c r="AF33" s="208">
        <v>0.202623</v>
      </c>
      <c r="AG33" s="208">
        <v>0.17632100000000001</v>
      </c>
      <c r="AH33" s="208">
        <v>0.21072399999999999</v>
      </c>
      <c r="AI33" s="208">
        <v>0.19212699999999999</v>
      </c>
      <c r="AJ33" s="208">
        <v>0.22239800000000001</v>
      </c>
      <c r="AK33" s="208">
        <v>0.24429300000000001</v>
      </c>
      <c r="AL33" s="208">
        <v>0.23563100000000001</v>
      </c>
      <c r="AM33" s="208">
        <v>0.252224</v>
      </c>
      <c r="AN33" s="208">
        <v>0.16050700000000001</v>
      </c>
      <c r="AO33" s="208">
        <v>0.24280099999999999</v>
      </c>
      <c r="AP33" s="208">
        <v>0.185864</v>
      </c>
      <c r="AQ33" s="208">
        <v>0.33634900000000001</v>
      </c>
      <c r="AR33" s="208">
        <v>0.34264899999999998</v>
      </c>
      <c r="AS33" s="208">
        <v>0.236543</v>
      </c>
      <c r="AT33" s="208">
        <v>0.27163100000000001</v>
      </c>
      <c r="AU33" s="208">
        <v>0.238983</v>
      </c>
      <c r="AV33" s="208">
        <v>0.15059700000000001</v>
      </c>
      <c r="AW33" s="208">
        <v>0.23996600000000001</v>
      </c>
      <c r="AX33" s="208">
        <v>0.24337700000000001</v>
      </c>
      <c r="AY33" s="208">
        <v>0.28879100000000002</v>
      </c>
      <c r="AZ33" s="208">
        <v>0.12690100000000001</v>
      </c>
      <c r="BA33" s="208">
        <v>0.17373939999999999</v>
      </c>
      <c r="BB33" s="208">
        <v>0.1970383</v>
      </c>
      <c r="BC33" s="324">
        <v>0.24466779999999999</v>
      </c>
      <c r="BD33" s="324">
        <v>0.24801899999999999</v>
      </c>
      <c r="BE33" s="324">
        <v>0.26289089999999998</v>
      </c>
      <c r="BF33" s="324">
        <v>0.229742</v>
      </c>
      <c r="BG33" s="324">
        <v>0.18588170000000001</v>
      </c>
      <c r="BH33" s="324">
        <v>0.23635200000000001</v>
      </c>
      <c r="BI33" s="324">
        <v>0.2219325</v>
      </c>
      <c r="BJ33" s="324">
        <v>0.21292340000000001</v>
      </c>
      <c r="BK33" s="324">
        <v>0.17927000000000001</v>
      </c>
      <c r="BL33" s="324">
        <v>0.2053439</v>
      </c>
      <c r="BM33" s="324">
        <v>0.2015942</v>
      </c>
      <c r="BN33" s="324">
        <v>0.21827949999999999</v>
      </c>
      <c r="BO33" s="324">
        <v>0.2355767</v>
      </c>
      <c r="BP33" s="324">
        <v>0.23697979999999999</v>
      </c>
      <c r="BQ33" s="324">
        <v>0.25021919999999997</v>
      </c>
      <c r="BR33" s="324">
        <v>0.2167483</v>
      </c>
      <c r="BS33" s="324">
        <v>0.17308100000000001</v>
      </c>
      <c r="BT33" s="324">
        <v>0.22356400000000001</v>
      </c>
      <c r="BU33" s="324">
        <v>0.2102947</v>
      </c>
      <c r="BV33" s="324">
        <v>0.2010332</v>
      </c>
    </row>
    <row r="34" spans="1:77" x14ac:dyDescent="0.25">
      <c r="A34" s="565" t="s">
        <v>738</v>
      </c>
      <c r="B34" s="566" t="s">
        <v>944</v>
      </c>
      <c r="C34" s="208">
        <v>9.7266000000000005E-2</v>
      </c>
      <c r="D34" s="208">
        <v>0.111678</v>
      </c>
      <c r="E34" s="208">
        <v>9.5377000000000003E-2</v>
      </c>
      <c r="F34" s="208">
        <v>8.0326999999999996E-2</v>
      </c>
      <c r="G34" s="208">
        <v>0.103683</v>
      </c>
      <c r="H34" s="208">
        <v>9.1647999999999993E-2</v>
      </c>
      <c r="I34" s="208">
        <v>0.14199400000000001</v>
      </c>
      <c r="J34" s="208">
        <v>0.169789</v>
      </c>
      <c r="K34" s="208">
        <v>0.17693600000000001</v>
      </c>
      <c r="L34" s="208">
        <v>0.15156700000000001</v>
      </c>
      <c r="M34" s="208">
        <v>0.17699300000000001</v>
      </c>
      <c r="N34" s="208">
        <v>0.19237899999999999</v>
      </c>
      <c r="O34" s="208">
        <v>0.22035399999999999</v>
      </c>
      <c r="P34" s="208">
        <v>0.19647000000000001</v>
      </c>
      <c r="Q34" s="208">
        <v>0.16471</v>
      </c>
      <c r="R34" s="208">
        <v>0.179367</v>
      </c>
      <c r="S34" s="208">
        <v>0.18559400000000001</v>
      </c>
      <c r="T34" s="208">
        <v>0.22506000000000001</v>
      </c>
      <c r="U34" s="208">
        <v>0.23230799999999999</v>
      </c>
      <c r="V34" s="208">
        <v>0.248941</v>
      </c>
      <c r="W34" s="208">
        <v>0.21968799999999999</v>
      </c>
      <c r="X34" s="208">
        <v>0.162911</v>
      </c>
      <c r="Y34" s="208">
        <v>0.13528999999999999</v>
      </c>
      <c r="Z34" s="208">
        <v>0.19972300000000001</v>
      </c>
      <c r="AA34" s="208">
        <v>7.6053999999999997E-2</v>
      </c>
      <c r="AB34" s="208">
        <v>-2.0110000000000002E-3</v>
      </c>
      <c r="AC34" s="208">
        <v>0.179116</v>
      </c>
      <c r="AD34" s="208">
        <v>1.8319999999999999E-2</v>
      </c>
      <c r="AE34" s="208">
        <v>0.129911</v>
      </c>
      <c r="AF34" s="208">
        <v>0.23560600000000001</v>
      </c>
      <c r="AG34" s="208">
        <v>0.23191999999999999</v>
      </c>
      <c r="AH34" s="208">
        <v>0.26128000000000001</v>
      </c>
      <c r="AI34" s="208">
        <v>0.29384700000000002</v>
      </c>
      <c r="AJ34" s="208">
        <v>0.32323400000000002</v>
      </c>
      <c r="AK34" s="208">
        <v>0.30577599999999999</v>
      </c>
      <c r="AL34" s="208">
        <v>0.43863999999999997</v>
      </c>
      <c r="AM34" s="208">
        <v>0.359265</v>
      </c>
      <c r="AN34" s="208">
        <v>0.19361100000000001</v>
      </c>
      <c r="AO34" s="208">
        <v>0.21687899999999999</v>
      </c>
      <c r="AP34" s="208">
        <v>0.24607799999999999</v>
      </c>
      <c r="AQ34" s="208">
        <v>0.20064399999999999</v>
      </c>
      <c r="AR34" s="208">
        <v>0.27477000000000001</v>
      </c>
      <c r="AS34" s="208">
        <v>0.277221</v>
      </c>
      <c r="AT34" s="208">
        <v>0.334204</v>
      </c>
      <c r="AU34" s="208">
        <v>0.27380399999999999</v>
      </c>
      <c r="AV34" s="208">
        <v>0.214473</v>
      </c>
      <c r="AW34" s="208">
        <v>0.23660900000000001</v>
      </c>
      <c r="AX34" s="208">
        <v>0.21580199999999999</v>
      </c>
      <c r="AY34" s="208">
        <v>0.16797799999999999</v>
      </c>
      <c r="AZ34" s="208">
        <v>0.246915</v>
      </c>
      <c r="BA34" s="208">
        <v>0.197187</v>
      </c>
      <c r="BB34" s="208">
        <v>0.20278789999999999</v>
      </c>
      <c r="BC34" s="324">
        <v>0.24387049999999999</v>
      </c>
      <c r="BD34" s="324">
        <v>0.25763560000000002</v>
      </c>
      <c r="BE34" s="324">
        <v>0.25859529999999997</v>
      </c>
      <c r="BF34" s="324">
        <v>0.27762940000000003</v>
      </c>
      <c r="BG34" s="324">
        <v>0.2792251</v>
      </c>
      <c r="BH34" s="324">
        <v>0.28524729999999998</v>
      </c>
      <c r="BI34" s="324">
        <v>0.277281</v>
      </c>
      <c r="BJ34" s="324">
        <v>0.2739857</v>
      </c>
      <c r="BK34" s="324">
        <v>0.2539052</v>
      </c>
      <c r="BL34" s="324">
        <v>0.23860629999999999</v>
      </c>
      <c r="BM34" s="324">
        <v>0.22536500000000001</v>
      </c>
      <c r="BN34" s="324">
        <v>0.20896500000000001</v>
      </c>
      <c r="BO34" s="324">
        <v>0.1979593</v>
      </c>
      <c r="BP34" s="324">
        <v>0.20865</v>
      </c>
      <c r="BQ34" s="324">
        <v>0.2070333</v>
      </c>
      <c r="BR34" s="324">
        <v>0.22555919999999999</v>
      </c>
      <c r="BS34" s="324">
        <v>0.22745950000000001</v>
      </c>
      <c r="BT34" s="324">
        <v>0.23350190000000001</v>
      </c>
      <c r="BU34" s="324">
        <v>0.22735069999999999</v>
      </c>
      <c r="BV34" s="324">
        <v>0.2236572</v>
      </c>
    </row>
    <row r="35" spans="1:77" ht="10" x14ac:dyDescent="0.2">
      <c r="A35" s="565"/>
      <c r="B35" s="566"/>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364"/>
      <c r="BD35" s="364"/>
      <c r="BE35" s="364"/>
      <c r="BF35" s="364"/>
      <c r="BG35" s="364"/>
      <c r="BH35" s="364"/>
      <c r="BI35" s="364"/>
      <c r="BJ35" s="364"/>
      <c r="BK35" s="364"/>
      <c r="BL35" s="364"/>
      <c r="BM35" s="364"/>
      <c r="BN35" s="364"/>
      <c r="BO35" s="364"/>
      <c r="BP35" s="364"/>
      <c r="BQ35" s="364"/>
      <c r="BR35" s="364"/>
      <c r="BS35" s="364"/>
      <c r="BT35" s="364"/>
      <c r="BU35" s="364"/>
      <c r="BV35" s="364"/>
    </row>
    <row r="36" spans="1:77" x14ac:dyDescent="0.25">
      <c r="A36" s="565"/>
      <c r="B36" s="154" t="s">
        <v>952</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158"/>
      <c r="BC36" s="364"/>
      <c r="BD36" s="364"/>
      <c r="BE36" s="364"/>
      <c r="BF36" s="364"/>
      <c r="BG36" s="364"/>
      <c r="BH36" s="364"/>
      <c r="BI36" s="364"/>
      <c r="BJ36" s="642"/>
      <c r="BK36" s="642"/>
      <c r="BL36" s="642"/>
      <c r="BM36" s="642"/>
      <c r="BN36" s="642"/>
      <c r="BO36" s="642"/>
      <c r="BP36" s="642"/>
      <c r="BQ36" s="642"/>
      <c r="BR36" s="642"/>
      <c r="BS36" s="642"/>
      <c r="BT36" s="642"/>
      <c r="BU36" s="642"/>
      <c r="BV36" s="642"/>
    </row>
    <row r="37" spans="1:77" x14ac:dyDescent="0.25">
      <c r="A37" s="565" t="s">
        <v>953</v>
      </c>
      <c r="B37" s="566" t="s">
        <v>940</v>
      </c>
      <c r="C37" s="716">
        <v>51.088000000000001</v>
      </c>
      <c r="D37" s="716">
        <v>52.548999999999999</v>
      </c>
      <c r="E37" s="716">
        <v>50.097999999999999</v>
      </c>
      <c r="F37" s="716">
        <v>47.802</v>
      </c>
      <c r="G37" s="716">
        <v>48.286999999999999</v>
      </c>
      <c r="H37" s="716">
        <v>46.636000000000003</v>
      </c>
      <c r="I37" s="716">
        <v>46.32</v>
      </c>
      <c r="J37" s="716">
        <v>45.472000000000001</v>
      </c>
      <c r="K37" s="716">
        <v>47.158999999999999</v>
      </c>
      <c r="L37" s="716">
        <v>50.555999999999997</v>
      </c>
      <c r="M37" s="716">
        <v>50.762999999999998</v>
      </c>
      <c r="N37" s="716">
        <v>49.841999999999999</v>
      </c>
      <c r="O37" s="716">
        <v>47.609000000000002</v>
      </c>
      <c r="P37" s="716">
        <v>48.271999999999998</v>
      </c>
      <c r="Q37" s="716">
        <v>51.441000000000003</v>
      </c>
      <c r="R37" s="716">
        <v>52.692</v>
      </c>
      <c r="S37" s="716">
        <v>56.371000000000002</v>
      </c>
      <c r="T37" s="716">
        <v>60.57</v>
      </c>
      <c r="U37" s="716">
        <v>57.908000000000001</v>
      </c>
      <c r="V37" s="716">
        <v>55.250999999999998</v>
      </c>
      <c r="W37" s="716">
        <v>57.381999999999998</v>
      </c>
      <c r="X37" s="716">
        <v>59.631</v>
      </c>
      <c r="Y37" s="716">
        <v>59.642000000000003</v>
      </c>
      <c r="Z37" s="716">
        <v>57.286000000000001</v>
      </c>
      <c r="AA37" s="716">
        <v>54.991999999999997</v>
      </c>
      <c r="AB37" s="716">
        <v>52.578000000000003</v>
      </c>
      <c r="AC37" s="716">
        <v>52.061</v>
      </c>
      <c r="AD37" s="716">
        <v>50.491999999999997</v>
      </c>
      <c r="AE37" s="716">
        <v>48.814999999999998</v>
      </c>
      <c r="AF37" s="716">
        <v>52.451000000000001</v>
      </c>
      <c r="AG37" s="716">
        <v>54.76</v>
      </c>
      <c r="AH37" s="716">
        <v>60.889000000000003</v>
      </c>
      <c r="AI37" s="716">
        <v>72.171999999999997</v>
      </c>
      <c r="AJ37" s="716">
        <v>78.257000000000005</v>
      </c>
      <c r="AK37" s="716">
        <v>76.734999999999999</v>
      </c>
      <c r="AL37" s="716">
        <v>69.561999999999998</v>
      </c>
      <c r="AM37" s="716">
        <v>64.313000000000002</v>
      </c>
      <c r="AN37" s="716">
        <v>64.936000000000007</v>
      </c>
      <c r="AO37" s="716">
        <v>68.203000000000003</v>
      </c>
      <c r="AP37" s="716">
        <v>69.808000000000007</v>
      </c>
      <c r="AQ37" s="716">
        <v>67.233000000000004</v>
      </c>
      <c r="AR37" s="716">
        <v>65.218000000000004</v>
      </c>
      <c r="AS37" s="716">
        <v>66.406000000000006</v>
      </c>
      <c r="AT37" s="716">
        <v>63.284999999999997</v>
      </c>
      <c r="AU37" s="716">
        <v>64.013000000000005</v>
      </c>
      <c r="AV37" s="716">
        <v>65.697999999999993</v>
      </c>
      <c r="AW37" s="716">
        <v>66.436000000000007</v>
      </c>
      <c r="AX37" s="716">
        <v>59.820999999999998</v>
      </c>
      <c r="AY37" s="716">
        <v>54.558</v>
      </c>
      <c r="AZ37" s="716">
        <v>49.018999999999998</v>
      </c>
      <c r="BA37" s="716">
        <v>47.544347000000002</v>
      </c>
      <c r="BB37" s="716">
        <v>44.60416</v>
      </c>
      <c r="BC37" s="717">
        <v>45.067439999999998</v>
      </c>
      <c r="BD37" s="717">
        <v>45.532550000000001</v>
      </c>
      <c r="BE37" s="717">
        <v>45.034030000000001</v>
      </c>
      <c r="BF37" s="717">
        <v>46.247010000000003</v>
      </c>
      <c r="BG37" s="717">
        <v>48.124299999999998</v>
      </c>
      <c r="BH37" s="717">
        <v>49.712580000000003</v>
      </c>
      <c r="BI37" s="717">
        <v>51.432270000000003</v>
      </c>
      <c r="BJ37" s="717">
        <v>50.555500000000002</v>
      </c>
      <c r="BK37" s="717">
        <v>49.677509999999998</v>
      </c>
      <c r="BL37" s="717">
        <v>50.012030000000003</v>
      </c>
      <c r="BM37" s="717">
        <v>51.555329999999998</v>
      </c>
      <c r="BN37" s="717">
        <v>54.39772</v>
      </c>
      <c r="BO37" s="717">
        <v>56.249070000000003</v>
      </c>
      <c r="BP37" s="717">
        <v>56.15016</v>
      </c>
      <c r="BQ37" s="717">
        <v>54.991370000000003</v>
      </c>
      <c r="BR37" s="717">
        <v>55.178159999999998</v>
      </c>
      <c r="BS37" s="717">
        <v>56.080440000000003</v>
      </c>
      <c r="BT37" s="717">
        <v>57.750340000000001</v>
      </c>
      <c r="BU37" s="717">
        <v>58.809040000000003</v>
      </c>
      <c r="BV37" s="717">
        <v>57.404449999999997</v>
      </c>
    </row>
    <row r="38" spans="1:77" x14ac:dyDescent="0.25">
      <c r="A38" s="565" t="s">
        <v>1091</v>
      </c>
      <c r="B38" s="566" t="s">
        <v>1089</v>
      </c>
      <c r="C38" s="716">
        <v>45.42</v>
      </c>
      <c r="D38" s="716">
        <v>38.515999999999998</v>
      </c>
      <c r="E38" s="716">
        <v>34.042000000000002</v>
      </c>
      <c r="F38" s="716">
        <v>35.340000000000003</v>
      </c>
      <c r="G38" s="716">
        <v>43.707000000000001</v>
      </c>
      <c r="H38" s="716">
        <v>56.505000000000003</v>
      </c>
      <c r="I38" s="716">
        <v>60.118000000000002</v>
      </c>
      <c r="J38" s="716">
        <v>66.724999999999994</v>
      </c>
      <c r="K38" s="716">
        <v>75.245000000000005</v>
      </c>
      <c r="L38" s="716">
        <v>78.825999999999993</v>
      </c>
      <c r="M38" s="716">
        <v>73.986000000000004</v>
      </c>
      <c r="N38" s="716">
        <v>63.738</v>
      </c>
      <c r="O38" s="716">
        <v>51.201999999999998</v>
      </c>
      <c r="P38" s="716">
        <v>45.695</v>
      </c>
      <c r="Q38" s="716">
        <v>48.929000000000002</v>
      </c>
      <c r="R38" s="716">
        <v>53.39</v>
      </c>
      <c r="S38" s="716">
        <v>63.350999999999999</v>
      </c>
      <c r="T38" s="716">
        <v>71.697999999999993</v>
      </c>
      <c r="U38" s="716">
        <v>77.807000000000002</v>
      </c>
      <c r="V38" s="716">
        <v>91.090999999999994</v>
      </c>
      <c r="W38" s="716">
        <v>95.593999999999994</v>
      </c>
      <c r="X38" s="716">
        <v>94.674999999999997</v>
      </c>
      <c r="Y38" s="716">
        <v>88.093999999999994</v>
      </c>
      <c r="Z38" s="716">
        <v>79.656000000000006</v>
      </c>
      <c r="AA38" s="716">
        <v>74.265000000000001</v>
      </c>
      <c r="AB38" s="716">
        <v>64.111999999999995</v>
      </c>
      <c r="AC38" s="716">
        <v>60.820999999999998</v>
      </c>
      <c r="AD38" s="716">
        <v>62.920999999999999</v>
      </c>
      <c r="AE38" s="716">
        <v>68.126000000000005</v>
      </c>
      <c r="AF38" s="716">
        <v>75.813000000000002</v>
      </c>
      <c r="AG38" s="716">
        <v>85.451999999999998</v>
      </c>
      <c r="AH38" s="716">
        <v>95.266000000000005</v>
      </c>
      <c r="AI38" s="716">
        <v>100.321</v>
      </c>
      <c r="AJ38" s="716">
        <v>94.671999999999997</v>
      </c>
      <c r="AK38" s="716">
        <v>89.397000000000006</v>
      </c>
      <c r="AL38" s="716">
        <v>69.867000000000004</v>
      </c>
      <c r="AM38" s="716">
        <v>53.853000000000002</v>
      </c>
      <c r="AN38" s="716">
        <v>41.234000000000002</v>
      </c>
      <c r="AO38" s="716">
        <v>39.317999999999998</v>
      </c>
      <c r="AP38" s="716">
        <v>42.079000000000001</v>
      </c>
      <c r="AQ38" s="716">
        <v>48.640999999999998</v>
      </c>
      <c r="AR38" s="716">
        <v>53.176000000000002</v>
      </c>
      <c r="AS38" s="716">
        <v>61.031999999999996</v>
      </c>
      <c r="AT38" s="716">
        <v>66.328999999999994</v>
      </c>
      <c r="AU38" s="716">
        <v>68.557000000000002</v>
      </c>
      <c r="AV38" s="716">
        <v>73.986000000000004</v>
      </c>
      <c r="AW38" s="716">
        <v>70.066000000000003</v>
      </c>
      <c r="AX38" s="716">
        <v>62.095999999999997</v>
      </c>
      <c r="AY38" s="716">
        <v>48.375</v>
      </c>
      <c r="AZ38" s="716">
        <v>37.146000000000001</v>
      </c>
      <c r="BA38" s="716">
        <v>33.1515129</v>
      </c>
      <c r="BB38" s="716">
        <v>37.894426299999999</v>
      </c>
      <c r="BC38" s="717">
        <v>49.498460000000001</v>
      </c>
      <c r="BD38" s="717">
        <v>63.85416</v>
      </c>
      <c r="BE38" s="717">
        <v>73.615960000000001</v>
      </c>
      <c r="BF38" s="717">
        <v>83.280119999999997</v>
      </c>
      <c r="BG38" s="717">
        <v>88.107879999999994</v>
      </c>
      <c r="BH38" s="717">
        <v>87.796440000000004</v>
      </c>
      <c r="BI38" s="717">
        <v>80.246350000000007</v>
      </c>
      <c r="BJ38" s="717">
        <v>70.877499999999998</v>
      </c>
      <c r="BK38" s="717">
        <v>57.898020000000002</v>
      </c>
      <c r="BL38" s="717">
        <v>48.87032</v>
      </c>
      <c r="BM38" s="717">
        <v>45.639279999999999</v>
      </c>
      <c r="BN38" s="717">
        <v>48.251890000000003</v>
      </c>
      <c r="BO38" s="717">
        <v>55.66357</v>
      </c>
      <c r="BP38" s="717">
        <v>64.897800000000004</v>
      </c>
      <c r="BQ38" s="717">
        <v>72.048969999999997</v>
      </c>
      <c r="BR38" s="717">
        <v>80.417169999999999</v>
      </c>
      <c r="BS38" s="717">
        <v>84.945849999999993</v>
      </c>
      <c r="BT38" s="717">
        <v>85.619249999999994</v>
      </c>
      <c r="BU38" s="717">
        <v>82.192120000000003</v>
      </c>
      <c r="BV38" s="717">
        <v>72.035560000000004</v>
      </c>
    </row>
    <row r="39" spans="1:77" x14ac:dyDescent="0.25">
      <c r="A39" s="565" t="s">
        <v>1092</v>
      </c>
      <c r="B39" s="566" t="s">
        <v>1338</v>
      </c>
      <c r="C39" s="716">
        <v>1.71</v>
      </c>
      <c r="D39" s="716">
        <v>1.252</v>
      </c>
      <c r="E39" s="716">
        <v>1.0209999999999999</v>
      </c>
      <c r="F39" s="716">
        <v>1.266</v>
      </c>
      <c r="G39" s="716">
        <v>1.3360000000000001</v>
      </c>
      <c r="H39" s="716">
        <v>1.284</v>
      </c>
      <c r="I39" s="716">
        <v>1.681</v>
      </c>
      <c r="J39" s="716">
        <v>1.72</v>
      </c>
      <c r="K39" s="716">
        <v>1.88</v>
      </c>
      <c r="L39" s="716">
        <v>1.7030000000000001</v>
      </c>
      <c r="M39" s="716">
        <v>1.6890000000000001</v>
      </c>
      <c r="N39" s="716">
        <v>1.79</v>
      </c>
      <c r="O39" s="716">
        <v>1.4019999999999999</v>
      </c>
      <c r="P39" s="716">
        <v>1.4690000000000001</v>
      </c>
      <c r="Q39" s="716">
        <v>1.6970000000000001</v>
      </c>
      <c r="R39" s="716">
        <v>1.746</v>
      </c>
      <c r="S39" s="716">
        <v>1.8069999999999999</v>
      </c>
      <c r="T39" s="716">
        <v>1.7729999999999999</v>
      </c>
      <c r="U39" s="716">
        <v>1.9410000000000001</v>
      </c>
      <c r="V39" s="716">
        <v>2.181</v>
      </c>
      <c r="W39" s="716">
        <v>2.6589999999999998</v>
      </c>
      <c r="X39" s="716">
        <v>2.0499999999999998</v>
      </c>
      <c r="Y39" s="716">
        <v>2.0089999999999999</v>
      </c>
      <c r="Z39" s="716">
        <v>1.673</v>
      </c>
      <c r="AA39" s="716">
        <v>1.61</v>
      </c>
      <c r="AB39" s="716">
        <v>1.286</v>
      </c>
      <c r="AC39" s="716">
        <v>1.5089999999999999</v>
      </c>
      <c r="AD39" s="716">
        <v>1.4179999999999999</v>
      </c>
      <c r="AE39" s="716">
        <v>1.355</v>
      </c>
      <c r="AF39" s="716">
        <v>1.504</v>
      </c>
      <c r="AG39" s="716">
        <v>1.3959999999999999</v>
      </c>
      <c r="AH39" s="716">
        <v>1.58</v>
      </c>
      <c r="AI39" s="716">
        <v>1.5089999999999999</v>
      </c>
      <c r="AJ39" s="716">
        <v>1.357</v>
      </c>
      <c r="AK39" s="716">
        <v>1.26</v>
      </c>
      <c r="AL39" s="716">
        <v>1.476</v>
      </c>
      <c r="AM39" s="716">
        <v>1.153</v>
      </c>
      <c r="AN39" s="716">
        <v>0.99399999999999999</v>
      </c>
      <c r="AO39" s="716">
        <v>1.056</v>
      </c>
      <c r="AP39" s="716">
        <v>1.079</v>
      </c>
      <c r="AQ39" s="716">
        <v>1.095</v>
      </c>
      <c r="AR39" s="716">
        <v>1.1739999999999999</v>
      </c>
      <c r="AS39" s="716">
        <v>1.21</v>
      </c>
      <c r="AT39" s="716">
        <v>1.127</v>
      </c>
      <c r="AU39" s="716">
        <v>1.304</v>
      </c>
      <c r="AV39" s="716">
        <v>1.41</v>
      </c>
      <c r="AW39" s="716">
        <v>1.522</v>
      </c>
      <c r="AX39" s="716">
        <v>1.3779999999999999</v>
      </c>
      <c r="AY39" s="716">
        <v>1.19</v>
      </c>
      <c r="AZ39" s="716">
        <v>1.163</v>
      </c>
      <c r="BA39" s="716">
        <v>1.2234871</v>
      </c>
      <c r="BB39" s="716">
        <v>1.2900997000000001</v>
      </c>
      <c r="BC39" s="717">
        <v>1.48491</v>
      </c>
      <c r="BD39" s="717">
        <v>1.540978</v>
      </c>
      <c r="BE39" s="717">
        <v>1.7595609999999999</v>
      </c>
      <c r="BF39" s="717">
        <v>1.9567600000000001</v>
      </c>
      <c r="BG39" s="717">
        <v>1.8119799999999999</v>
      </c>
      <c r="BH39" s="717">
        <v>1.9326620000000001</v>
      </c>
      <c r="BI39" s="717">
        <v>1.882809</v>
      </c>
      <c r="BJ39" s="717">
        <v>1.754108</v>
      </c>
      <c r="BK39" s="717">
        <v>1.5415270000000001</v>
      </c>
      <c r="BL39" s="717">
        <v>1.5548759999999999</v>
      </c>
      <c r="BM39" s="717">
        <v>1.5908850000000001</v>
      </c>
      <c r="BN39" s="717">
        <v>1.624455</v>
      </c>
      <c r="BO39" s="717">
        <v>1.7880119999999999</v>
      </c>
      <c r="BP39" s="717">
        <v>1.813788</v>
      </c>
      <c r="BQ39" s="717">
        <v>2.0075189999999998</v>
      </c>
      <c r="BR39" s="717">
        <v>2.1784530000000002</v>
      </c>
      <c r="BS39" s="717">
        <v>2.0171250000000001</v>
      </c>
      <c r="BT39" s="717">
        <v>2.116692</v>
      </c>
      <c r="BU39" s="717">
        <v>2.045045</v>
      </c>
      <c r="BV39" s="717">
        <v>1.8940360000000001</v>
      </c>
    </row>
    <row r="40" spans="1:77" x14ac:dyDescent="0.25">
      <c r="A40" s="565" t="s">
        <v>954</v>
      </c>
      <c r="B40" s="566" t="s">
        <v>943</v>
      </c>
      <c r="C40" s="716">
        <v>35.372</v>
      </c>
      <c r="D40" s="716">
        <v>26.768999999999998</v>
      </c>
      <c r="E40" s="716">
        <v>31.332999999999998</v>
      </c>
      <c r="F40" s="716">
        <v>38.628999999999998</v>
      </c>
      <c r="G40" s="716">
        <v>47.244</v>
      </c>
      <c r="H40" s="716">
        <v>55.5</v>
      </c>
      <c r="I40" s="716">
        <v>66.623000000000005</v>
      </c>
      <c r="J40" s="716">
        <v>77.533000000000001</v>
      </c>
      <c r="K40" s="716">
        <v>78.623000000000005</v>
      </c>
      <c r="L40" s="716">
        <v>70.501000000000005</v>
      </c>
      <c r="M40" s="716">
        <v>57.856000000000002</v>
      </c>
      <c r="N40" s="716">
        <v>47.581000000000003</v>
      </c>
      <c r="O40" s="716">
        <v>39.506</v>
      </c>
      <c r="P40" s="716">
        <v>36.786000000000001</v>
      </c>
      <c r="Q40" s="716">
        <v>39.841000000000001</v>
      </c>
      <c r="R40" s="716">
        <v>48.649000000000001</v>
      </c>
      <c r="S40" s="716">
        <v>61.228999999999999</v>
      </c>
      <c r="T40" s="716">
        <v>70.718000000000004</v>
      </c>
      <c r="U40" s="716">
        <v>80.313000000000002</v>
      </c>
      <c r="V40" s="716">
        <v>86.619</v>
      </c>
      <c r="W40" s="716">
        <v>85.869</v>
      </c>
      <c r="X40" s="716">
        <v>75.340999999999994</v>
      </c>
      <c r="Y40" s="716">
        <v>61.542999999999999</v>
      </c>
      <c r="Z40" s="716">
        <v>52.180999999999997</v>
      </c>
      <c r="AA40" s="716">
        <v>44.006999999999998</v>
      </c>
      <c r="AB40" s="716">
        <v>40.031999999999996</v>
      </c>
      <c r="AC40" s="716">
        <v>44.143000000000001</v>
      </c>
      <c r="AD40" s="716">
        <v>54.813000000000002</v>
      </c>
      <c r="AE40" s="716">
        <v>60.531999999999996</v>
      </c>
      <c r="AF40" s="716">
        <v>69.938000000000002</v>
      </c>
      <c r="AG40" s="716">
        <v>78.043999999999997</v>
      </c>
      <c r="AH40" s="716">
        <v>84.807000000000002</v>
      </c>
      <c r="AI40" s="716">
        <v>86.040999999999997</v>
      </c>
      <c r="AJ40" s="716">
        <v>74.906999999999996</v>
      </c>
      <c r="AK40" s="716">
        <v>62.183999999999997</v>
      </c>
      <c r="AL40" s="716">
        <v>54.622</v>
      </c>
      <c r="AM40" s="716">
        <v>44.243000000000002</v>
      </c>
      <c r="AN40" s="716">
        <v>38.536000000000001</v>
      </c>
      <c r="AO40" s="716">
        <v>37.167000000000002</v>
      </c>
      <c r="AP40" s="716">
        <v>42.942</v>
      </c>
      <c r="AQ40" s="716">
        <v>47.396999999999998</v>
      </c>
      <c r="AR40" s="716">
        <v>53.863</v>
      </c>
      <c r="AS40" s="716">
        <v>60.865000000000002</v>
      </c>
      <c r="AT40" s="716">
        <v>66.353999999999999</v>
      </c>
      <c r="AU40" s="716">
        <v>69.415000000000006</v>
      </c>
      <c r="AV40" s="716">
        <v>65.995000000000005</v>
      </c>
      <c r="AW40" s="716">
        <v>55.771999999999998</v>
      </c>
      <c r="AX40" s="716">
        <v>44.381999999999998</v>
      </c>
      <c r="AY40" s="716">
        <v>36.533999999999999</v>
      </c>
      <c r="AZ40" s="716">
        <v>34.122</v>
      </c>
      <c r="BA40" s="716">
        <v>36.397128500000001</v>
      </c>
      <c r="BB40" s="716">
        <v>43.134264786000003</v>
      </c>
      <c r="BC40" s="717">
        <v>52.189250000000001</v>
      </c>
      <c r="BD40" s="717">
        <v>60.742069999999998</v>
      </c>
      <c r="BE40" s="717">
        <v>69.467060000000004</v>
      </c>
      <c r="BF40" s="717">
        <v>78.008219999999994</v>
      </c>
      <c r="BG40" s="717">
        <v>78.606279999999998</v>
      </c>
      <c r="BH40" s="717">
        <v>72.763090000000005</v>
      </c>
      <c r="BI40" s="717">
        <v>61.109139999999996</v>
      </c>
      <c r="BJ40" s="717">
        <v>49.57611</v>
      </c>
      <c r="BK40" s="717">
        <v>41.812170000000002</v>
      </c>
      <c r="BL40" s="717">
        <v>37.655970000000003</v>
      </c>
      <c r="BM40" s="717">
        <v>39.831589999999998</v>
      </c>
      <c r="BN40" s="717">
        <v>46.57264</v>
      </c>
      <c r="BO40" s="717">
        <v>55.686010000000003</v>
      </c>
      <c r="BP40" s="717">
        <v>64.356849999999994</v>
      </c>
      <c r="BQ40" s="717">
        <v>73.156700000000001</v>
      </c>
      <c r="BR40" s="717">
        <v>81.749369999999999</v>
      </c>
      <c r="BS40" s="717">
        <v>82.439639999999997</v>
      </c>
      <c r="BT40" s="717">
        <v>76.638090000000005</v>
      </c>
      <c r="BU40" s="717">
        <v>64.898539999999997</v>
      </c>
      <c r="BV40" s="717">
        <v>53.257710000000003</v>
      </c>
    </row>
    <row r="41" spans="1:77" x14ac:dyDescent="0.25">
      <c r="A41" s="565" t="s">
        <v>745</v>
      </c>
      <c r="B41" s="566" t="s">
        <v>944</v>
      </c>
      <c r="C41" s="716">
        <v>18.978000000000002</v>
      </c>
      <c r="D41" s="716">
        <v>18.283000000000001</v>
      </c>
      <c r="E41" s="716">
        <v>19.359000000000002</v>
      </c>
      <c r="F41" s="716">
        <v>18.922000000000001</v>
      </c>
      <c r="G41" s="716">
        <v>18.594999999999999</v>
      </c>
      <c r="H41" s="716">
        <v>18.648</v>
      </c>
      <c r="I41" s="716">
        <v>19.718</v>
      </c>
      <c r="J41" s="716">
        <v>20.146000000000001</v>
      </c>
      <c r="K41" s="716">
        <v>20.393999999999998</v>
      </c>
      <c r="L41" s="716">
        <v>20.254999999999999</v>
      </c>
      <c r="M41" s="716">
        <v>20.603999999999999</v>
      </c>
      <c r="N41" s="716">
        <v>20.91</v>
      </c>
      <c r="O41" s="716">
        <v>20.800999999999998</v>
      </c>
      <c r="P41" s="716">
        <v>19.015999999999998</v>
      </c>
      <c r="Q41" s="716">
        <v>18.427</v>
      </c>
      <c r="R41" s="716">
        <v>18.494</v>
      </c>
      <c r="S41" s="716">
        <v>18.981999999999999</v>
      </c>
      <c r="T41" s="716">
        <v>19.721</v>
      </c>
      <c r="U41" s="716">
        <v>20.393999999999998</v>
      </c>
      <c r="V41" s="716">
        <v>20.664999999999999</v>
      </c>
      <c r="W41" s="716">
        <v>21.263999999999999</v>
      </c>
      <c r="X41" s="716">
        <v>20.805</v>
      </c>
      <c r="Y41" s="716">
        <v>20.6</v>
      </c>
      <c r="Z41" s="716">
        <v>20.9</v>
      </c>
      <c r="AA41" s="716">
        <v>21.896000000000001</v>
      </c>
      <c r="AB41" s="716">
        <v>22.111999999999998</v>
      </c>
      <c r="AC41" s="716">
        <v>24.356999999999999</v>
      </c>
      <c r="AD41" s="716">
        <v>29.876000000000001</v>
      </c>
      <c r="AE41" s="716">
        <v>34.936</v>
      </c>
      <c r="AF41" s="716">
        <v>35.981000000000002</v>
      </c>
      <c r="AG41" s="716">
        <v>37.615000000000002</v>
      </c>
      <c r="AH41" s="716">
        <v>40.325000000000003</v>
      </c>
      <c r="AI41" s="716">
        <v>38.664999999999999</v>
      </c>
      <c r="AJ41" s="716">
        <v>37.497534000000002</v>
      </c>
      <c r="AK41" s="716">
        <v>35.987748000000003</v>
      </c>
      <c r="AL41" s="716">
        <v>32.641396999999998</v>
      </c>
      <c r="AM41" s="716">
        <v>28.5</v>
      </c>
      <c r="AN41" s="716">
        <v>24.954000000000001</v>
      </c>
      <c r="AO41" s="716">
        <v>22.840398</v>
      </c>
      <c r="AP41" s="716">
        <v>21.182043</v>
      </c>
      <c r="AQ41" s="716">
        <v>22.248661999999999</v>
      </c>
      <c r="AR41" s="716">
        <v>22.341273999999999</v>
      </c>
      <c r="AS41" s="716">
        <v>22.982151000000002</v>
      </c>
      <c r="AT41" s="716">
        <v>22.710522000000001</v>
      </c>
      <c r="AU41" s="716">
        <v>22.276371000000001</v>
      </c>
      <c r="AV41" s="716">
        <v>23.210787</v>
      </c>
      <c r="AW41" s="716">
        <v>21.717766999999998</v>
      </c>
      <c r="AX41" s="716">
        <v>20.683107</v>
      </c>
      <c r="AY41" s="716">
        <v>20.444223999999998</v>
      </c>
      <c r="AZ41" s="716">
        <v>18.861674000000001</v>
      </c>
      <c r="BA41" s="716">
        <v>19.7965245</v>
      </c>
      <c r="BB41" s="716">
        <v>19.858879000000002</v>
      </c>
      <c r="BC41" s="717">
        <v>20.310860000000002</v>
      </c>
      <c r="BD41" s="717">
        <v>20.873100000000001</v>
      </c>
      <c r="BE41" s="717">
        <v>21.737400000000001</v>
      </c>
      <c r="BF41" s="717">
        <v>21.918299999999999</v>
      </c>
      <c r="BG41" s="717">
        <v>21.646419999999999</v>
      </c>
      <c r="BH41" s="717">
        <v>21.314959999999999</v>
      </c>
      <c r="BI41" s="717">
        <v>21.164100000000001</v>
      </c>
      <c r="BJ41" s="717">
        <v>20.854140000000001</v>
      </c>
      <c r="BK41" s="717">
        <v>20.122420000000002</v>
      </c>
      <c r="BL41" s="717">
        <v>18.91497</v>
      </c>
      <c r="BM41" s="717">
        <v>18.329519999999999</v>
      </c>
      <c r="BN41" s="717">
        <v>18.44614</v>
      </c>
      <c r="BO41" s="717">
        <v>18.926480000000002</v>
      </c>
      <c r="BP41" s="717">
        <v>19.511710000000001</v>
      </c>
      <c r="BQ41" s="717">
        <v>20.395389999999999</v>
      </c>
      <c r="BR41" s="717">
        <v>20.596430000000002</v>
      </c>
      <c r="BS41" s="717">
        <v>20.345700000000001</v>
      </c>
      <c r="BT41" s="717">
        <v>20.038</v>
      </c>
      <c r="BU41" s="717">
        <v>19.911490000000001</v>
      </c>
      <c r="BV41" s="717">
        <v>19.628309999999999</v>
      </c>
    </row>
    <row r="42" spans="1:77" ht="10" x14ac:dyDescent="0.2">
      <c r="A42" s="565"/>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69"/>
      <c r="AZ42" s="569"/>
      <c r="BA42" s="569"/>
      <c r="BB42" s="569"/>
      <c r="BC42" s="570"/>
      <c r="BD42" s="570"/>
      <c r="BE42" s="570"/>
      <c r="BF42" s="570"/>
      <c r="BG42" s="570"/>
      <c r="BH42" s="570"/>
      <c r="BI42" s="570"/>
      <c r="BJ42" s="570"/>
      <c r="BK42" s="570"/>
      <c r="BL42" s="570"/>
      <c r="BM42" s="570"/>
      <c r="BN42" s="570"/>
      <c r="BO42" s="570"/>
      <c r="BP42" s="570"/>
      <c r="BQ42" s="570"/>
      <c r="BR42" s="570"/>
      <c r="BS42" s="570"/>
      <c r="BT42" s="570"/>
      <c r="BU42" s="570"/>
      <c r="BV42" s="570"/>
    </row>
    <row r="43" spans="1:77" ht="11.15" customHeight="1" x14ac:dyDescent="0.25">
      <c r="A43" s="57"/>
      <c r="B43" s="154" t="s">
        <v>569</v>
      </c>
      <c r="C43" s="567"/>
      <c r="D43" s="567"/>
      <c r="E43" s="567"/>
      <c r="F43" s="567"/>
      <c r="G43" s="567"/>
      <c r="H43" s="567"/>
      <c r="I43" s="567"/>
      <c r="J43" s="567"/>
      <c r="K43" s="567"/>
      <c r="L43" s="567"/>
      <c r="M43" s="567"/>
      <c r="N43" s="567"/>
      <c r="O43" s="567"/>
      <c r="P43" s="567"/>
      <c r="Q43" s="567"/>
      <c r="R43" s="567"/>
      <c r="S43" s="567"/>
      <c r="T43" s="567"/>
      <c r="U43" s="567"/>
      <c r="V43" s="567"/>
      <c r="W43" s="567"/>
      <c r="X43" s="567"/>
      <c r="Y43" s="567"/>
      <c r="Z43" s="567"/>
      <c r="AA43" s="567"/>
      <c r="AB43" s="567"/>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7"/>
      <c r="AZ43" s="567"/>
      <c r="BA43" s="567"/>
      <c r="BB43" s="567"/>
      <c r="BC43" s="568"/>
      <c r="BD43" s="568"/>
      <c r="BE43" s="568"/>
      <c r="BF43" s="568"/>
      <c r="BG43" s="568"/>
      <c r="BH43" s="568"/>
      <c r="BI43" s="568"/>
      <c r="BJ43" s="568"/>
      <c r="BK43" s="568"/>
      <c r="BL43" s="568"/>
      <c r="BM43" s="568"/>
      <c r="BN43" s="568"/>
      <c r="BO43" s="568"/>
      <c r="BP43" s="568"/>
      <c r="BQ43" s="568"/>
      <c r="BR43" s="568"/>
      <c r="BS43" s="568"/>
      <c r="BT43" s="568"/>
      <c r="BU43" s="568"/>
      <c r="BV43" s="568"/>
      <c r="BX43" s="697"/>
      <c r="BY43" s="697"/>
    </row>
    <row r="44" spans="1:77" ht="11.15" customHeight="1" x14ac:dyDescent="0.25">
      <c r="A44" s="61" t="s">
        <v>503</v>
      </c>
      <c r="B44" s="176" t="s">
        <v>403</v>
      </c>
      <c r="C44" s="208">
        <v>16.599194000000001</v>
      </c>
      <c r="D44" s="208">
        <v>15.936249999999999</v>
      </c>
      <c r="E44" s="208">
        <v>16.665129</v>
      </c>
      <c r="F44" s="208">
        <v>16.766200000000001</v>
      </c>
      <c r="G44" s="208">
        <v>16.968741999999999</v>
      </c>
      <c r="H44" s="208">
        <v>17.665666999999999</v>
      </c>
      <c r="I44" s="208">
        <v>17.356999999999999</v>
      </c>
      <c r="J44" s="208">
        <v>17.622903000000001</v>
      </c>
      <c r="K44" s="208">
        <v>16.990867000000001</v>
      </c>
      <c r="L44" s="208">
        <v>16.412226</v>
      </c>
      <c r="M44" s="208">
        <v>17.162099999999999</v>
      </c>
      <c r="N44" s="208">
        <v>17.409386999999999</v>
      </c>
      <c r="O44" s="208">
        <v>16.782968</v>
      </c>
      <c r="P44" s="208">
        <v>15.845750000000001</v>
      </c>
      <c r="Q44" s="208">
        <v>15.934677000000001</v>
      </c>
      <c r="R44" s="208">
        <v>16.341200000000001</v>
      </c>
      <c r="S44" s="208">
        <v>16.719452</v>
      </c>
      <c r="T44" s="208">
        <v>17.235800000000001</v>
      </c>
      <c r="U44" s="208">
        <v>17.175194000000001</v>
      </c>
      <c r="V44" s="208">
        <v>17.296838999999999</v>
      </c>
      <c r="W44" s="208">
        <v>16.403099999999998</v>
      </c>
      <c r="X44" s="208">
        <v>15.680871</v>
      </c>
      <c r="Y44" s="208">
        <v>16.481767000000001</v>
      </c>
      <c r="Z44" s="208">
        <v>16.792548</v>
      </c>
      <c r="AA44" s="208">
        <v>16.228515999999999</v>
      </c>
      <c r="AB44" s="208">
        <v>15.865413</v>
      </c>
      <c r="AC44" s="208">
        <v>15.230451</v>
      </c>
      <c r="AD44" s="208">
        <v>12.772333</v>
      </c>
      <c r="AE44" s="208">
        <v>12.968031999999999</v>
      </c>
      <c r="AF44" s="208">
        <v>13.734366</v>
      </c>
      <c r="AG44" s="208">
        <v>14.33358</v>
      </c>
      <c r="AH44" s="208">
        <v>14.151709</v>
      </c>
      <c r="AI44" s="208">
        <v>13.572832999999999</v>
      </c>
      <c r="AJ44" s="208">
        <v>13.444741</v>
      </c>
      <c r="AK44" s="208">
        <v>14.123699999999999</v>
      </c>
      <c r="AL44" s="208">
        <v>14.139806</v>
      </c>
      <c r="AM44" s="208">
        <v>14.525096</v>
      </c>
      <c r="AN44" s="208">
        <v>12.373535</v>
      </c>
      <c r="AO44" s="208">
        <v>14.383032</v>
      </c>
      <c r="AP44" s="208">
        <v>15.160333</v>
      </c>
      <c r="AQ44" s="208">
        <v>15.594903</v>
      </c>
      <c r="AR44" s="208">
        <v>16.190232999999999</v>
      </c>
      <c r="AS44" s="208">
        <v>15.851838000000001</v>
      </c>
      <c r="AT44" s="208">
        <v>15.719419</v>
      </c>
      <c r="AU44" s="208">
        <v>15.227866000000001</v>
      </c>
      <c r="AV44" s="208">
        <v>15.045354</v>
      </c>
      <c r="AW44" s="208">
        <v>15.733599999999999</v>
      </c>
      <c r="AX44" s="208">
        <v>15.757516000000001</v>
      </c>
      <c r="AY44" s="208">
        <v>15.451000000000001</v>
      </c>
      <c r="AZ44" s="208">
        <v>15.376321000000001</v>
      </c>
      <c r="BA44" s="208">
        <v>15.790677419</v>
      </c>
      <c r="BB44" s="208">
        <v>15.645418667</v>
      </c>
      <c r="BC44" s="324">
        <v>16.597300000000001</v>
      </c>
      <c r="BD44" s="324">
        <v>16.848579999999998</v>
      </c>
      <c r="BE44" s="324">
        <v>16.386810000000001</v>
      </c>
      <c r="BF44" s="324">
        <v>16.7225</v>
      </c>
      <c r="BG44" s="324">
        <v>16.355640000000001</v>
      </c>
      <c r="BH44" s="324">
        <v>15.311070000000001</v>
      </c>
      <c r="BI44" s="324">
        <v>15.744529999999999</v>
      </c>
      <c r="BJ44" s="324">
        <v>16.67848</v>
      </c>
      <c r="BK44" s="324">
        <v>15.626860000000001</v>
      </c>
      <c r="BL44" s="324">
        <v>14.04026</v>
      </c>
      <c r="BM44" s="324">
        <v>15.43454</v>
      </c>
      <c r="BN44" s="324">
        <v>16.012409999999999</v>
      </c>
      <c r="BO44" s="324">
        <v>16.52937</v>
      </c>
      <c r="BP44" s="324">
        <v>16.577770000000001</v>
      </c>
      <c r="BQ44" s="324">
        <v>16.404599999999999</v>
      </c>
      <c r="BR44" s="324">
        <v>16.606169999999999</v>
      </c>
      <c r="BS44" s="324">
        <v>16.012709999999998</v>
      </c>
      <c r="BT44" s="324">
        <v>15.30119</v>
      </c>
      <c r="BU44" s="324">
        <v>16.050180000000001</v>
      </c>
      <c r="BV44" s="324">
        <v>16.26024</v>
      </c>
      <c r="BX44" s="698"/>
      <c r="BY44" s="698"/>
    </row>
    <row r="45" spans="1:77" ht="11.15" customHeight="1" x14ac:dyDescent="0.25">
      <c r="A45" s="565" t="s">
        <v>968</v>
      </c>
      <c r="B45" s="566" t="s">
        <v>961</v>
      </c>
      <c r="C45" s="208">
        <v>0.62987099999999996</v>
      </c>
      <c r="D45" s="208">
        <v>0.62924999999999998</v>
      </c>
      <c r="E45" s="208">
        <v>0.55609699999999995</v>
      </c>
      <c r="F45" s="208">
        <v>0.49723299999999998</v>
      </c>
      <c r="G45" s="208">
        <v>0.45371</v>
      </c>
      <c r="H45" s="208">
        <v>0.45566699999999999</v>
      </c>
      <c r="I45" s="208">
        <v>0.44232300000000002</v>
      </c>
      <c r="J45" s="208">
        <v>0.50419400000000003</v>
      </c>
      <c r="K45" s="208">
        <v>0.56543299999999996</v>
      </c>
      <c r="L45" s="208">
        <v>0.68664499999999995</v>
      </c>
      <c r="M45" s="208">
        <v>0.74633300000000002</v>
      </c>
      <c r="N45" s="208">
        <v>0.73196799999999995</v>
      </c>
      <c r="O45" s="208">
        <v>0.67493599999999998</v>
      </c>
      <c r="P45" s="208">
        <v>0.59171399999999996</v>
      </c>
      <c r="Q45" s="208">
        <v>0.51187099999999996</v>
      </c>
      <c r="R45" s="208">
        <v>0.48573300000000003</v>
      </c>
      <c r="S45" s="208">
        <v>0.45990300000000001</v>
      </c>
      <c r="T45" s="208">
        <v>0.43146699999999999</v>
      </c>
      <c r="U45" s="208">
        <v>0.447936</v>
      </c>
      <c r="V45" s="208">
        <v>0.480742</v>
      </c>
      <c r="W45" s="208">
        <v>0.60066699999999995</v>
      </c>
      <c r="X45" s="208">
        <v>0.71180699999999997</v>
      </c>
      <c r="Y45" s="208">
        <v>0.74363299999999999</v>
      </c>
      <c r="Z45" s="208">
        <v>0.71564499999999998</v>
      </c>
      <c r="AA45" s="208">
        <v>0.69790300000000005</v>
      </c>
      <c r="AB45" s="208">
        <v>0.63965499999999997</v>
      </c>
      <c r="AC45" s="208">
        <v>0.49890299999999999</v>
      </c>
      <c r="AD45" s="208">
        <v>0.31723299999999999</v>
      </c>
      <c r="AE45" s="208">
        <v>0.33609600000000001</v>
      </c>
      <c r="AF45" s="208">
        <v>0.40246599999999999</v>
      </c>
      <c r="AG45" s="208">
        <v>0.45580599999999999</v>
      </c>
      <c r="AH45" s="208">
        <v>0.42216100000000001</v>
      </c>
      <c r="AI45" s="208">
        <v>0.53626600000000002</v>
      </c>
      <c r="AJ45" s="208">
        <v>0.58690299999999995</v>
      </c>
      <c r="AK45" s="208">
        <v>0.63736599999999999</v>
      </c>
      <c r="AL45" s="208">
        <v>0.57054800000000006</v>
      </c>
      <c r="AM45" s="208">
        <v>0.587677</v>
      </c>
      <c r="AN45" s="208">
        <v>0.47853499999999999</v>
      </c>
      <c r="AO45" s="208">
        <v>0.51448300000000002</v>
      </c>
      <c r="AP45" s="208">
        <v>0.45083299999999998</v>
      </c>
      <c r="AQ45" s="208">
        <v>0.43025799999999997</v>
      </c>
      <c r="AR45" s="208">
        <v>0.41363299999999997</v>
      </c>
      <c r="AS45" s="208">
        <v>0.43158000000000002</v>
      </c>
      <c r="AT45" s="208">
        <v>0.43270900000000001</v>
      </c>
      <c r="AU45" s="208">
        <v>0.53879999999999995</v>
      </c>
      <c r="AV45" s="208">
        <v>0.68300000000000005</v>
      </c>
      <c r="AW45" s="208">
        <v>0.76249999999999996</v>
      </c>
      <c r="AX45" s="208">
        <v>0.79625800000000002</v>
      </c>
      <c r="AY45" s="208">
        <v>0.70406400000000002</v>
      </c>
      <c r="AZ45" s="208">
        <v>0.64171400000000001</v>
      </c>
      <c r="BA45" s="208">
        <v>0.50889779999999996</v>
      </c>
      <c r="BB45" s="208">
        <v>0.47070139999999999</v>
      </c>
      <c r="BC45" s="324">
        <v>0.46019149999999998</v>
      </c>
      <c r="BD45" s="324">
        <v>0.4624547</v>
      </c>
      <c r="BE45" s="324">
        <v>0.44280249999999999</v>
      </c>
      <c r="BF45" s="324">
        <v>0.48098659999999999</v>
      </c>
      <c r="BG45" s="324">
        <v>0.59917759999999998</v>
      </c>
      <c r="BH45" s="324">
        <v>0.6494685</v>
      </c>
      <c r="BI45" s="324">
        <v>0.70045279999999999</v>
      </c>
      <c r="BJ45" s="324">
        <v>0.70156839999999998</v>
      </c>
      <c r="BK45" s="324">
        <v>0.66305809999999998</v>
      </c>
      <c r="BL45" s="324">
        <v>0.5750461</v>
      </c>
      <c r="BM45" s="324">
        <v>0.53317479999999995</v>
      </c>
      <c r="BN45" s="324">
        <v>0.497666</v>
      </c>
      <c r="BO45" s="324">
        <v>0.45681440000000001</v>
      </c>
      <c r="BP45" s="324">
        <v>0.44819150000000002</v>
      </c>
      <c r="BQ45" s="324">
        <v>0.43566769999999999</v>
      </c>
      <c r="BR45" s="324">
        <v>0.47672059999999999</v>
      </c>
      <c r="BS45" s="324">
        <v>0.5879664</v>
      </c>
      <c r="BT45" s="324">
        <v>0.64621280000000003</v>
      </c>
      <c r="BU45" s="324">
        <v>0.71521400000000002</v>
      </c>
      <c r="BV45" s="324">
        <v>0.7165937</v>
      </c>
      <c r="BX45" s="698"/>
      <c r="BY45" s="698"/>
    </row>
    <row r="46" spans="1:77" ht="11.15" customHeight="1" x14ac:dyDescent="0.25">
      <c r="A46" s="61" t="s">
        <v>875</v>
      </c>
      <c r="B46" s="176" t="s">
        <v>404</v>
      </c>
      <c r="C46" s="208">
        <v>0.98</v>
      </c>
      <c r="D46" s="208">
        <v>1.146857</v>
      </c>
      <c r="E46" s="208">
        <v>1.2066129999999999</v>
      </c>
      <c r="F46" s="208">
        <v>1.2078</v>
      </c>
      <c r="G46" s="208">
        <v>1.241452</v>
      </c>
      <c r="H46" s="208">
        <v>1.238067</v>
      </c>
      <c r="I46" s="208">
        <v>1.2211289999999999</v>
      </c>
      <c r="J46" s="208">
        <v>1.248129</v>
      </c>
      <c r="K46" s="208">
        <v>1.1946669999999999</v>
      </c>
      <c r="L46" s="208">
        <v>1.1992579999999999</v>
      </c>
      <c r="M46" s="208">
        <v>1.2073670000000001</v>
      </c>
      <c r="N46" s="208">
        <v>1.1858709999999999</v>
      </c>
      <c r="O46" s="208">
        <v>1.1460649999999999</v>
      </c>
      <c r="P46" s="208">
        <v>1.1471789999999999</v>
      </c>
      <c r="Q46" s="208">
        <v>1.181387</v>
      </c>
      <c r="R46" s="208">
        <v>1.1939</v>
      </c>
      <c r="S46" s="208">
        <v>1.216677</v>
      </c>
      <c r="T46" s="208">
        <v>1.2227330000000001</v>
      </c>
      <c r="U46" s="208">
        <v>1.2317739999999999</v>
      </c>
      <c r="V46" s="208">
        <v>1.246194</v>
      </c>
      <c r="W46" s="208">
        <v>1.177967</v>
      </c>
      <c r="X46" s="208">
        <v>1.186903</v>
      </c>
      <c r="Y46" s="208">
        <v>1.1958329999999999</v>
      </c>
      <c r="Z46" s="208">
        <v>1.1856450000000001</v>
      </c>
      <c r="AA46" s="208">
        <v>1.148903</v>
      </c>
      <c r="AB46" s="208">
        <v>1.1711720000000001</v>
      </c>
      <c r="AC46" s="208">
        <v>1.05158</v>
      </c>
      <c r="AD46" s="208">
        <v>0.81646600000000003</v>
      </c>
      <c r="AE46" s="208">
        <v>0.95370900000000003</v>
      </c>
      <c r="AF46" s="208">
        <v>1.0740000000000001</v>
      </c>
      <c r="AG46" s="208">
        <v>1.1131610000000001</v>
      </c>
      <c r="AH46" s="208">
        <v>1.117354</v>
      </c>
      <c r="AI46" s="208">
        <v>1.0995999999999999</v>
      </c>
      <c r="AJ46" s="208">
        <v>1.1033219999999999</v>
      </c>
      <c r="AK46" s="208">
        <v>1.0679000000000001</v>
      </c>
      <c r="AL46" s="208">
        <v>1.0580959999999999</v>
      </c>
      <c r="AM46" s="208">
        <v>1.0235160000000001</v>
      </c>
      <c r="AN46" s="208">
        <v>1.008785</v>
      </c>
      <c r="AO46" s="208">
        <v>1.1134189999999999</v>
      </c>
      <c r="AP46" s="208">
        <v>1.162433</v>
      </c>
      <c r="AQ46" s="208">
        <v>1.183935</v>
      </c>
      <c r="AR46" s="208">
        <v>1.2100660000000001</v>
      </c>
      <c r="AS46" s="208">
        <v>1.2055480000000001</v>
      </c>
      <c r="AT46" s="208">
        <v>1.202032</v>
      </c>
      <c r="AU46" s="208">
        <v>1.1939329999999999</v>
      </c>
      <c r="AV46" s="208">
        <v>1.175225</v>
      </c>
      <c r="AW46" s="208">
        <v>1.1783330000000001</v>
      </c>
      <c r="AX46" s="208">
        <v>1.178903</v>
      </c>
      <c r="AY46" s="208">
        <v>1.0812900000000001</v>
      </c>
      <c r="AZ46" s="208">
        <v>1.128714</v>
      </c>
      <c r="BA46" s="208">
        <v>1.1419686452</v>
      </c>
      <c r="BB46" s="208">
        <v>1.1747222067</v>
      </c>
      <c r="BC46" s="324">
        <v>1.180782</v>
      </c>
      <c r="BD46" s="324">
        <v>1.1784399999999999</v>
      </c>
      <c r="BE46" s="324">
        <v>1.1893180000000001</v>
      </c>
      <c r="BF46" s="324">
        <v>1.1785730000000001</v>
      </c>
      <c r="BG46" s="324">
        <v>1.165157</v>
      </c>
      <c r="BH46" s="324">
        <v>1.159664</v>
      </c>
      <c r="BI46" s="324">
        <v>1.1587879999999999</v>
      </c>
      <c r="BJ46" s="324">
        <v>1.1557710000000001</v>
      </c>
      <c r="BK46" s="324">
        <v>1.0602130000000001</v>
      </c>
      <c r="BL46" s="324">
        <v>1.1052960000000001</v>
      </c>
      <c r="BM46" s="324">
        <v>1.1139570000000001</v>
      </c>
      <c r="BN46" s="324">
        <v>1.162539</v>
      </c>
      <c r="BO46" s="324">
        <v>1.1811119999999999</v>
      </c>
      <c r="BP46" s="324">
        <v>1.1944109999999999</v>
      </c>
      <c r="BQ46" s="324">
        <v>1.1948399999999999</v>
      </c>
      <c r="BR46" s="324">
        <v>1.184901</v>
      </c>
      <c r="BS46" s="324">
        <v>1.1659459999999999</v>
      </c>
      <c r="BT46" s="324">
        <v>1.1657169999999999</v>
      </c>
      <c r="BU46" s="324">
        <v>1.1720630000000001</v>
      </c>
      <c r="BV46" s="324">
        <v>1.170382</v>
      </c>
      <c r="BX46" s="698"/>
      <c r="BY46" s="698"/>
    </row>
    <row r="47" spans="1:77" ht="11.15" customHeight="1" x14ac:dyDescent="0.25">
      <c r="A47" s="61" t="s">
        <v>752</v>
      </c>
      <c r="B47" s="566" t="s">
        <v>405</v>
      </c>
      <c r="C47" s="208">
        <v>0.223161</v>
      </c>
      <c r="D47" s="208">
        <v>0.195607</v>
      </c>
      <c r="E47" s="208">
        <v>-3.4097000000000002E-2</v>
      </c>
      <c r="F47" s="208">
        <v>0.492867</v>
      </c>
      <c r="G47" s="208">
        <v>0.46251599999999998</v>
      </c>
      <c r="H47" s="208">
        <v>0.33313300000000001</v>
      </c>
      <c r="I47" s="208">
        <v>0.45116099999999998</v>
      </c>
      <c r="J47" s="208">
        <v>0.45009700000000002</v>
      </c>
      <c r="K47" s="208">
        <v>0.42230000000000001</v>
      </c>
      <c r="L47" s="208">
        <v>0.26703199999999999</v>
      </c>
      <c r="M47" s="208">
        <v>0.25469999999999998</v>
      </c>
      <c r="N47" s="208">
        <v>0.48390300000000003</v>
      </c>
      <c r="O47" s="208">
        <v>0.152839</v>
      </c>
      <c r="P47" s="208">
        <v>9.9392999999999995E-2</v>
      </c>
      <c r="Q47" s="208">
        <v>0.276032</v>
      </c>
      <c r="R47" s="208">
        <v>0.25783299999999998</v>
      </c>
      <c r="S47" s="208">
        <v>0.27154800000000001</v>
      </c>
      <c r="T47" s="208">
        <v>0.48363299999999998</v>
      </c>
      <c r="U47" s="208">
        <v>0.59235499999999996</v>
      </c>
      <c r="V47" s="208">
        <v>0.42099999999999999</v>
      </c>
      <c r="W47" s="208">
        <v>0.37823299999999999</v>
      </c>
      <c r="X47" s="208">
        <v>0.19709699999999999</v>
      </c>
      <c r="Y47" s="208">
        <v>0.497367</v>
      </c>
      <c r="Z47" s="208">
        <v>0.59851600000000005</v>
      </c>
      <c r="AA47" s="208">
        <v>0.29912899999999998</v>
      </c>
      <c r="AB47" s="208">
        <v>-0.113931</v>
      </c>
      <c r="AC47" s="208">
        <v>-2.5799999999999998E-3</v>
      </c>
      <c r="AD47" s="208">
        <v>0.19473299999999999</v>
      </c>
      <c r="AE47" s="208">
        <v>0.207096</v>
      </c>
      <c r="AF47" s="208">
        <v>0.24610000000000001</v>
      </c>
      <c r="AG47" s="208">
        <v>0.46290300000000001</v>
      </c>
      <c r="AH47" s="208">
        <v>0.51287099999999997</v>
      </c>
      <c r="AI47" s="208">
        <v>0.35903299999999999</v>
      </c>
      <c r="AJ47" s="208">
        <v>0.28261199999999997</v>
      </c>
      <c r="AK47" s="208">
        <v>0.24496599999999999</v>
      </c>
      <c r="AL47" s="208">
        <v>3.8386999999999998E-2</v>
      </c>
      <c r="AM47" s="208">
        <v>-8.2903000000000004E-2</v>
      </c>
      <c r="AN47" s="208">
        <v>-0.11607099999999999</v>
      </c>
      <c r="AO47" s="208">
        <v>-3.8095999999999998E-2</v>
      </c>
      <c r="AP47" s="208">
        <v>3.7433000000000001E-2</v>
      </c>
      <c r="AQ47" s="208">
        <v>0.31251600000000002</v>
      </c>
      <c r="AR47" s="208">
        <v>0.31986599999999998</v>
      </c>
      <c r="AS47" s="208">
        <v>0.433645</v>
      </c>
      <c r="AT47" s="208">
        <v>0.41132200000000002</v>
      </c>
      <c r="AU47" s="208">
        <v>7.3599999999999999E-2</v>
      </c>
      <c r="AV47" s="208">
        <v>6.3129000000000005E-2</v>
      </c>
      <c r="AW47" s="208">
        <v>0.194966</v>
      </c>
      <c r="AX47" s="208">
        <v>0.327322</v>
      </c>
      <c r="AY47" s="208">
        <v>-0.105064</v>
      </c>
      <c r="AZ47" s="208">
        <v>-0.18435699999999999</v>
      </c>
      <c r="BA47" s="208">
        <v>0.17048633209</v>
      </c>
      <c r="BB47" s="208">
        <v>0.28731731560000001</v>
      </c>
      <c r="BC47" s="324">
        <v>0.379575</v>
      </c>
      <c r="BD47" s="324">
        <v>0.33167360000000001</v>
      </c>
      <c r="BE47" s="324">
        <v>0.37779439999999997</v>
      </c>
      <c r="BF47" s="324">
        <v>0.37538189999999999</v>
      </c>
      <c r="BG47" s="324">
        <v>0.30256860000000002</v>
      </c>
      <c r="BH47" s="324">
        <v>0.21116170000000001</v>
      </c>
      <c r="BI47" s="324">
        <v>0.26689879999999999</v>
      </c>
      <c r="BJ47" s="324">
        <v>0.36169560000000001</v>
      </c>
      <c r="BK47" s="324">
        <v>6.9404300000000002E-2</v>
      </c>
      <c r="BL47" s="324">
        <v>4.3805799999999999E-2</v>
      </c>
      <c r="BM47" s="324">
        <v>0.1185274</v>
      </c>
      <c r="BN47" s="324">
        <v>0.18236189999999999</v>
      </c>
      <c r="BO47" s="324">
        <v>0.34662890000000002</v>
      </c>
      <c r="BP47" s="324">
        <v>0.31039050000000001</v>
      </c>
      <c r="BQ47" s="324">
        <v>0.39972419999999997</v>
      </c>
      <c r="BR47" s="324">
        <v>0.4066688</v>
      </c>
      <c r="BS47" s="324">
        <v>0.31456509999999999</v>
      </c>
      <c r="BT47" s="324">
        <v>0.21455109999999999</v>
      </c>
      <c r="BU47" s="324">
        <v>0.2710977</v>
      </c>
      <c r="BV47" s="324">
        <v>0.35451199999999999</v>
      </c>
      <c r="BX47" s="698"/>
      <c r="BY47" s="698"/>
    </row>
    <row r="48" spans="1:77" ht="11.15" customHeight="1" x14ac:dyDescent="0.25">
      <c r="A48" s="61" t="s">
        <v>753</v>
      </c>
      <c r="B48" s="176" t="s">
        <v>801</v>
      </c>
      <c r="C48" s="208">
        <v>-0.100161</v>
      </c>
      <c r="D48" s="208">
        <v>0.37532100000000002</v>
      </c>
      <c r="E48" s="208">
        <v>0.75087099999999996</v>
      </c>
      <c r="F48" s="208">
        <v>0.62423300000000004</v>
      </c>
      <c r="G48" s="208">
        <v>0.75925799999999999</v>
      </c>
      <c r="H48" s="208">
        <v>0.73796700000000004</v>
      </c>
      <c r="I48" s="208">
        <v>0.73838700000000002</v>
      </c>
      <c r="J48" s="208">
        <v>0.61680699999999999</v>
      </c>
      <c r="K48" s="208">
        <v>0.41583300000000001</v>
      </c>
      <c r="L48" s="208">
        <v>0.72890299999999997</v>
      </c>
      <c r="M48" s="208">
        <v>0.24193300000000001</v>
      </c>
      <c r="N48" s="208">
        <v>-0.19625799999999999</v>
      </c>
      <c r="O48" s="208">
        <v>0.116161</v>
      </c>
      <c r="P48" s="208">
        <v>0.68782100000000002</v>
      </c>
      <c r="Q48" s="208">
        <v>1.122871</v>
      </c>
      <c r="R48" s="208">
        <v>1.0298</v>
      </c>
      <c r="S48" s="208">
        <v>1.030613</v>
      </c>
      <c r="T48" s="208">
        <v>0.76226700000000003</v>
      </c>
      <c r="U48" s="208">
        <v>0.76864500000000002</v>
      </c>
      <c r="V48" s="208">
        <v>0.912161</v>
      </c>
      <c r="W48" s="208">
        <v>0.62116700000000002</v>
      </c>
      <c r="X48" s="208">
        <v>0.97103200000000001</v>
      </c>
      <c r="Y48" s="208">
        <v>0.27643299999999998</v>
      </c>
      <c r="Z48" s="208">
        <v>-4.9709999999999997E-2</v>
      </c>
      <c r="AA48" s="208">
        <v>0.162354</v>
      </c>
      <c r="AB48" s="208">
        <v>0.75913699999999995</v>
      </c>
      <c r="AC48" s="208">
        <v>0.32545099999999999</v>
      </c>
      <c r="AD48" s="208">
        <v>0.1169</v>
      </c>
      <c r="AE48" s="208">
        <v>0.45706400000000003</v>
      </c>
      <c r="AF48" s="208">
        <v>0.88666599999999995</v>
      </c>
      <c r="AG48" s="208">
        <v>0.71116100000000004</v>
      </c>
      <c r="AH48" s="208">
        <v>1.0440959999999999</v>
      </c>
      <c r="AI48" s="208">
        <v>0.80363300000000004</v>
      </c>
      <c r="AJ48" s="208">
        <v>0.64729000000000003</v>
      </c>
      <c r="AK48" s="208">
        <v>0.16289999999999999</v>
      </c>
      <c r="AL48" s="208">
        <v>0.54877399999999998</v>
      </c>
      <c r="AM48" s="208">
        <v>0.11651599999999999</v>
      </c>
      <c r="AN48" s="208">
        <v>1.0418210000000001</v>
      </c>
      <c r="AO48" s="208">
        <v>0.99299999999999999</v>
      </c>
      <c r="AP48" s="208">
        <v>1.0066660000000001</v>
      </c>
      <c r="AQ48" s="208">
        <v>0.921871</v>
      </c>
      <c r="AR48" s="208">
        <v>0.83716599999999997</v>
      </c>
      <c r="AS48" s="208">
        <v>0.873</v>
      </c>
      <c r="AT48" s="208">
        <v>0.80483800000000005</v>
      </c>
      <c r="AU48" s="208">
        <v>0.75466599999999995</v>
      </c>
      <c r="AV48" s="208">
        <v>0.72196700000000003</v>
      </c>
      <c r="AW48" s="208">
        <v>0.18463299999999999</v>
      </c>
      <c r="AX48" s="208">
        <v>-8.158E-2</v>
      </c>
      <c r="AY48" s="208">
        <v>-0.27364500000000003</v>
      </c>
      <c r="AZ48" s="208">
        <v>0.57425000000000004</v>
      </c>
      <c r="BA48" s="208">
        <v>0.70099999999999996</v>
      </c>
      <c r="BB48" s="208">
        <v>0.90192547999999995</v>
      </c>
      <c r="BC48" s="324">
        <v>0.87147549999999996</v>
      </c>
      <c r="BD48" s="324">
        <v>0.79153709999999999</v>
      </c>
      <c r="BE48" s="324">
        <v>0.67501699999999998</v>
      </c>
      <c r="BF48" s="324">
        <v>0.70336410000000005</v>
      </c>
      <c r="BG48" s="324">
        <v>0.58211400000000002</v>
      </c>
      <c r="BH48" s="324">
        <v>0.77410540000000005</v>
      </c>
      <c r="BI48" s="324">
        <v>0.27907100000000001</v>
      </c>
      <c r="BJ48" s="324">
        <v>-0.15840489999999999</v>
      </c>
      <c r="BK48" s="324">
        <v>0.18116950000000001</v>
      </c>
      <c r="BL48" s="324">
        <v>0.55500130000000003</v>
      </c>
      <c r="BM48" s="324">
        <v>0.71012249999999999</v>
      </c>
      <c r="BN48" s="324">
        <v>0.80749479999999996</v>
      </c>
      <c r="BO48" s="324">
        <v>0.72233270000000005</v>
      </c>
      <c r="BP48" s="324">
        <v>0.62565789999999999</v>
      </c>
      <c r="BQ48" s="324">
        <v>0.57489230000000002</v>
      </c>
      <c r="BR48" s="324">
        <v>0.70913839999999995</v>
      </c>
      <c r="BS48" s="324">
        <v>0.47351120000000002</v>
      </c>
      <c r="BT48" s="324">
        <v>0.7038276</v>
      </c>
      <c r="BU48" s="324">
        <v>0.4010724</v>
      </c>
      <c r="BV48" s="324">
        <v>0.46769349999999998</v>
      </c>
      <c r="BX48" s="698"/>
      <c r="BY48" s="698"/>
    </row>
    <row r="49" spans="1:79" ht="11.15" customHeight="1" x14ac:dyDescent="0.25">
      <c r="A49" s="61" t="s">
        <v>754</v>
      </c>
      <c r="B49" s="176" t="s">
        <v>802</v>
      </c>
      <c r="C49" s="208">
        <v>5.1599999999999997E-4</v>
      </c>
      <c r="D49" s="208">
        <v>1.07E-4</v>
      </c>
      <c r="E49" s="208">
        <v>-2.2599999999999999E-4</v>
      </c>
      <c r="F49" s="208">
        <v>1E-3</v>
      </c>
      <c r="G49" s="208">
        <v>1.2899999999999999E-3</v>
      </c>
      <c r="H49" s="208">
        <v>-4.3300000000000001E-4</v>
      </c>
      <c r="I49" s="208">
        <v>2.9030000000000002E-3</v>
      </c>
      <c r="J49" s="208">
        <v>1.194E-3</v>
      </c>
      <c r="K49" s="208">
        <v>1.933E-3</v>
      </c>
      <c r="L49" s="208">
        <v>8.7100000000000003E-4</v>
      </c>
      <c r="M49" s="208">
        <v>-1.3300000000000001E-4</v>
      </c>
      <c r="N49" s="208">
        <v>4.84E-4</v>
      </c>
      <c r="O49" s="208">
        <v>-2.5799999999999998E-4</v>
      </c>
      <c r="P49" s="208">
        <v>1.7899999999999999E-4</v>
      </c>
      <c r="Q49" s="208">
        <v>1.2899999999999999E-4</v>
      </c>
      <c r="R49" s="208">
        <v>1.6699999999999999E-4</v>
      </c>
      <c r="S49" s="208">
        <v>6.1300000000000005E-4</v>
      </c>
      <c r="T49" s="208">
        <v>2.9999999999999997E-4</v>
      </c>
      <c r="U49" s="208">
        <v>4.5199999999999998E-4</v>
      </c>
      <c r="V49" s="208">
        <v>6.1300000000000005E-4</v>
      </c>
      <c r="W49" s="208">
        <v>5.9999999999999995E-4</v>
      </c>
      <c r="X49" s="208">
        <v>1.5809999999999999E-3</v>
      </c>
      <c r="Y49" s="208">
        <v>2.0330000000000001E-3</v>
      </c>
      <c r="Z49" s="208">
        <v>9.68E-4</v>
      </c>
      <c r="AA49" s="208">
        <v>1.225E-3</v>
      </c>
      <c r="AB49" s="208">
        <v>-1.03E-4</v>
      </c>
      <c r="AC49" s="208">
        <v>9.6699999999999998E-4</v>
      </c>
      <c r="AD49" s="208">
        <v>-1E-4</v>
      </c>
      <c r="AE49" s="208">
        <v>1.225E-3</v>
      </c>
      <c r="AF49" s="208">
        <v>2.9999999999999997E-4</v>
      </c>
      <c r="AG49" s="208">
        <v>4.5100000000000001E-4</v>
      </c>
      <c r="AH49" s="208">
        <v>3.5399999999999999E-4</v>
      </c>
      <c r="AI49" s="208">
        <v>3.6600000000000001E-4</v>
      </c>
      <c r="AJ49" s="208">
        <v>2.9E-4</v>
      </c>
      <c r="AK49" s="208">
        <v>2.33E-4</v>
      </c>
      <c r="AL49" s="208">
        <v>1.93E-4</v>
      </c>
      <c r="AM49" s="208">
        <v>5.8E-4</v>
      </c>
      <c r="AN49" s="208">
        <v>3.57E-4</v>
      </c>
      <c r="AO49" s="208">
        <v>5.8E-4</v>
      </c>
      <c r="AP49" s="208">
        <v>2.33E-4</v>
      </c>
      <c r="AQ49" s="208">
        <v>5.8E-4</v>
      </c>
      <c r="AR49" s="208">
        <v>4.3300000000000001E-4</v>
      </c>
      <c r="AS49" s="208">
        <v>7.7399999999999995E-4</v>
      </c>
      <c r="AT49" s="208">
        <v>2.5799999999999998E-4</v>
      </c>
      <c r="AU49" s="208">
        <v>3.6600000000000001E-4</v>
      </c>
      <c r="AV49" s="208">
        <v>3.5399999999999999E-4</v>
      </c>
      <c r="AW49" s="208">
        <v>4.66E-4</v>
      </c>
      <c r="AX49" s="208">
        <v>6.4499999999999996E-4</v>
      </c>
      <c r="AY49" s="208">
        <v>-2.6120000000000002E-3</v>
      </c>
      <c r="AZ49" s="208">
        <v>-6.679E-3</v>
      </c>
      <c r="BA49" s="208">
        <v>2.36333E-4</v>
      </c>
      <c r="BB49" s="208">
        <v>1.3300000000000001E-4</v>
      </c>
      <c r="BC49" s="324">
        <v>1.7699999999999999E-4</v>
      </c>
      <c r="BD49" s="324">
        <v>1.6640000000000001E-4</v>
      </c>
      <c r="BE49" s="324">
        <v>5.7800000000000002E-5</v>
      </c>
      <c r="BF49" s="324">
        <v>-1.9999999999999999E-7</v>
      </c>
      <c r="BG49" s="324">
        <v>1.8679999999999999E-4</v>
      </c>
      <c r="BH49" s="324">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698"/>
      <c r="BY49" s="698"/>
    </row>
    <row r="50" spans="1:79" s="156" customFormat="1" ht="11.15" customHeight="1" x14ac:dyDescent="0.25">
      <c r="A50" s="61" t="s">
        <v>755</v>
      </c>
      <c r="B50" s="176" t="s">
        <v>570</v>
      </c>
      <c r="C50" s="208">
        <v>18.462516999999998</v>
      </c>
      <c r="D50" s="208">
        <v>18.283391999999999</v>
      </c>
      <c r="E50" s="208">
        <v>19.144386999999998</v>
      </c>
      <c r="F50" s="208">
        <v>19.589333</v>
      </c>
      <c r="G50" s="208">
        <v>19.886968</v>
      </c>
      <c r="H50" s="208">
        <v>20.430067999999999</v>
      </c>
      <c r="I50" s="208">
        <v>20.212903000000001</v>
      </c>
      <c r="J50" s="208">
        <v>20.443324</v>
      </c>
      <c r="K50" s="208">
        <v>19.591032999999999</v>
      </c>
      <c r="L50" s="208">
        <v>19.294934999999999</v>
      </c>
      <c r="M50" s="208">
        <v>19.612300000000001</v>
      </c>
      <c r="N50" s="208">
        <v>19.615355000000001</v>
      </c>
      <c r="O50" s="208">
        <v>18.872710999999999</v>
      </c>
      <c r="P50" s="208">
        <v>18.372036000000001</v>
      </c>
      <c r="Q50" s="208">
        <v>19.026966999999999</v>
      </c>
      <c r="R50" s="208">
        <v>19.308633</v>
      </c>
      <c r="S50" s="208">
        <v>19.698806000000001</v>
      </c>
      <c r="T50" s="208">
        <v>20.136199999999999</v>
      </c>
      <c r="U50" s="208">
        <v>20.216356000000001</v>
      </c>
      <c r="V50" s="208">
        <v>20.357548999999999</v>
      </c>
      <c r="W50" s="208">
        <v>19.181733999999999</v>
      </c>
      <c r="X50" s="208">
        <v>18.749290999999999</v>
      </c>
      <c r="Y50" s="208">
        <v>19.197066</v>
      </c>
      <c r="Z50" s="208">
        <v>19.243611999999999</v>
      </c>
      <c r="AA50" s="208">
        <v>18.538029999999999</v>
      </c>
      <c r="AB50" s="208">
        <v>18.321342999999999</v>
      </c>
      <c r="AC50" s="208">
        <v>17.104772000000001</v>
      </c>
      <c r="AD50" s="208">
        <v>14.217565</v>
      </c>
      <c r="AE50" s="208">
        <v>14.923222000000001</v>
      </c>
      <c r="AF50" s="208">
        <v>16.343897999999999</v>
      </c>
      <c r="AG50" s="208">
        <v>17.077062000000002</v>
      </c>
      <c r="AH50" s="208">
        <v>17.248545</v>
      </c>
      <c r="AI50" s="208">
        <v>16.371731</v>
      </c>
      <c r="AJ50" s="208">
        <v>16.065158</v>
      </c>
      <c r="AK50" s="208">
        <v>16.237065000000001</v>
      </c>
      <c r="AL50" s="208">
        <v>16.355803999999999</v>
      </c>
      <c r="AM50" s="208">
        <v>16.170482</v>
      </c>
      <c r="AN50" s="208">
        <v>14.786962000000001</v>
      </c>
      <c r="AO50" s="208">
        <v>16.966418000000001</v>
      </c>
      <c r="AP50" s="208">
        <v>17.817931000000002</v>
      </c>
      <c r="AQ50" s="208">
        <v>18.444063</v>
      </c>
      <c r="AR50" s="208">
        <v>18.971397</v>
      </c>
      <c r="AS50" s="208">
        <v>18.796385000000001</v>
      </c>
      <c r="AT50" s="208">
        <v>18.570578000000001</v>
      </c>
      <c r="AU50" s="208">
        <v>17.789231000000001</v>
      </c>
      <c r="AV50" s="208">
        <v>17.689029000000001</v>
      </c>
      <c r="AW50" s="208">
        <v>18.054497999999999</v>
      </c>
      <c r="AX50" s="208">
        <v>17.979064000000001</v>
      </c>
      <c r="AY50" s="208">
        <v>16.855032999999999</v>
      </c>
      <c r="AZ50" s="208">
        <v>17.529962999999999</v>
      </c>
      <c r="BA50" s="208">
        <v>18.31326653</v>
      </c>
      <c r="BB50" s="208">
        <v>18.480218068999999</v>
      </c>
      <c r="BC50" s="324">
        <v>19.4895</v>
      </c>
      <c r="BD50" s="324">
        <v>19.612860000000001</v>
      </c>
      <c r="BE50" s="324">
        <v>19.0718</v>
      </c>
      <c r="BF50" s="324">
        <v>19.460799999999999</v>
      </c>
      <c r="BG50" s="324">
        <v>19.004850000000001</v>
      </c>
      <c r="BH50" s="324">
        <v>18.105450000000001</v>
      </c>
      <c r="BI50" s="324">
        <v>18.14969</v>
      </c>
      <c r="BJ50" s="324">
        <v>18.738939999999999</v>
      </c>
      <c r="BK50" s="324">
        <v>17.600269999999998</v>
      </c>
      <c r="BL50" s="324">
        <v>16.31934</v>
      </c>
      <c r="BM50" s="324">
        <v>17.91056</v>
      </c>
      <c r="BN50" s="324">
        <v>18.662610000000001</v>
      </c>
      <c r="BO50" s="324">
        <v>19.236440000000002</v>
      </c>
      <c r="BP50" s="324">
        <v>19.156590000000001</v>
      </c>
      <c r="BQ50" s="324">
        <v>19.009779999999999</v>
      </c>
      <c r="BR50" s="324">
        <v>19.383600000000001</v>
      </c>
      <c r="BS50" s="324">
        <v>18.554880000000001</v>
      </c>
      <c r="BT50" s="324">
        <v>18.031490000000002</v>
      </c>
      <c r="BU50" s="324">
        <v>18.609570000000001</v>
      </c>
      <c r="BV50" s="324">
        <v>18.969239999999999</v>
      </c>
      <c r="BX50" s="698"/>
      <c r="BY50" s="698"/>
      <c r="BZ50" s="700"/>
      <c r="CA50" s="699"/>
    </row>
    <row r="51" spans="1:79" s="156" customFormat="1" ht="11.15" customHeight="1" x14ac:dyDescent="0.25">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208"/>
      <c r="BC51" s="324"/>
      <c r="BD51" s="324"/>
      <c r="BE51" s="324"/>
      <c r="BF51" s="324"/>
      <c r="BG51" s="324"/>
      <c r="BH51" s="324"/>
      <c r="BI51" s="324"/>
      <c r="BJ51" s="324"/>
      <c r="BK51" s="324"/>
      <c r="BL51" s="324"/>
      <c r="BM51" s="324"/>
      <c r="BN51" s="324"/>
      <c r="BO51" s="324"/>
      <c r="BP51" s="324"/>
      <c r="BQ51" s="324"/>
      <c r="BR51" s="324"/>
      <c r="BS51" s="324"/>
      <c r="BT51" s="324"/>
      <c r="BU51" s="324"/>
      <c r="BV51" s="324"/>
    </row>
    <row r="52" spans="1:79" ht="11.15" customHeight="1" x14ac:dyDescent="0.25">
      <c r="A52" s="61" t="s">
        <v>505</v>
      </c>
      <c r="B52" s="177" t="s">
        <v>406</v>
      </c>
      <c r="C52" s="208">
        <v>1.1024210000000001</v>
      </c>
      <c r="D52" s="208">
        <v>1.0965020000000001</v>
      </c>
      <c r="E52" s="208">
        <v>1.095742</v>
      </c>
      <c r="F52" s="208">
        <v>1.113267</v>
      </c>
      <c r="G52" s="208">
        <v>1.1414200000000001</v>
      </c>
      <c r="H52" s="208">
        <v>1.1328990000000001</v>
      </c>
      <c r="I52" s="208">
        <v>1.1689050000000001</v>
      </c>
      <c r="J52" s="208">
        <v>1.1854849999999999</v>
      </c>
      <c r="K52" s="208">
        <v>1.1408659999999999</v>
      </c>
      <c r="L52" s="208">
        <v>1.1155809999999999</v>
      </c>
      <c r="M52" s="208">
        <v>1.1494329999999999</v>
      </c>
      <c r="N52" s="208">
        <v>1.210356</v>
      </c>
      <c r="O52" s="208">
        <v>1.108708</v>
      </c>
      <c r="P52" s="208">
        <v>1.007071</v>
      </c>
      <c r="Q52" s="208">
        <v>1.0383579999999999</v>
      </c>
      <c r="R52" s="208">
        <v>1.0650999999999999</v>
      </c>
      <c r="S52" s="208">
        <v>1.064227</v>
      </c>
      <c r="T52" s="208">
        <v>1.0761670000000001</v>
      </c>
      <c r="U52" s="208">
        <v>1.066033</v>
      </c>
      <c r="V52" s="208">
        <v>1.098679</v>
      </c>
      <c r="W52" s="208">
        <v>1.0174989999999999</v>
      </c>
      <c r="X52" s="208">
        <v>1.0142260000000001</v>
      </c>
      <c r="Y52" s="208">
        <v>1.1312009999999999</v>
      </c>
      <c r="Z52" s="208">
        <v>1.1334200000000001</v>
      </c>
      <c r="AA52" s="208">
        <v>1.128091</v>
      </c>
      <c r="AB52" s="208">
        <v>0.94133999999999995</v>
      </c>
      <c r="AC52" s="208">
        <v>0.97412600000000005</v>
      </c>
      <c r="AD52" s="208">
        <v>0.77373199999999998</v>
      </c>
      <c r="AE52" s="208">
        <v>0.80803000000000003</v>
      </c>
      <c r="AF52" s="208">
        <v>0.87066299999999996</v>
      </c>
      <c r="AG52" s="208">
        <v>0.92867299999999997</v>
      </c>
      <c r="AH52" s="208">
        <v>0.923902</v>
      </c>
      <c r="AI52" s="208">
        <v>0.94806299999999999</v>
      </c>
      <c r="AJ52" s="208">
        <v>0.92428699999999997</v>
      </c>
      <c r="AK52" s="208">
        <v>0.93443200000000004</v>
      </c>
      <c r="AL52" s="208">
        <v>0.91493100000000005</v>
      </c>
      <c r="AM52" s="208">
        <v>0.89135200000000003</v>
      </c>
      <c r="AN52" s="208">
        <v>0.76456800000000003</v>
      </c>
      <c r="AO52" s="208">
        <v>0.86360800000000004</v>
      </c>
      <c r="AP52" s="208">
        <v>0.94893099999999997</v>
      </c>
      <c r="AQ52" s="208">
        <v>1.0244139999999999</v>
      </c>
      <c r="AR52" s="208">
        <v>0.92243299999999995</v>
      </c>
      <c r="AS52" s="208">
        <v>0.95986700000000003</v>
      </c>
      <c r="AT52" s="208">
        <v>1.008737</v>
      </c>
      <c r="AU52" s="208">
        <v>0.936666</v>
      </c>
      <c r="AV52" s="208">
        <v>1.013287</v>
      </c>
      <c r="AW52" s="208">
        <v>1.0125949999999999</v>
      </c>
      <c r="AX52" s="208">
        <v>1.0832520000000001</v>
      </c>
      <c r="AY52" s="208">
        <v>0.98418499999999998</v>
      </c>
      <c r="AZ52" s="208">
        <v>0.90092899999999998</v>
      </c>
      <c r="BA52" s="208">
        <v>1.0332269999999999</v>
      </c>
      <c r="BB52" s="208">
        <v>1.1267</v>
      </c>
      <c r="BC52" s="324">
        <v>1.0699829999999999</v>
      </c>
      <c r="BD52" s="324">
        <v>1.0493950000000001</v>
      </c>
      <c r="BE52" s="324">
        <v>1.0497399999999999</v>
      </c>
      <c r="BF52" s="324">
        <v>1.066082</v>
      </c>
      <c r="BG52" s="324">
        <v>1.064667</v>
      </c>
      <c r="BH52" s="324">
        <v>1.0043610000000001</v>
      </c>
      <c r="BI52" s="324">
        <v>1.0787420000000001</v>
      </c>
      <c r="BJ52" s="324">
        <v>1.0895969999999999</v>
      </c>
      <c r="BK52" s="324">
        <v>1.083798</v>
      </c>
      <c r="BL52" s="324">
        <v>1.0039009999999999</v>
      </c>
      <c r="BM52" s="324">
        <v>0.99437819999999999</v>
      </c>
      <c r="BN52" s="324">
        <v>0.99765340000000002</v>
      </c>
      <c r="BO52" s="324">
        <v>0.9869346</v>
      </c>
      <c r="BP52" s="324">
        <v>0.96074530000000002</v>
      </c>
      <c r="BQ52" s="324">
        <v>0.95820819999999995</v>
      </c>
      <c r="BR52" s="324">
        <v>1.0245280000000001</v>
      </c>
      <c r="BS52" s="324">
        <v>0.98457289999999997</v>
      </c>
      <c r="BT52" s="324">
        <v>0.961032</v>
      </c>
      <c r="BU52" s="324">
        <v>1.0161530000000001</v>
      </c>
      <c r="BV52" s="324">
        <v>1.0547299999999999</v>
      </c>
    </row>
    <row r="53" spans="1:79" ht="11.15" customHeight="1" x14ac:dyDescent="0.25">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324"/>
      <c r="BD53" s="324"/>
      <c r="BE53" s="324"/>
      <c r="BF53" s="324"/>
      <c r="BG53" s="324"/>
      <c r="BH53" s="324"/>
      <c r="BI53" s="324"/>
      <c r="BJ53" s="324"/>
      <c r="BK53" s="324"/>
      <c r="BL53" s="324"/>
      <c r="BM53" s="324"/>
      <c r="BN53" s="324"/>
      <c r="BO53" s="324"/>
      <c r="BP53" s="324"/>
      <c r="BQ53" s="324"/>
      <c r="BR53" s="324"/>
      <c r="BS53" s="324"/>
      <c r="BT53" s="324"/>
      <c r="BU53" s="324"/>
      <c r="BV53" s="324"/>
    </row>
    <row r="54" spans="1:79" ht="11.15" customHeight="1" x14ac:dyDescent="0.25">
      <c r="A54" s="57"/>
      <c r="B54" s="154" t="s">
        <v>571</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324"/>
      <c r="BD54" s="324"/>
      <c r="BE54" s="324"/>
      <c r="BF54" s="324"/>
      <c r="BG54" s="324"/>
      <c r="BH54" s="324"/>
      <c r="BI54" s="324"/>
      <c r="BJ54" s="324"/>
      <c r="BK54" s="324"/>
      <c r="BL54" s="324"/>
      <c r="BM54" s="324"/>
      <c r="BN54" s="324"/>
      <c r="BO54" s="324"/>
      <c r="BP54" s="324"/>
      <c r="BQ54" s="324"/>
      <c r="BR54" s="324"/>
      <c r="BS54" s="324"/>
      <c r="BT54" s="324"/>
      <c r="BU54" s="324"/>
      <c r="BV54" s="324"/>
    </row>
    <row r="55" spans="1:79" ht="11.15" customHeight="1" x14ac:dyDescent="0.25">
      <c r="A55" s="565" t="s">
        <v>969</v>
      </c>
      <c r="B55" s="566" t="s">
        <v>961</v>
      </c>
      <c r="C55" s="208">
        <v>0.39277400000000001</v>
      </c>
      <c r="D55" s="208">
        <v>0.40939300000000001</v>
      </c>
      <c r="E55" s="208">
        <v>0.63161299999999998</v>
      </c>
      <c r="F55" s="208">
        <v>0.80033299999999996</v>
      </c>
      <c r="G55" s="208">
        <v>0.85506499999999996</v>
      </c>
      <c r="H55" s="208">
        <v>0.87393299999999996</v>
      </c>
      <c r="I55" s="208">
        <v>0.87009700000000001</v>
      </c>
      <c r="J55" s="208">
        <v>0.88048400000000004</v>
      </c>
      <c r="K55" s="208">
        <v>0.65033300000000005</v>
      </c>
      <c r="L55" s="208">
        <v>0.464032</v>
      </c>
      <c r="M55" s="208">
        <v>0.39513300000000001</v>
      </c>
      <c r="N55" s="208">
        <v>0.37303199999999997</v>
      </c>
      <c r="O55" s="208">
        <v>0.36767699999999998</v>
      </c>
      <c r="P55" s="208">
        <v>0.42875000000000002</v>
      </c>
      <c r="Q55" s="208">
        <v>0.62864500000000001</v>
      </c>
      <c r="R55" s="208">
        <v>0.80416699999999997</v>
      </c>
      <c r="S55" s="208">
        <v>0.86735499999999999</v>
      </c>
      <c r="T55" s="208">
        <v>0.85940000000000005</v>
      </c>
      <c r="U55" s="208">
        <v>0.85199999999999998</v>
      </c>
      <c r="V55" s="208">
        <v>0.80619399999999997</v>
      </c>
      <c r="W55" s="208">
        <v>0.61306700000000003</v>
      </c>
      <c r="X55" s="208">
        <v>0.40922599999999998</v>
      </c>
      <c r="Y55" s="208">
        <v>0.27229999999999999</v>
      </c>
      <c r="Z55" s="208">
        <v>0.34790300000000002</v>
      </c>
      <c r="AA55" s="208">
        <v>0.38783800000000002</v>
      </c>
      <c r="AB55" s="208">
        <v>0.381241</v>
      </c>
      <c r="AC55" s="208">
        <v>0.621</v>
      </c>
      <c r="AD55" s="208">
        <v>0.68279999999999996</v>
      </c>
      <c r="AE55" s="208">
        <v>0.67103199999999996</v>
      </c>
      <c r="AF55" s="208">
        <v>0.71040000000000003</v>
      </c>
      <c r="AG55" s="208">
        <v>0.73216099999999995</v>
      </c>
      <c r="AH55" s="208">
        <v>0.712032</v>
      </c>
      <c r="AI55" s="208">
        <v>0.55546600000000002</v>
      </c>
      <c r="AJ55" s="208">
        <v>0.40983799999999998</v>
      </c>
      <c r="AK55" s="208">
        <v>0.33329999999999999</v>
      </c>
      <c r="AL55" s="208">
        <v>0.34696700000000003</v>
      </c>
      <c r="AM55" s="208">
        <v>0.36725799999999997</v>
      </c>
      <c r="AN55" s="208">
        <v>0.34267799999999998</v>
      </c>
      <c r="AO55" s="208">
        <v>0.59428999999999998</v>
      </c>
      <c r="AP55" s="208">
        <v>0.77866599999999997</v>
      </c>
      <c r="AQ55" s="208">
        <v>0.89974100000000001</v>
      </c>
      <c r="AR55" s="208">
        <v>0.88090000000000002</v>
      </c>
      <c r="AS55" s="208">
        <v>0.84980599999999995</v>
      </c>
      <c r="AT55" s="208">
        <v>0.80548299999999995</v>
      </c>
      <c r="AU55" s="208">
        <v>0.60673299999999997</v>
      </c>
      <c r="AV55" s="208">
        <v>0.48303200000000002</v>
      </c>
      <c r="AW55" s="208">
        <v>0.385266</v>
      </c>
      <c r="AX55" s="208">
        <v>0.38845099999999999</v>
      </c>
      <c r="AY55" s="208">
        <v>0.37948300000000001</v>
      </c>
      <c r="AZ55" s="208">
        <v>0.45524999999999999</v>
      </c>
      <c r="BA55" s="208">
        <v>0.65474118999999997</v>
      </c>
      <c r="BB55" s="208">
        <v>0.80801699000000005</v>
      </c>
      <c r="BC55" s="324">
        <v>0.8497711</v>
      </c>
      <c r="BD55" s="324">
        <v>0.8878836</v>
      </c>
      <c r="BE55" s="324">
        <v>0.87500829999999996</v>
      </c>
      <c r="BF55" s="324">
        <v>0.84754430000000003</v>
      </c>
      <c r="BG55" s="324">
        <v>0.62745079999999998</v>
      </c>
      <c r="BH55" s="324">
        <v>0.46457530000000002</v>
      </c>
      <c r="BI55" s="324">
        <v>0.34586240000000001</v>
      </c>
      <c r="BJ55" s="324">
        <v>0.37084620000000001</v>
      </c>
      <c r="BK55" s="324">
        <v>0.38065779999999999</v>
      </c>
      <c r="BL55" s="324">
        <v>0.43533490000000002</v>
      </c>
      <c r="BM55" s="324">
        <v>0.65604589999999996</v>
      </c>
      <c r="BN55" s="324">
        <v>0.79655180000000003</v>
      </c>
      <c r="BO55" s="324">
        <v>0.83962009999999998</v>
      </c>
      <c r="BP55" s="324">
        <v>0.87649100000000002</v>
      </c>
      <c r="BQ55" s="324">
        <v>0.86431219999999997</v>
      </c>
      <c r="BR55" s="324">
        <v>0.83486800000000005</v>
      </c>
      <c r="BS55" s="324">
        <v>0.61472629999999995</v>
      </c>
      <c r="BT55" s="324">
        <v>0.45138410000000001</v>
      </c>
      <c r="BU55" s="324">
        <v>0.32933610000000002</v>
      </c>
      <c r="BV55" s="324">
        <v>0.34179929999999997</v>
      </c>
    </row>
    <row r="56" spans="1:79" ht="11.15" customHeight="1" x14ac:dyDescent="0.25">
      <c r="A56" s="61" t="s">
        <v>756</v>
      </c>
      <c r="B56" s="176" t="s">
        <v>407</v>
      </c>
      <c r="C56" s="208">
        <v>9.5288389999999996</v>
      </c>
      <c r="D56" s="208">
        <v>9.7971430000000002</v>
      </c>
      <c r="E56" s="208">
        <v>10.052516000000001</v>
      </c>
      <c r="F56" s="208">
        <v>9.9741999999999997</v>
      </c>
      <c r="G56" s="208">
        <v>10.138323</v>
      </c>
      <c r="H56" s="208">
        <v>10.313632999999999</v>
      </c>
      <c r="I56" s="208">
        <v>10.174097</v>
      </c>
      <c r="J56" s="208">
        <v>10.242613</v>
      </c>
      <c r="K56" s="208">
        <v>9.9268999999999998</v>
      </c>
      <c r="L56" s="208">
        <v>10.30071</v>
      </c>
      <c r="M56" s="208">
        <v>10.24</v>
      </c>
      <c r="N56" s="208">
        <v>10.020032</v>
      </c>
      <c r="O56" s="208">
        <v>9.7469999999999999</v>
      </c>
      <c r="P56" s="208">
        <v>9.7441790000000008</v>
      </c>
      <c r="Q56" s="208">
        <v>10.060226</v>
      </c>
      <c r="R56" s="208">
        <v>10.019567</v>
      </c>
      <c r="S56" s="208">
        <v>10.229419</v>
      </c>
      <c r="T56" s="208">
        <v>10.235799999999999</v>
      </c>
      <c r="U56" s="208">
        <v>10.240226</v>
      </c>
      <c r="V56" s="208">
        <v>10.436935999999999</v>
      </c>
      <c r="W56" s="208">
        <v>9.9161330000000003</v>
      </c>
      <c r="X56" s="208">
        <v>10.258645</v>
      </c>
      <c r="Y56" s="208">
        <v>10.228866999999999</v>
      </c>
      <c r="Z56" s="208">
        <v>9.9917099999999994</v>
      </c>
      <c r="AA56" s="208">
        <v>9.6259669999999993</v>
      </c>
      <c r="AB56" s="208">
        <v>9.7424130000000009</v>
      </c>
      <c r="AC56" s="208">
        <v>8.5758379999999992</v>
      </c>
      <c r="AD56" s="208">
        <v>6.3654000000000002</v>
      </c>
      <c r="AE56" s="208">
        <v>7.476451</v>
      </c>
      <c r="AF56" s="208">
        <v>8.7479659999999999</v>
      </c>
      <c r="AG56" s="208">
        <v>9.0260960000000008</v>
      </c>
      <c r="AH56" s="208">
        <v>9.3119029999999992</v>
      </c>
      <c r="AI56" s="208">
        <v>9.0901329999999998</v>
      </c>
      <c r="AJ56" s="208">
        <v>9.2523540000000004</v>
      </c>
      <c r="AK56" s="208">
        <v>8.8832000000000004</v>
      </c>
      <c r="AL56" s="208">
        <v>8.8092900000000007</v>
      </c>
      <c r="AM56" s="208">
        <v>8.519774</v>
      </c>
      <c r="AN56" s="208">
        <v>8.3963570000000001</v>
      </c>
      <c r="AO56" s="208">
        <v>9.2834509999999995</v>
      </c>
      <c r="AP56" s="208">
        <v>9.6359999999999992</v>
      </c>
      <c r="AQ56" s="208">
        <v>9.8667090000000002</v>
      </c>
      <c r="AR56" s="208">
        <v>9.9492329999999995</v>
      </c>
      <c r="AS56" s="208">
        <v>9.9333220000000004</v>
      </c>
      <c r="AT56" s="208">
        <v>9.8645479999999992</v>
      </c>
      <c r="AU56" s="208">
        <v>9.6735000000000007</v>
      </c>
      <c r="AV56" s="208">
        <v>9.6965800000000009</v>
      </c>
      <c r="AW56" s="208">
        <v>9.7026660000000007</v>
      </c>
      <c r="AX56" s="208">
        <v>9.6581609999999998</v>
      </c>
      <c r="AY56" s="208">
        <v>8.7561289999999996</v>
      </c>
      <c r="AZ56" s="208">
        <v>9.3859639999999995</v>
      </c>
      <c r="BA56" s="208">
        <v>9.4749999999999996</v>
      </c>
      <c r="BB56" s="208">
        <v>9.5621237333</v>
      </c>
      <c r="BC56" s="324">
        <v>9.9723109999999995</v>
      </c>
      <c r="BD56" s="324">
        <v>10.115220000000001</v>
      </c>
      <c r="BE56" s="324">
        <v>9.8691940000000002</v>
      </c>
      <c r="BF56" s="324">
        <v>10.06963</v>
      </c>
      <c r="BG56" s="324">
        <v>9.9350400000000008</v>
      </c>
      <c r="BH56" s="324">
        <v>9.8393660000000001</v>
      </c>
      <c r="BI56" s="324">
        <v>9.6471920000000004</v>
      </c>
      <c r="BJ56" s="324">
        <v>9.7154579999999999</v>
      </c>
      <c r="BK56" s="324">
        <v>9.2558520000000009</v>
      </c>
      <c r="BL56" s="324">
        <v>8.86083</v>
      </c>
      <c r="BM56" s="324">
        <v>9.2854189999999992</v>
      </c>
      <c r="BN56" s="324">
        <v>9.6010790000000004</v>
      </c>
      <c r="BO56" s="324">
        <v>9.7833900000000007</v>
      </c>
      <c r="BP56" s="324">
        <v>9.7333119999999997</v>
      </c>
      <c r="BQ56" s="324">
        <v>9.6269860000000005</v>
      </c>
      <c r="BR56" s="324">
        <v>9.9029559999999996</v>
      </c>
      <c r="BS56" s="324">
        <v>9.6366759999999996</v>
      </c>
      <c r="BT56" s="324">
        <v>9.7046069999999993</v>
      </c>
      <c r="BU56" s="324">
        <v>9.9241740000000007</v>
      </c>
      <c r="BV56" s="324">
        <v>10.064299999999999</v>
      </c>
    </row>
    <row r="57" spans="1:79" ht="11.15" customHeight="1" x14ac:dyDescent="0.25">
      <c r="A57" s="61" t="s">
        <v>757</v>
      </c>
      <c r="B57" s="176" t="s">
        <v>408</v>
      </c>
      <c r="C57" s="208">
        <v>1.686936</v>
      </c>
      <c r="D57" s="208">
        <v>1.6881429999999999</v>
      </c>
      <c r="E57" s="208">
        <v>1.780645</v>
      </c>
      <c r="F57" s="208">
        <v>1.7954669999999999</v>
      </c>
      <c r="G57" s="208">
        <v>1.803742</v>
      </c>
      <c r="H57" s="208">
        <v>1.893167</v>
      </c>
      <c r="I57" s="208">
        <v>1.8941939999999999</v>
      </c>
      <c r="J57" s="208">
        <v>1.9547099999999999</v>
      </c>
      <c r="K57" s="208">
        <v>1.8558330000000001</v>
      </c>
      <c r="L57" s="208">
        <v>1.690871</v>
      </c>
      <c r="M57" s="208">
        <v>1.768667</v>
      </c>
      <c r="N57" s="208">
        <v>1.85571</v>
      </c>
      <c r="O57" s="208">
        <v>1.7710319999999999</v>
      </c>
      <c r="P57" s="208">
        <v>1.6893929999999999</v>
      </c>
      <c r="Q57" s="208">
        <v>1.7279679999999999</v>
      </c>
      <c r="R57" s="208">
        <v>1.7276</v>
      </c>
      <c r="S57" s="208">
        <v>1.7285809999999999</v>
      </c>
      <c r="T57" s="208">
        <v>1.8825670000000001</v>
      </c>
      <c r="U57" s="208">
        <v>1.922323</v>
      </c>
      <c r="V57" s="208">
        <v>1.924258</v>
      </c>
      <c r="W57" s="208">
        <v>1.7987</v>
      </c>
      <c r="X57" s="208">
        <v>1.6533869999999999</v>
      </c>
      <c r="Y57" s="208">
        <v>1.833467</v>
      </c>
      <c r="Z57" s="208">
        <v>1.8900319999999999</v>
      </c>
      <c r="AA57" s="208">
        <v>1.854419</v>
      </c>
      <c r="AB57" s="208">
        <v>1.666344</v>
      </c>
      <c r="AC57" s="208">
        <v>1.3592580000000001</v>
      </c>
      <c r="AD57" s="208">
        <v>0.61903300000000006</v>
      </c>
      <c r="AE57" s="208">
        <v>0.50541899999999995</v>
      </c>
      <c r="AF57" s="208">
        <v>0.73313300000000003</v>
      </c>
      <c r="AG57" s="208">
        <v>0.83570900000000004</v>
      </c>
      <c r="AH57" s="208">
        <v>0.85099999999999998</v>
      </c>
      <c r="AI57" s="208">
        <v>0.79949999999999999</v>
      </c>
      <c r="AJ57" s="208">
        <v>0.82125800000000004</v>
      </c>
      <c r="AK57" s="208">
        <v>1.0617000000000001</v>
      </c>
      <c r="AL57" s="208">
        <v>1.1251930000000001</v>
      </c>
      <c r="AM57" s="208">
        <v>1.2263539999999999</v>
      </c>
      <c r="AN57" s="208">
        <v>0.94935700000000001</v>
      </c>
      <c r="AO57" s="208">
        <v>1.101</v>
      </c>
      <c r="AP57" s="208">
        <v>1.2626329999999999</v>
      </c>
      <c r="AQ57" s="208">
        <v>1.3080639999999999</v>
      </c>
      <c r="AR57" s="208">
        <v>1.3831329999999999</v>
      </c>
      <c r="AS57" s="208">
        <v>1.423387</v>
      </c>
      <c r="AT57" s="208">
        <v>1.4352579999999999</v>
      </c>
      <c r="AU57" s="208">
        <v>1.355666</v>
      </c>
      <c r="AV57" s="208">
        <v>1.321096</v>
      </c>
      <c r="AW57" s="208">
        <v>1.4354659999999999</v>
      </c>
      <c r="AX57" s="208">
        <v>1.5121290000000001</v>
      </c>
      <c r="AY57" s="208">
        <v>1.516548</v>
      </c>
      <c r="AZ57" s="208">
        <v>1.5036430000000001</v>
      </c>
      <c r="BA57" s="208">
        <v>1.446</v>
      </c>
      <c r="BB57" s="208">
        <v>1.6336096</v>
      </c>
      <c r="BC57" s="324">
        <v>1.6605559999999999</v>
      </c>
      <c r="BD57" s="324">
        <v>1.6258220000000001</v>
      </c>
      <c r="BE57" s="324">
        <v>1.602943</v>
      </c>
      <c r="BF57" s="324">
        <v>1.6390229999999999</v>
      </c>
      <c r="BG57" s="324">
        <v>1.631969</v>
      </c>
      <c r="BH57" s="324">
        <v>1.537204</v>
      </c>
      <c r="BI57" s="324">
        <v>1.584192</v>
      </c>
      <c r="BJ57" s="324">
        <v>1.632951</v>
      </c>
      <c r="BK57" s="324">
        <v>1.5606530000000001</v>
      </c>
      <c r="BL57" s="324">
        <v>1.4333290000000001</v>
      </c>
      <c r="BM57" s="324">
        <v>1.5496449999999999</v>
      </c>
      <c r="BN57" s="324">
        <v>1.5722750000000001</v>
      </c>
      <c r="BO57" s="324">
        <v>1.6017250000000001</v>
      </c>
      <c r="BP57" s="324">
        <v>1.6154679999999999</v>
      </c>
      <c r="BQ57" s="324">
        <v>1.6422190000000001</v>
      </c>
      <c r="BR57" s="324">
        <v>1.6636610000000001</v>
      </c>
      <c r="BS57" s="324">
        <v>1.598104</v>
      </c>
      <c r="BT57" s="324">
        <v>1.512329</v>
      </c>
      <c r="BU57" s="324">
        <v>1.563958</v>
      </c>
      <c r="BV57" s="324">
        <v>1.593129</v>
      </c>
    </row>
    <row r="58" spans="1:79" ht="11.15" customHeight="1" x14ac:dyDescent="0.25">
      <c r="A58" s="61" t="s">
        <v>758</v>
      </c>
      <c r="B58" s="176" t="s">
        <v>409</v>
      </c>
      <c r="C58" s="208">
        <v>5.0059360000000002</v>
      </c>
      <c r="D58" s="208">
        <v>4.5841430000000001</v>
      </c>
      <c r="E58" s="208">
        <v>4.8225160000000002</v>
      </c>
      <c r="F58" s="208">
        <v>5.1195329999999997</v>
      </c>
      <c r="G58" s="208">
        <v>5.2141289999999998</v>
      </c>
      <c r="H58" s="208">
        <v>5.4103669999999999</v>
      </c>
      <c r="I58" s="208">
        <v>5.2570649999999999</v>
      </c>
      <c r="J58" s="208">
        <v>5.3694839999999999</v>
      </c>
      <c r="K58" s="208">
        <v>5.23</v>
      </c>
      <c r="L58" s="208">
        <v>5.0353870000000001</v>
      </c>
      <c r="M58" s="208">
        <v>5.3501000000000003</v>
      </c>
      <c r="N58" s="208">
        <v>5.5756449999999997</v>
      </c>
      <c r="O58" s="208">
        <v>5.2495159999999998</v>
      </c>
      <c r="P58" s="208">
        <v>4.9046789999999998</v>
      </c>
      <c r="Q58" s="208">
        <v>4.9684189999999999</v>
      </c>
      <c r="R58" s="208">
        <v>5.0591999999999997</v>
      </c>
      <c r="S58" s="208">
        <v>5.2117100000000001</v>
      </c>
      <c r="T58" s="208">
        <v>5.3506999999999998</v>
      </c>
      <c r="U58" s="208">
        <v>5.2458070000000001</v>
      </c>
      <c r="V58" s="208">
        <v>5.2664840000000002</v>
      </c>
      <c r="W58" s="208">
        <v>5.0350000000000001</v>
      </c>
      <c r="X58" s="208">
        <v>4.7939360000000004</v>
      </c>
      <c r="Y58" s="208">
        <v>5.2310999999999996</v>
      </c>
      <c r="Z58" s="208">
        <v>5.3094190000000001</v>
      </c>
      <c r="AA58" s="208">
        <v>5.0865479999999996</v>
      </c>
      <c r="AB58" s="208">
        <v>4.812862</v>
      </c>
      <c r="AC58" s="208">
        <v>4.9529350000000001</v>
      </c>
      <c r="AD58" s="208">
        <v>5.0788000000000002</v>
      </c>
      <c r="AE58" s="208">
        <v>4.8181609999999999</v>
      </c>
      <c r="AF58" s="208">
        <v>4.5796659999999996</v>
      </c>
      <c r="AG58" s="208">
        <v>4.8427410000000002</v>
      </c>
      <c r="AH58" s="208">
        <v>4.8227409999999997</v>
      </c>
      <c r="AI58" s="208">
        <v>4.4935</v>
      </c>
      <c r="AJ58" s="208">
        <v>4.204161</v>
      </c>
      <c r="AK58" s="208">
        <v>4.5220000000000002</v>
      </c>
      <c r="AL58" s="208">
        <v>4.6329029999999998</v>
      </c>
      <c r="AM58" s="208">
        <v>4.5535480000000002</v>
      </c>
      <c r="AN58" s="208">
        <v>3.7661069999999999</v>
      </c>
      <c r="AO58" s="208">
        <v>4.5060320000000003</v>
      </c>
      <c r="AP58" s="208">
        <v>4.6066659999999997</v>
      </c>
      <c r="AQ58" s="208">
        <v>4.745806</v>
      </c>
      <c r="AR58" s="208">
        <v>4.9539</v>
      </c>
      <c r="AS58" s="208">
        <v>4.8536770000000002</v>
      </c>
      <c r="AT58" s="208">
        <v>4.7507409999999997</v>
      </c>
      <c r="AU58" s="208">
        <v>4.5503999999999998</v>
      </c>
      <c r="AV58" s="208">
        <v>4.721838</v>
      </c>
      <c r="AW58" s="208">
        <v>4.9541659999999998</v>
      </c>
      <c r="AX58" s="208">
        <v>4.922129</v>
      </c>
      <c r="AY58" s="208">
        <v>4.6440320000000002</v>
      </c>
      <c r="AZ58" s="208">
        <v>4.6657500000000001</v>
      </c>
      <c r="BA58" s="208">
        <v>5.0348387096999998</v>
      </c>
      <c r="BB58" s="208">
        <v>4.7780716666999998</v>
      </c>
      <c r="BC58" s="324">
        <v>5.1544819999999998</v>
      </c>
      <c r="BD58" s="324">
        <v>5.2061250000000001</v>
      </c>
      <c r="BE58" s="324">
        <v>5.0271800000000004</v>
      </c>
      <c r="BF58" s="324">
        <v>5.1064579999999999</v>
      </c>
      <c r="BG58" s="324">
        <v>5.0880619999999999</v>
      </c>
      <c r="BH58" s="324">
        <v>4.6936580000000001</v>
      </c>
      <c r="BI58" s="324">
        <v>5.0129570000000001</v>
      </c>
      <c r="BJ58" s="324">
        <v>5.3795380000000002</v>
      </c>
      <c r="BK58" s="324">
        <v>4.819464</v>
      </c>
      <c r="BL58" s="324">
        <v>4.2847270000000002</v>
      </c>
      <c r="BM58" s="324">
        <v>4.8024690000000003</v>
      </c>
      <c r="BN58" s="324">
        <v>4.9897689999999999</v>
      </c>
      <c r="BO58" s="324">
        <v>5.1970599999999996</v>
      </c>
      <c r="BP58" s="324">
        <v>5.1310269999999996</v>
      </c>
      <c r="BQ58" s="324">
        <v>5.081448</v>
      </c>
      <c r="BR58" s="324">
        <v>5.0991759999999999</v>
      </c>
      <c r="BS58" s="324">
        <v>4.9565190000000001</v>
      </c>
      <c r="BT58" s="324">
        <v>4.7165160000000004</v>
      </c>
      <c r="BU58" s="324">
        <v>5.133623</v>
      </c>
      <c r="BV58" s="324">
        <v>5.3283199999999997</v>
      </c>
      <c r="BX58" s="698"/>
      <c r="BY58" s="698"/>
      <c r="BZ58" s="698"/>
      <c r="CA58" s="699"/>
    </row>
    <row r="59" spans="1:79" ht="11.15" customHeight="1" x14ac:dyDescent="0.25">
      <c r="A59" s="61" t="s">
        <v>759</v>
      </c>
      <c r="B59" s="176" t="s">
        <v>410</v>
      </c>
      <c r="C59" s="208">
        <v>0.46741899999999997</v>
      </c>
      <c r="D59" s="208">
        <v>0.46150000000000002</v>
      </c>
      <c r="E59" s="208">
        <v>0.40316099999999999</v>
      </c>
      <c r="F59" s="208">
        <v>0.45043299999999997</v>
      </c>
      <c r="G59" s="208">
        <v>0.41480699999999998</v>
      </c>
      <c r="H59" s="208">
        <v>0.34756700000000001</v>
      </c>
      <c r="I59" s="208">
        <v>0.44422600000000001</v>
      </c>
      <c r="J59" s="208">
        <v>0.39132299999999998</v>
      </c>
      <c r="K59" s="208">
        <v>0.429367</v>
      </c>
      <c r="L59" s="208">
        <v>0.39719399999999999</v>
      </c>
      <c r="M59" s="208">
        <v>0.44976699999999997</v>
      </c>
      <c r="N59" s="208">
        <v>0.44025799999999998</v>
      </c>
      <c r="O59" s="208">
        <v>0.39780700000000002</v>
      </c>
      <c r="P59" s="208">
        <v>0.30896400000000002</v>
      </c>
      <c r="Q59" s="208">
        <v>0.35735499999999998</v>
      </c>
      <c r="R59" s="208">
        <v>0.38896700000000001</v>
      </c>
      <c r="S59" s="208">
        <v>0.36348399999999997</v>
      </c>
      <c r="T59" s="208">
        <v>0.42993300000000001</v>
      </c>
      <c r="U59" s="208">
        <v>0.389903</v>
      </c>
      <c r="V59" s="208">
        <v>0.40954800000000002</v>
      </c>
      <c r="W59" s="208">
        <v>0.38279999999999997</v>
      </c>
      <c r="X59" s="208">
        <v>0.33996799999999999</v>
      </c>
      <c r="Y59" s="208">
        <v>0.313633</v>
      </c>
      <c r="Z59" s="208">
        <v>0.24909700000000001</v>
      </c>
      <c r="AA59" s="208">
        <v>0.225741</v>
      </c>
      <c r="AB59" s="208">
        <v>0.25103399999999998</v>
      </c>
      <c r="AC59" s="208">
        <v>0.240871</v>
      </c>
      <c r="AD59" s="208">
        <v>0.13856599999999999</v>
      </c>
      <c r="AE59" s="208">
        <v>0.14274100000000001</v>
      </c>
      <c r="AF59" s="208">
        <v>0.2384</v>
      </c>
      <c r="AG59" s="208">
        <v>0.21867700000000001</v>
      </c>
      <c r="AH59" s="208">
        <v>0.19267699999999999</v>
      </c>
      <c r="AI59" s="208">
        <v>0.16733300000000001</v>
      </c>
      <c r="AJ59" s="208">
        <v>0.14751600000000001</v>
      </c>
      <c r="AK59" s="208">
        <v>0.1532</v>
      </c>
      <c r="AL59" s="208">
        <v>0.145677</v>
      </c>
      <c r="AM59" s="208">
        <v>0.16925799999999999</v>
      </c>
      <c r="AN59" s="208">
        <v>0.1875</v>
      </c>
      <c r="AO59" s="208">
        <v>0.22719300000000001</v>
      </c>
      <c r="AP59" s="208">
        <v>0.18133299999999999</v>
      </c>
      <c r="AQ59" s="208">
        <v>0.205903</v>
      </c>
      <c r="AR59" s="208">
        <v>0.216366</v>
      </c>
      <c r="AS59" s="208">
        <v>0.23406399999999999</v>
      </c>
      <c r="AT59" s="208">
        <v>0.21916099999999999</v>
      </c>
      <c r="AU59" s="208">
        <v>0.18390000000000001</v>
      </c>
      <c r="AV59" s="208">
        <v>0.22287100000000001</v>
      </c>
      <c r="AW59" s="208">
        <v>0.25119999999999998</v>
      </c>
      <c r="AX59" s="208">
        <v>0.19232199999999999</v>
      </c>
      <c r="AY59" s="208">
        <v>0.26267699999999999</v>
      </c>
      <c r="AZ59" s="208">
        <v>0.21832099999999999</v>
      </c>
      <c r="BA59" s="208">
        <v>0.24651612903</v>
      </c>
      <c r="BB59" s="208">
        <v>0.20189022667000001</v>
      </c>
      <c r="BC59" s="324">
        <v>0.21664739999999999</v>
      </c>
      <c r="BD59" s="324">
        <v>0.23790839999999999</v>
      </c>
      <c r="BE59" s="324">
        <v>0.23991309999999999</v>
      </c>
      <c r="BF59" s="324">
        <v>0.26736510000000002</v>
      </c>
      <c r="BG59" s="324">
        <v>0.26604240000000001</v>
      </c>
      <c r="BH59" s="324">
        <v>0.2639919</v>
      </c>
      <c r="BI59" s="324">
        <v>0.1828911</v>
      </c>
      <c r="BJ59" s="324">
        <v>0.21191679999999999</v>
      </c>
      <c r="BK59" s="324">
        <v>0.29048819999999997</v>
      </c>
      <c r="BL59" s="324">
        <v>0.20358899999999999</v>
      </c>
      <c r="BM59" s="324">
        <v>0.26098300000000002</v>
      </c>
      <c r="BN59" s="324">
        <v>0.2634667</v>
      </c>
      <c r="BO59" s="324">
        <v>0.25431009999999998</v>
      </c>
      <c r="BP59" s="324">
        <v>0.23074739999999999</v>
      </c>
      <c r="BQ59" s="324">
        <v>0.26075389999999998</v>
      </c>
      <c r="BR59" s="324">
        <v>0.27859460000000003</v>
      </c>
      <c r="BS59" s="324">
        <v>0.26663229999999999</v>
      </c>
      <c r="BT59" s="324">
        <v>0.26884010000000003</v>
      </c>
      <c r="BU59" s="324">
        <v>0.18942020000000001</v>
      </c>
      <c r="BV59" s="324">
        <v>0.21361849999999999</v>
      </c>
    </row>
    <row r="60" spans="1:79" ht="11.15" customHeight="1" x14ac:dyDescent="0.25">
      <c r="A60" s="61" t="s">
        <v>760</v>
      </c>
      <c r="B60" s="566" t="s">
        <v>970</v>
      </c>
      <c r="C60" s="208">
        <v>2.483034</v>
      </c>
      <c r="D60" s="208">
        <v>2.4395720000000001</v>
      </c>
      <c r="E60" s="208">
        <v>2.5496780000000001</v>
      </c>
      <c r="F60" s="208">
        <v>2.5626340000000001</v>
      </c>
      <c r="G60" s="208">
        <v>2.602322</v>
      </c>
      <c r="H60" s="208">
        <v>2.7242999999999999</v>
      </c>
      <c r="I60" s="208">
        <v>2.7421289999999998</v>
      </c>
      <c r="J60" s="208">
        <v>2.7901950000000002</v>
      </c>
      <c r="K60" s="208">
        <v>2.6394660000000001</v>
      </c>
      <c r="L60" s="208">
        <v>2.522322</v>
      </c>
      <c r="M60" s="208">
        <v>2.5580660000000002</v>
      </c>
      <c r="N60" s="208">
        <v>2.5610339999999998</v>
      </c>
      <c r="O60" s="208">
        <v>2.4483869999999999</v>
      </c>
      <c r="P60" s="208">
        <v>2.3031419999999998</v>
      </c>
      <c r="Q60" s="208">
        <v>2.3227120000000001</v>
      </c>
      <c r="R60" s="208">
        <v>2.3742320000000001</v>
      </c>
      <c r="S60" s="208">
        <v>2.3624839999999998</v>
      </c>
      <c r="T60" s="208">
        <v>2.453967</v>
      </c>
      <c r="U60" s="208">
        <v>2.6321300000000001</v>
      </c>
      <c r="V60" s="208">
        <v>2.6128079999999998</v>
      </c>
      <c r="W60" s="208">
        <v>2.4535330000000002</v>
      </c>
      <c r="X60" s="208">
        <v>2.3083550000000002</v>
      </c>
      <c r="Y60" s="208">
        <v>2.4489000000000001</v>
      </c>
      <c r="Z60" s="208">
        <v>2.5888710000000001</v>
      </c>
      <c r="AA60" s="208">
        <v>2.485608</v>
      </c>
      <c r="AB60" s="208">
        <v>2.4087890000000001</v>
      </c>
      <c r="AC60" s="208">
        <v>2.3289960000000001</v>
      </c>
      <c r="AD60" s="208">
        <v>2.1066980000000002</v>
      </c>
      <c r="AE60" s="208">
        <v>2.117448</v>
      </c>
      <c r="AF60" s="208">
        <v>2.204996</v>
      </c>
      <c r="AG60" s="208">
        <v>2.3503509999999999</v>
      </c>
      <c r="AH60" s="208">
        <v>2.2820939999999998</v>
      </c>
      <c r="AI60" s="208">
        <v>2.2138620000000002</v>
      </c>
      <c r="AJ60" s="208">
        <v>2.154318</v>
      </c>
      <c r="AK60" s="208">
        <v>2.2180970000000002</v>
      </c>
      <c r="AL60" s="208">
        <v>2.2107049999999999</v>
      </c>
      <c r="AM60" s="208">
        <v>2.2256420000000001</v>
      </c>
      <c r="AN60" s="208">
        <v>1.9095310000000001</v>
      </c>
      <c r="AO60" s="208">
        <v>2.1180599999999998</v>
      </c>
      <c r="AP60" s="208">
        <v>2.3015639999999999</v>
      </c>
      <c r="AQ60" s="208">
        <v>2.4422540000000001</v>
      </c>
      <c r="AR60" s="208">
        <v>2.5102980000000001</v>
      </c>
      <c r="AS60" s="208">
        <v>2.4619960000000001</v>
      </c>
      <c r="AT60" s="208">
        <v>2.504124</v>
      </c>
      <c r="AU60" s="208">
        <v>2.3556979999999998</v>
      </c>
      <c r="AV60" s="208">
        <v>2.2568990000000002</v>
      </c>
      <c r="AW60" s="208">
        <v>2.3383289999999999</v>
      </c>
      <c r="AX60" s="208">
        <v>2.3891239999999998</v>
      </c>
      <c r="AY60" s="208">
        <v>2.2803490000000002</v>
      </c>
      <c r="AZ60" s="208">
        <v>2.2019639999999998</v>
      </c>
      <c r="BA60" s="208">
        <v>2.4893975009</v>
      </c>
      <c r="BB60" s="208">
        <v>2.6232058522999999</v>
      </c>
      <c r="BC60" s="324">
        <v>2.7057180000000001</v>
      </c>
      <c r="BD60" s="324">
        <v>2.5892909999999998</v>
      </c>
      <c r="BE60" s="324">
        <v>2.507301</v>
      </c>
      <c r="BF60" s="324">
        <v>2.5968599999999999</v>
      </c>
      <c r="BG60" s="324">
        <v>2.5209480000000002</v>
      </c>
      <c r="BH60" s="324">
        <v>2.3110170000000001</v>
      </c>
      <c r="BI60" s="324">
        <v>2.4553389999999999</v>
      </c>
      <c r="BJ60" s="324">
        <v>2.5178219999999998</v>
      </c>
      <c r="BK60" s="324">
        <v>2.3769559999999998</v>
      </c>
      <c r="BL60" s="324">
        <v>2.105429</v>
      </c>
      <c r="BM60" s="324">
        <v>2.3503780000000001</v>
      </c>
      <c r="BN60" s="324">
        <v>2.437119</v>
      </c>
      <c r="BO60" s="324">
        <v>2.5472679999999999</v>
      </c>
      <c r="BP60" s="324">
        <v>2.5302910000000001</v>
      </c>
      <c r="BQ60" s="324">
        <v>2.4922689999999998</v>
      </c>
      <c r="BR60" s="324">
        <v>2.62887</v>
      </c>
      <c r="BS60" s="324">
        <v>2.4667970000000001</v>
      </c>
      <c r="BT60" s="324">
        <v>2.3388409999999999</v>
      </c>
      <c r="BU60" s="324">
        <v>2.4852129999999999</v>
      </c>
      <c r="BV60" s="324">
        <v>2.4828039999999998</v>
      </c>
    </row>
    <row r="61" spans="1:79" ht="11.15" customHeight="1" x14ac:dyDescent="0.25">
      <c r="A61" s="61" t="s">
        <v>761</v>
      </c>
      <c r="B61" s="176" t="s">
        <v>572</v>
      </c>
      <c r="C61" s="208">
        <v>19.564938000000001</v>
      </c>
      <c r="D61" s="208">
        <v>19.379894</v>
      </c>
      <c r="E61" s="208">
        <v>20.240129</v>
      </c>
      <c r="F61" s="208">
        <v>20.7026</v>
      </c>
      <c r="G61" s="208">
        <v>21.028388</v>
      </c>
      <c r="H61" s="208">
        <v>21.562967</v>
      </c>
      <c r="I61" s="208">
        <v>21.381807999999999</v>
      </c>
      <c r="J61" s="208">
        <v>21.628809</v>
      </c>
      <c r="K61" s="208">
        <v>20.731898999999999</v>
      </c>
      <c r="L61" s="208">
        <v>20.410516000000001</v>
      </c>
      <c r="M61" s="208">
        <v>20.761733</v>
      </c>
      <c r="N61" s="208">
        <v>20.825710999999998</v>
      </c>
      <c r="O61" s="208">
        <v>19.981418999999999</v>
      </c>
      <c r="P61" s="208">
        <v>19.379107000000001</v>
      </c>
      <c r="Q61" s="208">
        <v>20.065325000000001</v>
      </c>
      <c r="R61" s="208">
        <v>20.373733000000001</v>
      </c>
      <c r="S61" s="208">
        <v>20.763033</v>
      </c>
      <c r="T61" s="208">
        <v>21.212367</v>
      </c>
      <c r="U61" s="208">
        <v>21.282388999999998</v>
      </c>
      <c r="V61" s="208">
        <v>21.456227999999999</v>
      </c>
      <c r="W61" s="208">
        <v>20.199233</v>
      </c>
      <c r="X61" s="208">
        <v>19.763517</v>
      </c>
      <c r="Y61" s="208">
        <v>20.328267</v>
      </c>
      <c r="Z61" s="208">
        <v>20.377032</v>
      </c>
      <c r="AA61" s="208">
        <v>19.666121</v>
      </c>
      <c r="AB61" s="208">
        <v>19.262682999999999</v>
      </c>
      <c r="AC61" s="208">
        <v>18.078897999999999</v>
      </c>
      <c r="AD61" s="208">
        <v>14.991296999999999</v>
      </c>
      <c r="AE61" s="208">
        <v>15.731252</v>
      </c>
      <c r="AF61" s="208">
        <v>17.214561</v>
      </c>
      <c r="AG61" s="208">
        <v>18.005735000000001</v>
      </c>
      <c r="AH61" s="208">
        <v>18.172446999999998</v>
      </c>
      <c r="AI61" s="208">
        <v>17.319794000000002</v>
      </c>
      <c r="AJ61" s="208">
        <v>16.989445</v>
      </c>
      <c r="AK61" s="208">
        <v>17.171496999999999</v>
      </c>
      <c r="AL61" s="208">
        <v>17.270734999999998</v>
      </c>
      <c r="AM61" s="208">
        <v>17.061834000000001</v>
      </c>
      <c r="AN61" s="208">
        <v>15.55153</v>
      </c>
      <c r="AO61" s="208">
        <v>17.830026</v>
      </c>
      <c r="AP61" s="208">
        <v>18.766862</v>
      </c>
      <c r="AQ61" s="208">
        <v>19.468477</v>
      </c>
      <c r="AR61" s="208">
        <v>19.893830000000001</v>
      </c>
      <c r="AS61" s="208">
        <v>19.756252</v>
      </c>
      <c r="AT61" s="208">
        <v>19.579315000000001</v>
      </c>
      <c r="AU61" s="208">
        <v>18.725897</v>
      </c>
      <c r="AV61" s="208">
        <v>18.702316</v>
      </c>
      <c r="AW61" s="208">
        <v>19.067093</v>
      </c>
      <c r="AX61" s="208">
        <v>19.062315999999999</v>
      </c>
      <c r="AY61" s="208">
        <v>17.839217999999999</v>
      </c>
      <c r="AZ61" s="208">
        <v>18.430892</v>
      </c>
      <c r="BA61" s="208">
        <v>19.34649353</v>
      </c>
      <c r="BB61" s="208">
        <v>19.606918068999999</v>
      </c>
      <c r="BC61" s="324">
        <v>20.55949</v>
      </c>
      <c r="BD61" s="324">
        <v>20.66225</v>
      </c>
      <c r="BE61" s="324">
        <v>20.12154</v>
      </c>
      <c r="BF61" s="324">
        <v>20.526890000000002</v>
      </c>
      <c r="BG61" s="324">
        <v>20.069510000000001</v>
      </c>
      <c r="BH61" s="324">
        <v>19.10981</v>
      </c>
      <c r="BI61" s="324">
        <v>19.228429999999999</v>
      </c>
      <c r="BJ61" s="324">
        <v>19.828530000000001</v>
      </c>
      <c r="BK61" s="324">
        <v>18.684069999999998</v>
      </c>
      <c r="BL61" s="324">
        <v>17.323239999999998</v>
      </c>
      <c r="BM61" s="324">
        <v>18.90494</v>
      </c>
      <c r="BN61" s="324">
        <v>19.660260000000001</v>
      </c>
      <c r="BO61" s="324">
        <v>20.223369999999999</v>
      </c>
      <c r="BP61" s="324">
        <v>20.117339999999999</v>
      </c>
      <c r="BQ61" s="324">
        <v>19.96799</v>
      </c>
      <c r="BR61" s="324">
        <v>20.40813</v>
      </c>
      <c r="BS61" s="324">
        <v>19.539449999999999</v>
      </c>
      <c r="BT61" s="324">
        <v>18.992519999999999</v>
      </c>
      <c r="BU61" s="324">
        <v>19.625720000000001</v>
      </c>
      <c r="BV61" s="324">
        <v>20.023969999999998</v>
      </c>
    </row>
    <row r="62" spans="1:79" ht="11.15" customHeight="1" x14ac:dyDescent="0.25">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324"/>
      <c r="BD62" s="324"/>
      <c r="BE62" s="324"/>
      <c r="BF62" s="324"/>
      <c r="BG62" s="324"/>
      <c r="BH62" s="324"/>
      <c r="BI62" s="324"/>
      <c r="BJ62" s="324"/>
      <c r="BK62" s="324"/>
      <c r="BL62" s="324"/>
      <c r="BM62" s="324"/>
      <c r="BN62" s="324"/>
      <c r="BO62" s="324"/>
      <c r="BP62" s="324"/>
      <c r="BQ62" s="324"/>
      <c r="BR62" s="324"/>
      <c r="BS62" s="324"/>
      <c r="BT62" s="324"/>
      <c r="BU62" s="324"/>
      <c r="BV62" s="324"/>
    </row>
    <row r="63" spans="1:79" ht="11.15" customHeight="1" x14ac:dyDescent="0.25">
      <c r="A63" s="61" t="s">
        <v>764</v>
      </c>
      <c r="B63" s="177" t="s">
        <v>412</v>
      </c>
      <c r="C63" s="208">
        <v>16.917031999999999</v>
      </c>
      <c r="D63" s="208">
        <v>16.359749999999998</v>
      </c>
      <c r="E63" s="208">
        <v>16.945097000000001</v>
      </c>
      <c r="F63" s="208">
        <v>17.100899999999999</v>
      </c>
      <c r="G63" s="208">
        <v>17.340807000000002</v>
      </c>
      <c r="H63" s="208">
        <v>18.041467000000001</v>
      </c>
      <c r="I63" s="208">
        <v>17.687839</v>
      </c>
      <c r="J63" s="208">
        <v>17.969387000000001</v>
      </c>
      <c r="K63" s="208">
        <v>17.383099999999999</v>
      </c>
      <c r="L63" s="208">
        <v>16.734839000000001</v>
      </c>
      <c r="M63" s="208">
        <v>17.499732999999999</v>
      </c>
      <c r="N63" s="208">
        <v>17.749226</v>
      </c>
      <c r="O63" s="208">
        <v>17.110903</v>
      </c>
      <c r="P63" s="208">
        <v>16.160429000000001</v>
      </c>
      <c r="Q63" s="208">
        <v>16.323419000000001</v>
      </c>
      <c r="R63" s="208">
        <v>16.691299999999998</v>
      </c>
      <c r="S63" s="208">
        <v>17.043194</v>
      </c>
      <c r="T63" s="208">
        <v>17.698799999999999</v>
      </c>
      <c r="U63" s="208">
        <v>17.686710000000001</v>
      </c>
      <c r="V63" s="208">
        <v>17.833161</v>
      </c>
      <c r="W63" s="208">
        <v>16.727699999999999</v>
      </c>
      <c r="X63" s="208">
        <v>16.127742000000001</v>
      </c>
      <c r="Y63" s="208">
        <v>17.040566999999999</v>
      </c>
      <c r="Z63" s="208">
        <v>17.395354999999999</v>
      </c>
      <c r="AA63" s="208">
        <v>16.860194</v>
      </c>
      <c r="AB63" s="208">
        <v>16.505552000000002</v>
      </c>
      <c r="AC63" s="208">
        <v>15.755839</v>
      </c>
      <c r="AD63" s="208">
        <v>13.314567</v>
      </c>
      <c r="AE63" s="208">
        <v>13.428580999999999</v>
      </c>
      <c r="AF63" s="208">
        <v>14.217067</v>
      </c>
      <c r="AG63" s="208">
        <v>14.823968000000001</v>
      </c>
      <c r="AH63" s="208">
        <v>14.692838999999999</v>
      </c>
      <c r="AI63" s="208">
        <v>14.137600000000001</v>
      </c>
      <c r="AJ63" s="208">
        <v>13.845774</v>
      </c>
      <c r="AK63" s="208">
        <v>14.5802</v>
      </c>
      <c r="AL63" s="208">
        <v>14.539097</v>
      </c>
      <c r="AM63" s="208">
        <v>14.974966999999999</v>
      </c>
      <c r="AN63" s="208">
        <v>12.8035</v>
      </c>
      <c r="AO63" s="208">
        <v>14.834064</v>
      </c>
      <c r="AP63" s="208">
        <v>15.633366000000001</v>
      </c>
      <c r="AQ63" s="208">
        <v>16.129774000000001</v>
      </c>
      <c r="AR63" s="208">
        <v>16.742899999999999</v>
      </c>
      <c r="AS63" s="208">
        <v>16.481708999999999</v>
      </c>
      <c r="AT63" s="208">
        <v>16.376677000000001</v>
      </c>
      <c r="AU63" s="208">
        <v>15.796766</v>
      </c>
      <c r="AV63" s="208">
        <v>15.580838</v>
      </c>
      <c r="AW63" s="208">
        <v>16.190999999999999</v>
      </c>
      <c r="AX63" s="208">
        <v>16.281935000000001</v>
      </c>
      <c r="AY63" s="208">
        <v>15.918096</v>
      </c>
      <c r="AZ63" s="208">
        <v>15.885536</v>
      </c>
      <c r="BA63" s="208">
        <v>16.318806452</v>
      </c>
      <c r="BB63" s="208">
        <v>16.162448667</v>
      </c>
      <c r="BC63" s="324">
        <v>16.727170000000001</v>
      </c>
      <c r="BD63" s="324">
        <v>17.081</v>
      </c>
      <c r="BE63" s="324">
        <v>16.704059999999998</v>
      </c>
      <c r="BF63" s="324">
        <v>16.99314</v>
      </c>
      <c r="BG63" s="324">
        <v>16.62875</v>
      </c>
      <c r="BH63" s="324">
        <v>15.63003</v>
      </c>
      <c r="BI63" s="324">
        <v>16.0916</v>
      </c>
      <c r="BJ63" s="324">
        <v>16.922789999999999</v>
      </c>
      <c r="BK63" s="324">
        <v>15.99173</v>
      </c>
      <c r="BL63" s="324">
        <v>14.530060000000001</v>
      </c>
      <c r="BM63" s="324">
        <v>15.67395</v>
      </c>
      <c r="BN63" s="324">
        <v>16.271370000000001</v>
      </c>
      <c r="BO63" s="324">
        <v>16.663989999999998</v>
      </c>
      <c r="BP63" s="324">
        <v>16.840540000000001</v>
      </c>
      <c r="BQ63" s="324">
        <v>16.721979999999999</v>
      </c>
      <c r="BR63" s="324">
        <v>16.894030000000001</v>
      </c>
      <c r="BS63" s="324">
        <v>16.328279999999999</v>
      </c>
      <c r="BT63" s="324">
        <v>15.621689999999999</v>
      </c>
      <c r="BU63" s="324">
        <v>16.36093</v>
      </c>
      <c r="BV63" s="324">
        <v>16.554069999999999</v>
      </c>
    </row>
    <row r="64" spans="1:79" ht="11.15" customHeight="1" x14ac:dyDescent="0.25">
      <c r="A64" s="61" t="s">
        <v>762</v>
      </c>
      <c r="B64" s="177" t="s">
        <v>411</v>
      </c>
      <c r="C64" s="208">
        <v>18.598496999999998</v>
      </c>
      <c r="D64" s="208">
        <v>18.598496999999998</v>
      </c>
      <c r="E64" s="208">
        <v>18.598496999999998</v>
      </c>
      <c r="F64" s="208">
        <v>18.598496999999998</v>
      </c>
      <c r="G64" s="208">
        <v>18.598496999999998</v>
      </c>
      <c r="H64" s="208">
        <v>18.598496999999998</v>
      </c>
      <c r="I64" s="208">
        <v>18.598496999999998</v>
      </c>
      <c r="J64" s="208">
        <v>18.601496999999998</v>
      </c>
      <c r="K64" s="208">
        <v>18.601496999999998</v>
      </c>
      <c r="L64" s="208">
        <v>18.603497000000001</v>
      </c>
      <c r="M64" s="208">
        <v>18.603497000000001</v>
      </c>
      <c r="N64" s="208">
        <v>18.603497000000001</v>
      </c>
      <c r="O64" s="208">
        <v>18.808434999999999</v>
      </c>
      <c r="P64" s="208">
        <v>18.808434999999999</v>
      </c>
      <c r="Q64" s="208">
        <v>18.808434999999999</v>
      </c>
      <c r="R64" s="208">
        <v>18.808434999999999</v>
      </c>
      <c r="S64" s="208">
        <v>18.808434999999999</v>
      </c>
      <c r="T64" s="208">
        <v>18.808434999999999</v>
      </c>
      <c r="U64" s="208">
        <v>18.808434999999999</v>
      </c>
      <c r="V64" s="208">
        <v>18.808434999999999</v>
      </c>
      <c r="W64" s="208">
        <v>18.808434999999999</v>
      </c>
      <c r="X64" s="208">
        <v>18.808434999999999</v>
      </c>
      <c r="Y64" s="208">
        <v>18.808434999999999</v>
      </c>
      <c r="Z64" s="208">
        <v>18.808434999999999</v>
      </c>
      <c r="AA64" s="208">
        <v>18.976085000000001</v>
      </c>
      <c r="AB64" s="208">
        <v>18.976085000000001</v>
      </c>
      <c r="AC64" s="208">
        <v>18.976085000000001</v>
      </c>
      <c r="AD64" s="208">
        <v>18.976085000000001</v>
      </c>
      <c r="AE64" s="208">
        <v>18.641085</v>
      </c>
      <c r="AF64" s="208">
        <v>18.622084999999998</v>
      </c>
      <c r="AG64" s="208">
        <v>18.622084999999998</v>
      </c>
      <c r="AH64" s="208">
        <v>18.622084999999998</v>
      </c>
      <c r="AI64" s="208">
        <v>18.386085000000001</v>
      </c>
      <c r="AJ64" s="208">
        <v>18.386085000000001</v>
      </c>
      <c r="AK64" s="208">
        <v>18.386085000000001</v>
      </c>
      <c r="AL64" s="208">
        <v>18.386085000000001</v>
      </c>
      <c r="AM64" s="208">
        <v>18.142900000000001</v>
      </c>
      <c r="AN64" s="208">
        <v>18.089600000000001</v>
      </c>
      <c r="AO64" s="208">
        <v>18.089600000000001</v>
      </c>
      <c r="AP64" s="208">
        <v>18.127700000000001</v>
      </c>
      <c r="AQ64" s="208">
        <v>18.127700000000001</v>
      </c>
      <c r="AR64" s="208">
        <v>18.127700000000001</v>
      </c>
      <c r="AS64" s="208">
        <v>18.129300000000001</v>
      </c>
      <c r="AT64" s="208">
        <v>18.130400000000002</v>
      </c>
      <c r="AU64" s="208">
        <v>18.130400000000002</v>
      </c>
      <c r="AV64" s="208">
        <v>18.132100000000001</v>
      </c>
      <c r="AW64" s="208">
        <v>18.132100000000001</v>
      </c>
      <c r="AX64" s="208">
        <v>17.8765</v>
      </c>
      <c r="AY64" s="208">
        <v>17.940809999999999</v>
      </c>
      <c r="AZ64" s="208">
        <v>17.940809999999999</v>
      </c>
      <c r="BA64" s="208">
        <v>17.940809999999999</v>
      </c>
      <c r="BB64" s="208">
        <v>17.940809999999999</v>
      </c>
      <c r="BC64" s="324">
        <v>17.940809999999999</v>
      </c>
      <c r="BD64" s="324">
        <v>17.940809999999999</v>
      </c>
      <c r="BE64" s="324">
        <v>17.940809999999999</v>
      </c>
      <c r="BF64" s="324">
        <v>17.940809999999999</v>
      </c>
      <c r="BG64" s="324">
        <v>17.940809999999999</v>
      </c>
      <c r="BH64" s="324">
        <v>17.940809999999999</v>
      </c>
      <c r="BI64" s="324">
        <v>17.940809999999999</v>
      </c>
      <c r="BJ64" s="324">
        <v>17.940809999999999</v>
      </c>
      <c r="BK64" s="324">
        <v>17.940809999999999</v>
      </c>
      <c r="BL64" s="324">
        <v>17.940809999999999</v>
      </c>
      <c r="BM64" s="324">
        <v>17.940809999999999</v>
      </c>
      <c r="BN64" s="324">
        <v>17.940809999999999</v>
      </c>
      <c r="BO64" s="324">
        <v>17.940809999999999</v>
      </c>
      <c r="BP64" s="324">
        <v>17.940809999999999</v>
      </c>
      <c r="BQ64" s="324">
        <v>17.940809999999999</v>
      </c>
      <c r="BR64" s="324">
        <v>17.940809999999999</v>
      </c>
      <c r="BS64" s="324">
        <v>17.940809999999999</v>
      </c>
      <c r="BT64" s="324">
        <v>17.940809999999999</v>
      </c>
      <c r="BU64" s="324">
        <v>17.940809999999999</v>
      </c>
      <c r="BV64" s="324">
        <v>17.940809999999999</v>
      </c>
    </row>
    <row r="65" spans="1:74" ht="11.15" customHeight="1" x14ac:dyDescent="0.25">
      <c r="A65" s="61" t="s">
        <v>763</v>
      </c>
      <c r="B65" s="178" t="s">
        <v>677</v>
      </c>
      <c r="C65" s="209">
        <v>0.90959135031000005</v>
      </c>
      <c r="D65" s="209">
        <v>0.87962753119000003</v>
      </c>
      <c r="E65" s="209">
        <v>0.91110034322</v>
      </c>
      <c r="F65" s="209">
        <v>0.91947752551999995</v>
      </c>
      <c r="G65" s="209">
        <v>0.93237679367000004</v>
      </c>
      <c r="H65" s="209">
        <v>0.97004973035999997</v>
      </c>
      <c r="I65" s="209">
        <v>0.95103593586000001</v>
      </c>
      <c r="J65" s="209">
        <v>0.96601832636999996</v>
      </c>
      <c r="K65" s="209">
        <v>0.93450005664000002</v>
      </c>
      <c r="L65" s="209">
        <v>0.89955340117000004</v>
      </c>
      <c r="M65" s="209">
        <v>0.94066900433</v>
      </c>
      <c r="N65" s="209">
        <v>0.95408008504999997</v>
      </c>
      <c r="O65" s="209">
        <v>0.90974623885999994</v>
      </c>
      <c r="P65" s="209">
        <v>0.85921178450000002</v>
      </c>
      <c r="Q65" s="209">
        <v>0.86787757727000003</v>
      </c>
      <c r="R65" s="209">
        <v>0.88743693986000005</v>
      </c>
      <c r="S65" s="209">
        <v>0.90614631148000002</v>
      </c>
      <c r="T65" s="209">
        <v>0.94100333174999995</v>
      </c>
      <c r="U65" s="209">
        <v>0.94036053504999995</v>
      </c>
      <c r="V65" s="209">
        <v>0.94814698830999999</v>
      </c>
      <c r="W65" s="209">
        <v>0.88937224175999996</v>
      </c>
      <c r="X65" s="209">
        <v>0.85747389402999996</v>
      </c>
      <c r="Y65" s="209">
        <v>0.90600664010999998</v>
      </c>
      <c r="Z65" s="209">
        <v>0.92486987886000005</v>
      </c>
      <c r="AA65" s="209">
        <v>0.88849696868000005</v>
      </c>
      <c r="AB65" s="209">
        <v>0.86980807684999994</v>
      </c>
      <c r="AC65" s="209">
        <v>0.83029976941999994</v>
      </c>
      <c r="AD65" s="209">
        <v>0.70164983978999995</v>
      </c>
      <c r="AE65" s="209">
        <v>0.72037550389000005</v>
      </c>
      <c r="AF65" s="209">
        <v>0.76345194428999996</v>
      </c>
      <c r="AG65" s="209">
        <v>0.79604233360999999</v>
      </c>
      <c r="AH65" s="209">
        <v>0.78900074831</v>
      </c>
      <c r="AI65" s="209">
        <v>0.76892932888999999</v>
      </c>
      <c r="AJ65" s="209">
        <v>0.75305721691000005</v>
      </c>
      <c r="AK65" s="209">
        <v>0.79300188158999996</v>
      </c>
      <c r="AL65" s="209">
        <v>0.79076633226000004</v>
      </c>
      <c r="AM65" s="209">
        <v>0.82538993215000001</v>
      </c>
      <c r="AN65" s="209">
        <v>0.70778237218999995</v>
      </c>
      <c r="AO65" s="209">
        <v>0.82003272598999999</v>
      </c>
      <c r="AP65" s="209">
        <v>0.86240206976</v>
      </c>
      <c r="AQ65" s="209">
        <v>0.88978601808000002</v>
      </c>
      <c r="AR65" s="209">
        <v>0.92360862105999997</v>
      </c>
      <c r="AS65" s="209">
        <v>0.90911998809000005</v>
      </c>
      <c r="AT65" s="209">
        <v>0.90327168732999996</v>
      </c>
      <c r="AU65" s="209">
        <v>0.87128612716999998</v>
      </c>
      <c r="AV65" s="209">
        <v>0.85929583446000002</v>
      </c>
      <c r="AW65" s="209">
        <v>0.89294676291999997</v>
      </c>
      <c r="AX65" s="209">
        <v>0.91080105166000003</v>
      </c>
      <c r="AY65" s="209">
        <v>0.88725626099999999</v>
      </c>
      <c r="AZ65" s="209">
        <v>0.88544140425999995</v>
      </c>
      <c r="BA65" s="209">
        <v>0.90959139814000001</v>
      </c>
      <c r="BB65" s="209">
        <v>0.90087619604000002</v>
      </c>
      <c r="BC65" s="350">
        <v>0.93235290000000004</v>
      </c>
      <c r="BD65" s="350">
        <v>0.95207520000000001</v>
      </c>
      <c r="BE65" s="350">
        <v>0.93106520000000004</v>
      </c>
      <c r="BF65" s="350">
        <v>0.94717810000000002</v>
      </c>
      <c r="BG65" s="350">
        <v>0.92686729999999995</v>
      </c>
      <c r="BH65" s="350">
        <v>0.87119990000000003</v>
      </c>
      <c r="BI65" s="350">
        <v>0.89692700000000003</v>
      </c>
      <c r="BJ65" s="350">
        <v>0.94325650000000005</v>
      </c>
      <c r="BK65" s="350">
        <v>0.8913605</v>
      </c>
      <c r="BL65" s="350">
        <v>0.80988859999999996</v>
      </c>
      <c r="BM65" s="350">
        <v>0.87364810000000004</v>
      </c>
      <c r="BN65" s="350">
        <v>0.90694730000000001</v>
      </c>
      <c r="BO65" s="350">
        <v>0.92883159999999998</v>
      </c>
      <c r="BP65" s="350">
        <v>0.93867219999999996</v>
      </c>
      <c r="BQ65" s="350">
        <v>0.932064</v>
      </c>
      <c r="BR65" s="350">
        <v>0.94165390000000004</v>
      </c>
      <c r="BS65" s="350">
        <v>0.91011940000000002</v>
      </c>
      <c r="BT65" s="350">
        <v>0.87073509999999998</v>
      </c>
      <c r="BU65" s="350">
        <v>0.91193959999999996</v>
      </c>
      <c r="BV65" s="350">
        <v>0.92270490000000005</v>
      </c>
    </row>
    <row r="66" spans="1:74" s="400" customFormat="1" ht="22.4" customHeight="1" x14ac:dyDescent="0.25">
      <c r="A66" s="399"/>
      <c r="B66" s="785" t="s">
        <v>971</v>
      </c>
      <c r="C66" s="741"/>
      <c r="D66" s="741"/>
      <c r="E66" s="741"/>
      <c r="F66" s="741"/>
      <c r="G66" s="741"/>
      <c r="H66" s="741"/>
      <c r="I66" s="741"/>
      <c r="J66" s="741"/>
      <c r="K66" s="741"/>
      <c r="L66" s="741"/>
      <c r="M66" s="741"/>
      <c r="N66" s="741"/>
      <c r="O66" s="741"/>
      <c r="P66" s="741"/>
      <c r="Q66" s="735"/>
      <c r="AY66" s="481"/>
      <c r="AZ66" s="481"/>
      <c r="BA66" s="481"/>
      <c r="BB66" s="481"/>
      <c r="BC66" s="481"/>
      <c r="BD66" s="481"/>
      <c r="BE66" s="481"/>
      <c r="BF66" s="481"/>
      <c r="BG66" s="481"/>
      <c r="BH66" s="481"/>
      <c r="BI66" s="481"/>
      <c r="BJ66" s="481"/>
    </row>
    <row r="67" spans="1:74" ht="12" customHeight="1" x14ac:dyDescent="0.25">
      <c r="A67" s="61"/>
      <c r="B67" s="755" t="s">
        <v>808</v>
      </c>
      <c r="C67" s="756"/>
      <c r="D67" s="756"/>
      <c r="E67" s="756"/>
      <c r="F67" s="756"/>
      <c r="G67" s="756"/>
      <c r="H67" s="756"/>
      <c r="I67" s="756"/>
      <c r="J67" s="756"/>
      <c r="K67" s="756"/>
      <c r="L67" s="756"/>
      <c r="M67" s="756"/>
      <c r="N67" s="756"/>
      <c r="O67" s="756"/>
      <c r="P67" s="756"/>
      <c r="Q67" s="756"/>
      <c r="BD67" s="365"/>
      <c r="BE67" s="365"/>
      <c r="BF67" s="365"/>
      <c r="BH67" s="365"/>
    </row>
    <row r="68" spans="1:74" s="400" customFormat="1" ht="12" customHeight="1" x14ac:dyDescent="0.25">
      <c r="A68" s="399"/>
      <c r="B68" s="749" t="str">
        <f>"Notes: "&amp;"EIA completed modeling and analysis for this report on " &amp;Dates!D2&amp;"."</f>
        <v>Notes: EIA completed modeling and analysis for this report on Thursday May 5, 2022.</v>
      </c>
      <c r="C68" s="748"/>
      <c r="D68" s="748"/>
      <c r="E68" s="748"/>
      <c r="F68" s="748"/>
      <c r="G68" s="748"/>
      <c r="H68" s="748"/>
      <c r="I68" s="748"/>
      <c r="J68" s="748"/>
      <c r="K68" s="748"/>
      <c r="L68" s="748"/>
      <c r="M68" s="748"/>
      <c r="N68" s="748"/>
      <c r="O68" s="748"/>
      <c r="P68" s="748"/>
      <c r="Q68" s="748"/>
      <c r="AY68" s="481"/>
      <c r="AZ68" s="481"/>
      <c r="BA68" s="481"/>
      <c r="BB68" s="481"/>
      <c r="BC68" s="481"/>
      <c r="BD68" s="481"/>
      <c r="BE68" s="481"/>
      <c r="BF68" s="481"/>
      <c r="BG68" s="481"/>
      <c r="BH68" s="481"/>
      <c r="BI68" s="481"/>
      <c r="BJ68" s="481"/>
    </row>
    <row r="69" spans="1:74" s="400" customFormat="1" ht="12" customHeight="1" x14ac:dyDescent="0.25">
      <c r="A69" s="399"/>
      <c r="B69" s="749" t="s">
        <v>351</v>
      </c>
      <c r="C69" s="748"/>
      <c r="D69" s="748"/>
      <c r="E69" s="748"/>
      <c r="F69" s="748"/>
      <c r="G69" s="748"/>
      <c r="H69" s="748"/>
      <c r="I69" s="748"/>
      <c r="J69" s="748"/>
      <c r="K69" s="748"/>
      <c r="L69" s="748"/>
      <c r="M69" s="748"/>
      <c r="N69" s="748"/>
      <c r="O69" s="748"/>
      <c r="P69" s="748"/>
      <c r="Q69" s="748"/>
      <c r="AY69" s="481"/>
      <c r="AZ69" s="481"/>
      <c r="BA69" s="481"/>
      <c r="BB69" s="481"/>
      <c r="BC69" s="481"/>
      <c r="BD69" s="481"/>
      <c r="BE69" s="481"/>
      <c r="BF69" s="481"/>
      <c r="BG69" s="481"/>
      <c r="BH69" s="481"/>
      <c r="BI69" s="481"/>
      <c r="BJ69" s="481"/>
    </row>
    <row r="70" spans="1:74" s="400" customFormat="1" ht="12" customHeight="1" x14ac:dyDescent="0.25">
      <c r="A70" s="399"/>
      <c r="B70" s="742" t="s">
        <v>842</v>
      </c>
      <c r="C70" s="741"/>
      <c r="D70" s="741"/>
      <c r="E70" s="741"/>
      <c r="F70" s="741"/>
      <c r="G70" s="741"/>
      <c r="H70" s="741"/>
      <c r="I70" s="741"/>
      <c r="J70" s="741"/>
      <c r="K70" s="741"/>
      <c r="L70" s="741"/>
      <c r="M70" s="741"/>
      <c r="N70" s="741"/>
      <c r="O70" s="741"/>
      <c r="P70" s="741"/>
      <c r="Q70" s="735"/>
      <c r="AY70" s="481"/>
      <c r="AZ70" s="481"/>
      <c r="BA70" s="481"/>
      <c r="BB70" s="481"/>
      <c r="BC70" s="481"/>
      <c r="BD70" s="481"/>
      <c r="BE70" s="481"/>
      <c r="BF70" s="481"/>
      <c r="BG70" s="481"/>
      <c r="BH70" s="481"/>
      <c r="BI70" s="481"/>
      <c r="BJ70" s="481"/>
    </row>
    <row r="71" spans="1:74" s="400" customFormat="1" ht="12" customHeight="1" x14ac:dyDescent="0.25">
      <c r="A71" s="399"/>
      <c r="B71" s="743" t="s">
        <v>844</v>
      </c>
      <c r="C71" s="745"/>
      <c r="D71" s="745"/>
      <c r="E71" s="745"/>
      <c r="F71" s="745"/>
      <c r="G71" s="745"/>
      <c r="H71" s="745"/>
      <c r="I71" s="745"/>
      <c r="J71" s="745"/>
      <c r="K71" s="745"/>
      <c r="L71" s="745"/>
      <c r="M71" s="745"/>
      <c r="N71" s="745"/>
      <c r="O71" s="745"/>
      <c r="P71" s="745"/>
      <c r="Q71" s="735"/>
      <c r="AY71" s="481"/>
      <c r="AZ71" s="481"/>
      <c r="BA71" s="481"/>
      <c r="BB71" s="481"/>
      <c r="BC71" s="481"/>
      <c r="BD71" s="481"/>
      <c r="BE71" s="481"/>
      <c r="BF71" s="481"/>
      <c r="BG71" s="481"/>
      <c r="BH71" s="481"/>
      <c r="BI71" s="481"/>
      <c r="BJ71" s="481"/>
    </row>
    <row r="72" spans="1:74" s="400" customFormat="1" ht="12" customHeight="1" x14ac:dyDescent="0.25">
      <c r="A72" s="399"/>
      <c r="B72" s="744" t="s">
        <v>831</v>
      </c>
      <c r="C72" s="745"/>
      <c r="D72" s="745"/>
      <c r="E72" s="745"/>
      <c r="F72" s="745"/>
      <c r="G72" s="745"/>
      <c r="H72" s="745"/>
      <c r="I72" s="745"/>
      <c r="J72" s="745"/>
      <c r="K72" s="745"/>
      <c r="L72" s="745"/>
      <c r="M72" s="745"/>
      <c r="N72" s="745"/>
      <c r="O72" s="745"/>
      <c r="P72" s="745"/>
      <c r="Q72" s="735"/>
      <c r="AY72" s="481"/>
      <c r="AZ72" s="481"/>
      <c r="BA72" s="481"/>
      <c r="BB72" s="481"/>
      <c r="BC72" s="481"/>
      <c r="BD72" s="481"/>
      <c r="BE72" s="481"/>
      <c r="BF72" s="481"/>
      <c r="BG72" s="481"/>
      <c r="BH72" s="481"/>
      <c r="BI72" s="481"/>
      <c r="BJ72" s="481"/>
    </row>
    <row r="73" spans="1:74" s="400" customFormat="1" ht="12" customHeight="1" x14ac:dyDescent="0.25">
      <c r="A73" s="393"/>
      <c r="B73" s="764" t="s">
        <v>1362</v>
      </c>
      <c r="C73" s="735"/>
      <c r="D73" s="735"/>
      <c r="E73" s="735"/>
      <c r="F73" s="735"/>
      <c r="G73" s="735"/>
      <c r="H73" s="735"/>
      <c r="I73" s="735"/>
      <c r="J73" s="735"/>
      <c r="K73" s="735"/>
      <c r="L73" s="735"/>
      <c r="M73" s="735"/>
      <c r="N73" s="735"/>
      <c r="O73" s="735"/>
      <c r="P73" s="735"/>
      <c r="Q73" s="735"/>
      <c r="AY73" s="481"/>
      <c r="AZ73" s="481"/>
      <c r="BA73" s="481"/>
      <c r="BB73" s="481"/>
      <c r="BC73" s="481"/>
      <c r="BD73" s="481"/>
      <c r="BE73" s="481"/>
      <c r="BF73" s="481"/>
      <c r="BG73" s="481"/>
      <c r="BH73" s="481"/>
      <c r="BI73" s="481"/>
      <c r="BJ73" s="481"/>
    </row>
    <row r="74" spans="1:74" ht="10"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364"/>
      <c r="BE74" s="364"/>
      <c r="BF74" s="364"/>
      <c r="BG74" s="364"/>
      <c r="BH74" s="364"/>
      <c r="BI74" s="364"/>
      <c r="BJ74" s="364"/>
      <c r="BK74" s="364"/>
      <c r="BL74" s="364"/>
      <c r="BM74" s="364"/>
      <c r="BN74" s="364"/>
      <c r="BO74" s="364"/>
      <c r="BP74" s="364"/>
      <c r="BQ74" s="364"/>
      <c r="BR74" s="364"/>
      <c r="BS74" s="364"/>
      <c r="BT74" s="364"/>
      <c r="BU74" s="364"/>
      <c r="BV74" s="364"/>
    </row>
    <row r="75" spans="1:74" ht="10"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364"/>
      <c r="BE75" s="364"/>
      <c r="BF75" s="364"/>
      <c r="BG75" s="364"/>
      <c r="BH75" s="364"/>
      <c r="BI75" s="364"/>
      <c r="BJ75" s="364"/>
      <c r="BK75" s="364"/>
      <c r="BL75" s="364"/>
      <c r="BM75" s="364"/>
      <c r="BN75" s="364"/>
      <c r="BO75" s="364"/>
      <c r="BP75" s="364"/>
      <c r="BQ75" s="364"/>
      <c r="BR75" s="364"/>
      <c r="BS75" s="364"/>
      <c r="BT75" s="364"/>
      <c r="BU75" s="364"/>
      <c r="BV75" s="364"/>
    </row>
    <row r="76" spans="1:74" ht="10"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364"/>
      <c r="BE76" s="364"/>
      <c r="BF76" s="364"/>
      <c r="BG76" s="364"/>
      <c r="BH76" s="364"/>
      <c r="BI76" s="364"/>
      <c r="BJ76" s="364"/>
      <c r="BK76" s="364"/>
      <c r="BL76" s="364"/>
      <c r="BM76" s="364"/>
      <c r="BN76" s="364"/>
      <c r="BO76" s="364"/>
      <c r="BP76" s="364"/>
      <c r="BQ76" s="364"/>
      <c r="BR76" s="364"/>
      <c r="BS76" s="364"/>
      <c r="BT76" s="364"/>
      <c r="BU76" s="364"/>
      <c r="BV76" s="364"/>
    </row>
    <row r="77" spans="1:74" ht="10"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364"/>
      <c r="BE77" s="364"/>
      <c r="BF77" s="364"/>
      <c r="BG77" s="364"/>
      <c r="BH77" s="364"/>
      <c r="BI77" s="364"/>
      <c r="BJ77" s="364"/>
      <c r="BK77" s="364"/>
      <c r="BL77" s="364"/>
      <c r="BM77" s="364"/>
      <c r="BN77" s="364"/>
      <c r="BO77" s="364"/>
      <c r="BP77" s="364"/>
      <c r="BQ77" s="364"/>
      <c r="BR77" s="364"/>
      <c r="BS77" s="364"/>
      <c r="BT77" s="364"/>
      <c r="BU77" s="364"/>
      <c r="BV77" s="364"/>
    </row>
    <row r="78" spans="1:74" ht="10"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364"/>
      <c r="BE78" s="364"/>
      <c r="BF78" s="364"/>
      <c r="BG78" s="364"/>
      <c r="BH78" s="364"/>
      <c r="BI78" s="364"/>
      <c r="BJ78" s="364"/>
      <c r="BK78" s="364"/>
      <c r="BL78" s="364"/>
      <c r="BM78" s="364"/>
      <c r="BN78" s="364"/>
      <c r="BO78" s="364"/>
      <c r="BP78" s="364"/>
      <c r="BQ78" s="364"/>
      <c r="BR78" s="364"/>
      <c r="BS78" s="364"/>
      <c r="BT78" s="364"/>
      <c r="BU78" s="364"/>
      <c r="BV78" s="364"/>
    </row>
    <row r="79" spans="1:74" ht="10"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364"/>
      <c r="BE79" s="364"/>
      <c r="BF79" s="364"/>
      <c r="BG79" s="364"/>
      <c r="BH79" s="364"/>
      <c r="BI79" s="364"/>
      <c r="BJ79" s="364"/>
      <c r="BK79" s="364"/>
      <c r="BL79" s="364"/>
      <c r="BM79" s="364"/>
      <c r="BN79" s="364"/>
      <c r="BO79" s="364"/>
      <c r="BP79" s="364"/>
      <c r="BQ79" s="364"/>
      <c r="BR79" s="364"/>
      <c r="BS79" s="364"/>
      <c r="BT79" s="364"/>
      <c r="BU79" s="364"/>
      <c r="BV79" s="364"/>
    </row>
    <row r="80" spans="1:74" ht="10"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364"/>
      <c r="BE80" s="364"/>
      <c r="BF80" s="364"/>
      <c r="BG80" s="364"/>
      <c r="BH80" s="364"/>
      <c r="BI80" s="364"/>
      <c r="BJ80" s="364"/>
      <c r="BK80" s="364"/>
      <c r="BL80" s="364"/>
      <c r="BM80" s="364"/>
      <c r="BN80" s="364"/>
      <c r="BO80" s="364"/>
      <c r="BP80" s="364"/>
      <c r="BQ80" s="364"/>
      <c r="BR80" s="364"/>
      <c r="BS80" s="364"/>
      <c r="BT80" s="364"/>
      <c r="BU80" s="364"/>
      <c r="BV80" s="364"/>
    </row>
    <row r="81" spans="3:74" ht="10"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364"/>
      <c r="BE81" s="364"/>
      <c r="BF81" s="364"/>
      <c r="BG81" s="364"/>
      <c r="BH81" s="364"/>
      <c r="BI81" s="364"/>
      <c r="BJ81" s="364"/>
      <c r="BK81" s="364"/>
      <c r="BL81" s="364"/>
      <c r="BM81" s="364"/>
      <c r="BN81" s="364"/>
      <c r="BO81" s="364"/>
      <c r="BP81" s="364"/>
      <c r="BQ81" s="364"/>
      <c r="BR81" s="364"/>
      <c r="BS81" s="364"/>
      <c r="BT81" s="364"/>
      <c r="BU81" s="364"/>
      <c r="BV81" s="364"/>
    </row>
    <row r="82" spans="3:74" ht="10"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364"/>
      <c r="BE82" s="364"/>
      <c r="BF82" s="364"/>
      <c r="BG82" s="364"/>
      <c r="BH82" s="364"/>
      <c r="BI82" s="364"/>
      <c r="BJ82" s="364"/>
      <c r="BK82" s="364"/>
      <c r="BL82" s="364"/>
      <c r="BM82" s="364"/>
      <c r="BN82" s="364"/>
      <c r="BO82" s="364"/>
      <c r="BP82" s="364"/>
      <c r="BQ82" s="364"/>
      <c r="BR82" s="364"/>
      <c r="BS82" s="364"/>
      <c r="BT82" s="364"/>
      <c r="BU82" s="364"/>
      <c r="BV82" s="364"/>
    </row>
    <row r="83" spans="3:74" ht="10" x14ac:dyDescent="0.2">
      <c r="BD83" s="365"/>
      <c r="BE83" s="365"/>
      <c r="BF83" s="365"/>
      <c r="BH83" s="365"/>
      <c r="BK83" s="365"/>
      <c r="BL83" s="365"/>
      <c r="BM83" s="365"/>
      <c r="BN83" s="365"/>
      <c r="BO83" s="365"/>
      <c r="BP83" s="365"/>
      <c r="BQ83" s="365"/>
      <c r="BR83" s="365"/>
      <c r="BS83" s="365"/>
      <c r="BT83" s="365"/>
      <c r="BU83" s="365"/>
      <c r="BV83" s="365"/>
    </row>
    <row r="84" spans="3:74" ht="10" x14ac:dyDescent="0.2">
      <c r="BD84" s="365"/>
      <c r="BE84" s="365"/>
      <c r="BF84" s="365"/>
      <c r="BH84" s="365"/>
      <c r="BK84" s="365"/>
      <c r="BL84" s="365"/>
      <c r="BM84" s="365"/>
      <c r="BN84" s="365"/>
      <c r="BO84" s="365"/>
      <c r="BP84" s="365"/>
      <c r="BQ84" s="365"/>
      <c r="BR84" s="365"/>
      <c r="BS84" s="365"/>
      <c r="BT84" s="365"/>
      <c r="BU84" s="365"/>
      <c r="BV84" s="365"/>
    </row>
    <row r="85" spans="3:74" ht="10" x14ac:dyDescent="0.2">
      <c r="BD85" s="365"/>
      <c r="BE85" s="365"/>
      <c r="BF85" s="365"/>
      <c r="BH85" s="365"/>
      <c r="BK85" s="365"/>
      <c r="BL85" s="365"/>
      <c r="BM85" s="365"/>
      <c r="BN85" s="365"/>
      <c r="BO85" s="365"/>
      <c r="BP85" s="365"/>
      <c r="BQ85" s="365"/>
      <c r="BR85" s="365"/>
      <c r="BS85" s="365"/>
      <c r="BT85" s="365"/>
      <c r="BU85" s="365"/>
      <c r="BV85" s="365"/>
    </row>
    <row r="86" spans="3:74" ht="10" x14ac:dyDescent="0.2">
      <c r="BD86" s="365"/>
      <c r="BE86" s="365"/>
      <c r="BF86" s="365"/>
      <c r="BH86" s="365"/>
      <c r="BK86" s="365"/>
      <c r="BL86" s="365"/>
      <c r="BM86" s="365"/>
      <c r="BN86" s="365"/>
      <c r="BO86" s="365"/>
      <c r="BP86" s="365"/>
      <c r="BQ86" s="365"/>
      <c r="BR86" s="365"/>
      <c r="BS86" s="365"/>
      <c r="BT86" s="365"/>
      <c r="BU86" s="365"/>
      <c r="BV86" s="365"/>
    </row>
    <row r="87" spans="3:74" ht="10" x14ac:dyDescent="0.2">
      <c r="BD87" s="365"/>
      <c r="BE87" s="365"/>
      <c r="BF87" s="365"/>
      <c r="BH87" s="365"/>
      <c r="BK87" s="365"/>
      <c r="BL87" s="365"/>
      <c r="BM87" s="365"/>
      <c r="BN87" s="365"/>
      <c r="BO87" s="365"/>
      <c r="BP87" s="365"/>
      <c r="BQ87" s="365"/>
      <c r="BR87" s="365"/>
      <c r="BS87" s="365"/>
      <c r="BT87" s="365"/>
      <c r="BU87" s="365"/>
      <c r="BV87" s="365"/>
    </row>
    <row r="88" spans="3:74" ht="10" x14ac:dyDescent="0.2">
      <c r="BD88" s="365"/>
      <c r="BE88" s="365"/>
      <c r="BF88" s="365"/>
      <c r="BH88" s="365"/>
      <c r="BK88" s="365"/>
      <c r="BL88" s="365"/>
      <c r="BM88" s="365"/>
      <c r="BN88" s="365"/>
      <c r="BO88" s="365"/>
      <c r="BP88" s="365"/>
      <c r="BQ88" s="365"/>
      <c r="BR88" s="365"/>
      <c r="BS88" s="365"/>
      <c r="BT88" s="365"/>
      <c r="BU88" s="365"/>
      <c r="BV88" s="365"/>
    </row>
    <row r="89" spans="3:74" ht="10" x14ac:dyDescent="0.2">
      <c r="BD89" s="365"/>
      <c r="BE89" s="365"/>
      <c r="BF89" s="365"/>
      <c r="BH89" s="365"/>
      <c r="BK89" s="365"/>
      <c r="BL89" s="365"/>
      <c r="BM89" s="365"/>
      <c r="BN89" s="365"/>
      <c r="BO89" s="365"/>
      <c r="BP89" s="365"/>
      <c r="BQ89" s="365"/>
      <c r="BR89" s="365"/>
      <c r="BS89" s="365"/>
      <c r="BT89" s="365"/>
      <c r="BU89" s="365"/>
      <c r="BV89" s="365"/>
    </row>
    <row r="90" spans="3:74" ht="10" x14ac:dyDescent="0.2">
      <c r="BD90" s="365"/>
      <c r="BE90" s="365"/>
      <c r="BF90" s="365"/>
      <c r="BH90" s="365"/>
      <c r="BK90" s="365"/>
      <c r="BL90" s="365"/>
      <c r="BM90" s="365"/>
      <c r="BN90" s="365"/>
      <c r="BO90" s="365"/>
      <c r="BP90" s="365"/>
      <c r="BQ90" s="365"/>
      <c r="BR90" s="365"/>
      <c r="BS90" s="365"/>
      <c r="BT90" s="365"/>
      <c r="BU90" s="365"/>
      <c r="BV90" s="365"/>
    </row>
    <row r="91" spans="3:74" ht="10" x14ac:dyDescent="0.2">
      <c r="BD91" s="365"/>
      <c r="BE91" s="365"/>
      <c r="BF91" s="365"/>
      <c r="BH91" s="365"/>
      <c r="BK91" s="365"/>
      <c r="BL91" s="365"/>
      <c r="BM91" s="365"/>
      <c r="BN91" s="365"/>
      <c r="BO91" s="365"/>
      <c r="BP91" s="365"/>
      <c r="BQ91" s="365"/>
      <c r="BR91" s="365"/>
      <c r="BS91" s="365"/>
      <c r="BT91" s="365"/>
      <c r="BU91" s="365"/>
      <c r="BV91" s="365"/>
    </row>
    <row r="92" spans="3:74" ht="10" x14ac:dyDescent="0.2">
      <c r="BD92" s="365"/>
      <c r="BE92" s="365"/>
      <c r="BF92" s="365"/>
      <c r="BH92" s="365"/>
      <c r="BK92" s="365"/>
      <c r="BL92" s="365"/>
      <c r="BM92" s="365"/>
      <c r="BN92" s="365"/>
      <c r="BO92" s="365"/>
      <c r="BP92" s="365"/>
      <c r="BQ92" s="365"/>
      <c r="BR92" s="365"/>
      <c r="BS92" s="365"/>
      <c r="BT92" s="365"/>
      <c r="BU92" s="365"/>
      <c r="BV92" s="365"/>
    </row>
    <row r="93" spans="3:74" ht="10" x14ac:dyDescent="0.2">
      <c r="BD93" s="365"/>
      <c r="BE93" s="365"/>
      <c r="BF93" s="365"/>
      <c r="BH93" s="365"/>
      <c r="BK93" s="365"/>
      <c r="BL93" s="365"/>
      <c r="BM93" s="365"/>
      <c r="BN93" s="365"/>
      <c r="BO93" s="365"/>
      <c r="BP93" s="365"/>
      <c r="BQ93" s="365"/>
      <c r="BR93" s="365"/>
      <c r="BS93" s="365"/>
      <c r="BT93" s="365"/>
      <c r="BU93" s="365"/>
      <c r="BV93" s="365"/>
    </row>
    <row r="94" spans="3:74" ht="10" x14ac:dyDescent="0.2">
      <c r="BD94" s="365"/>
      <c r="BE94" s="365"/>
      <c r="BF94" s="365"/>
      <c r="BH94" s="365"/>
      <c r="BK94" s="365"/>
      <c r="BL94" s="365"/>
      <c r="BM94" s="365"/>
      <c r="BN94" s="365"/>
      <c r="BO94" s="365"/>
      <c r="BP94" s="365"/>
      <c r="BQ94" s="365"/>
      <c r="BR94" s="365"/>
      <c r="BS94" s="365"/>
      <c r="BT94" s="365"/>
      <c r="BU94" s="365"/>
      <c r="BV94" s="365"/>
    </row>
    <row r="95" spans="3:74" ht="10" x14ac:dyDescent="0.2">
      <c r="BD95" s="365"/>
      <c r="BE95" s="365"/>
      <c r="BF95" s="365"/>
      <c r="BH95" s="365"/>
      <c r="BK95" s="365"/>
      <c r="BL95" s="365"/>
      <c r="BM95" s="365"/>
      <c r="BN95" s="365"/>
      <c r="BO95" s="365"/>
      <c r="BP95" s="365"/>
      <c r="BQ95" s="365"/>
      <c r="BR95" s="365"/>
      <c r="BS95" s="365"/>
      <c r="BT95" s="365"/>
      <c r="BU95" s="365"/>
      <c r="BV95" s="365"/>
    </row>
    <row r="96" spans="3:74" ht="10" x14ac:dyDescent="0.2">
      <c r="BD96" s="365"/>
      <c r="BE96" s="365"/>
      <c r="BF96" s="365"/>
      <c r="BH96" s="365"/>
      <c r="BK96" s="365"/>
      <c r="BL96" s="365"/>
      <c r="BM96" s="365"/>
      <c r="BN96" s="365"/>
      <c r="BO96" s="365"/>
      <c r="BP96" s="365"/>
      <c r="BQ96" s="365"/>
      <c r="BR96" s="365"/>
      <c r="BS96" s="365"/>
      <c r="BT96" s="365"/>
      <c r="BU96" s="365"/>
      <c r="BV96" s="365"/>
    </row>
    <row r="97" spans="56:74" ht="10" x14ac:dyDescent="0.2">
      <c r="BD97" s="365"/>
      <c r="BE97" s="365"/>
      <c r="BF97" s="365"/>
      <c r="BH97" s="365"/>
      <c r="BK97" s="365"/>
      <c r="BL97" s="365"/>
      <c r="BM97" s="365"/>
      <c r="BN97" s="365"/>
      <c r="BO97" s="365"/>
      <c r="BP97" s="365"/>
      <c r="BQ97" s="365"/>
      <c r="BR97" s="365"/>
      <c r="BS97" s="365"/>
      <c r="BT97" s="365"/>
      <c r="BU97" s="365"/>
      <c r="BV97" s="365"/>
    </row>
    <row r="98" spans="56:74" ht="10" x14ac:dyDescent="0.2">
      <c r="BD98" s="365"/>
      <c r="BE98" s="365"/>
      <c r="BF98" s="365"/>
      <c r="BH98" s="365"/>
      <c r="BK98" s="365"/>
      <c r="BL98" s="365"/>
      <c r="BM98" s="365"/>
      <c r="BN98" s="365"/>
      <c r="BO98" s="365"/>
      <c r="BP98" s="365"/>
      <c r="BQ98" s="365"/>
      <c r="BR98" s="365"/>
      <c r="BS98" s="365"/>
      <c r="BT98" s="365"/>
      <c r="BU98" s="365"/>
      <c r="BV98" s="365"/>
    </row>
    <row r="99" spans="56:74" ht="10" x14ac:dyDescent="0.2">
      <c r="BD99" s="365"/>
      <c r="BE99" s="365"/>
      <c r="BF99" s="365"/>
      <c r="BH99" s="365"/>
      <c r="BK99" s="365"/>
      <c r="BL99" s="365"/>
      <c r="BM99" s="365"/>
      <c r="BN99" s="365"/>
      <c r="BO99" s="365"/>
      <c r="BP99" s="365"/>
      <c r="BQ99" s="365"/>
      <c r="BR99" s="365"/>
      <c r="BS99" s="365"/>
      <c r="BT99" s="365"/>
      <c r="BU99" s="365"/>
      <c r="BV99" s="365"/>
    </row>
    <row r="100" spans="56:74" ht="10" x14ac:dyDescent="0.2">
      <c r="BD100" s="365"/>
      <c r="BE100" s="365"/>
      <c r="BF100" s="365"/>
      <c r="BH100" s="365"/>
      <c r="BK100" s="365"/>
      <c r="BL100" s="365"/>
      <c r="BM100" s="365"/>
      <c r="BN100" s="365"/>
      <c r="BO100" s="365"/>
      <c r="BP100" s="365"/>
      <c r="BQ100" s="365"/>
      <c r="BR100" s="365"/>
      <c r="BS100" s="365"/>
      <c r="BT100" s="365"/>
      <c r="BU100" s="365"/>
      <c r="BV100" s="365"/>
    </row>
    <row r="101" spans="56:74" ht="10" x14ac:dyDescent="0.2">
      <c r="BD101" s="365"/>
      <c r="BE101" s="365"/>
      <c r="BF101" s="365"/>
      <c r="BH101" s="365"/>
      <c r="BK101" s="365"/>
      <c r="BL101" s="365"/>
      <c r="BM101" s="365"/>
      <c r="BN101" s="365"/>
      <c r="BO101" s="365"/>
      <c r="BP101" s="365"/>
      <c r="BQ101" s="365"/>
      <c r="BR101" s="365"/>
      <c r="BS101" s="365"/>
      <c r="BT101" s="365"/>
      <c r="BU101" s="365"/>
      <c r="BV101" s="365"/>
    </row>
    <row r="102" spans="56:74" ht="10" x14ac:dyDescent="0.2">
      <c r="BD102" s="365"/>
      <c r="BE102" s="365"/>
      <c r="BF102" s="365"/>
      <c r="BH102" s="365"/>
      <c r="BK102" s="365"/>
      <c r="BL102" s="365"/>
      <c r="BM102" s="365"/>
      <c r="BN102" s="365"/>
      <c r="BO102" s="365"/>
      <c r="BP102" s="365"/>
      <c r="BQ102" s="365"/>
      <c r="BR102" s="365"/>
      <c r="BS102" s="365"/>
      <c r="BT102" s="365"/>
      <c r="BU102" s="365"/>
      <c r="BV102" s="365"/>
    </row>
    <row r="103" spans="56:74" ht="10" x14ac:dyDescent="0.2">
      <c r="BD103" s="365"/>
      <c r="BE103" s="365"/>
      <c r="BF103" s="365"/>
      <c r="BH103" s="365"/>
      <c r="BK103" s="365"/>
      <c r="BL103" s="365"/>
      <c r="BM103" s="365"/>
      <c r="BN103" s="365"/>
      <c r="BO103" s="365"/>
      <c r="BP103" s="365"/>
      <c r="BQ103" s="365"/>
      <c r="BR103" s="365"/>
      <c r="BS103" s="365"/>
      <c r="BT103" s="365"/>
      <c r="BU103" s="365"/>
      <c r="BV103" s="365"/>
    </row>
    <row r="104" spans="56:74" ht="10" x14ac:dyDescent="0.2">
      <c r="BD104" s="365"/>
      <c r="BE104" s="365"/>
      <c r="BF104" s="365"/>
      <c r="BH104" s="365"/>
      <c r="BK104" s="365"/>
      <c r="BL104" s="365"/>
      <c r="BM104" s="365"/>
      <c r="BN104" s="365"/>
      <c r="BO104" s="365"/>
      <c r="BP104" s="365"/>
      <c r="BQ104" s="365"/>
      <c r="BR104" s="365"/>
      <c r="BS104" s="365"/>
      <c r="BT104" s="365"/>
      <c r="BU104" s="365"/>
      <c r="BV104" s="365"/>
    </row>
    <row r="105" spans="56:74" ht="10" x14ac:dyDescent="0.2">
      <c r="BD105" s="365"/>
      <c r="BE105" s="365"/>
      <c r="BF105" s="365"/>
      <c r="BH105" s="365"/>
      <c r="BK105" s="365"/>
      <c r="BL105" s="365"/>
      <c r="BM105" s="365"/>
      <c r="BN105" s="365"/>
      <c r="BO105" s="365"/>
      <c r="BP105" s="365"/>
      <c r="BQ105" s="365"/>
      <c r="BR105" s="365"/>
      <c r="BS105" s="365"/>
      <c r="BT105" s="365"/>
      <c r="BU105" s="365"/>
      <c r="BV105" s="365"/>
    </row>
    <row r="106" spans="56:74" ht="10" x14ac:dyDescent="0.2">
      <c r="BD106" s="365"/>
      <c r="BE106" s="365"/>
      <c r="BF106" s="365"/>
      <c r="BH106" s="365"/>
      <c r="BK106" s="365"/>
      <c r="BL106" s="365"/>
      <c r="BM106" s="365"/>
      <c r="BN106" s="365"/>
      <c r="BO106" s="365"/>
      <c r="BP106" s="365"/>
      <c r="BQ106" s="365"/>
      <c r="BR106" s="365"/>
      <c r="BS106" s="365"/>
      <c r="BT106" s="365"/>
      <c r="BU106" s="365"/>
      <c r="BV106" s="365"/>
    </row>
    <row r="107" spans="56:74" ht="10" x14ac:dyDescent="0.2">
      <c r="BD107" s="365"/>
      <c r="BE107" s="365"/>
      <c r="BF107" s="365"/>
      <c r="BK107" s="365"/>
      <c r="BL107" s="365"/>
      <c r="BM107" s="365"/>
      <c r="BN107" s="365"/>
      <c r="BO107" s="365"/>
      <c r="BP107" s="365"/>
      <c r="BQ107" s="365"/>
      <c r="BR107" s="365"/>
      <c r="BS107" s="365"/>
      <c r="BT107" s="365"/>
      <c r="BU107" s="365"/>
      <c r="BV107" s="365"/>
    </row>
    <row r="108" spans="56:74" ht="10" x14ac:dyDescent="0.2">
      <c r="BD108" s="365"/>
      <c r="BE108" s="365"/>
      <c r="BF108" s="365"/>
      <c r="BK108" s="365"/>
      <c r="BL108" s="365"/>
      <c r="BM108" s="365"/>
      <c r="BN108" s="365"/>
      <c r="BO108" s="365"/>
      <c r="BP108" s="365"/>
      <c r="BQ108" s="365"/>
      <c r="BR108" s="365"/>
      <c r="BS108" s="365"/>
      <c r="BT108" s="365"/>
      <c r="BU108" s="365"/>
      <c r="BV108" s="365"/>
    </row>
    <row r="109" spans="56:74" ht="10" x14ac:dyDescent="0.2">
      <c r="BD109" s="365"/>
      <c r="BE109" s="365"/>
      <c r="BF109" s="365"/>
      <c r="BK109" s="365"/>
      <c r="BL109" s="365"/>
      <c r="BM109" s="365"/>
      <c r="BN109" s="365"/>
      <c r="BO109" s="365"/>
      <c r="BP109" s="365"/>
      <c r="BQ109" s="365"/>
      <c r="BR109" s="365"/>
      <c r="BS109" s="365"/>
      <c r="BT109" s="365"/>
      <c r="BU109" s="365"/>
      <c r="BV109" s="365"/>
    </row>
    <row r="110" spans="56:74" ht="10" x14ac:dyDescent="0.2">
      <c r="BD110" s="365"/>
      <c r="BE110" s="365"/>
      <c r="BF110" s="365"/>
      <c r="BK110" s="365"/>
      <c r="BL110" s="365"/>
      <c r="BM110" s="365"/>
      <c r="BN110" s="365"/>
      <c r="BO110" s="365"/>
      <c r="BP110" s="365"/>
      <c r="BQ110" s="365"/>
      <c r="BR110" s="365"/>
      <c r="BS110" s="365"/>
      <c r="BT110" s="365"/>
      <c r="BU110" s="365"/>
      <c r="BV110" s="365"/>
    </row>
    <row r="111" spans="56:74" ht="10" x14ac:dyDescent="0.2">
      <c r="BD111" s="365"/>
      <c r="BE111" s="365"/>
      <c r="BF111" s="365"/>
      <c r="BK111" s="365"/>
      <c r="BL111" s="365"/>
      <c r="BM111" s="365"/>
      <c r="BN111" s="365"/>
      <c r="BO111" s="365"/>
      <c r="BP111" s="365"/>
      <c r="BQ111" s="365"/>
      <c r="BR111" s="365"/>
      <c r="BS111" s="365"/>
      <c r="BT111" s="365"/>
      <c r="BU111" s="365"/>
      <c r="BV111" s="365"/>
    </row>
    <row r="112" spans="56:74" ht="10" x14ac:dyDescent="0.2">
      <c r="BD112" s="365"/>
      <c r="BE112" s="365"/>
      <c r="BF112" s="365"/>
      <c r="BK112" s="365"/>
      <c r="BL112" s="365"/>
      <c r="BM112" s="365"/>
      <c r="BN112" s="365"/>
      <c r="BO112" s="365"/>
      <c r="BP112" s="365"/>
      <c r="BQ112" s="365"/>
      <c r="BR112" s="365"/>
      <c r="BS112" s="365"/>
      <c r="BT112" s="365"/>
      <c r="BU112" s="365"/>
      <c r="BV112" s="365"/>
    </row>
    <row r="113" spans="63:74" x14ac:dyDescent="0.25">
      <c r="BK113" s="365"/>
      <c r="BL113" s="365"/>
      <c r="BM113" s="365"/>
      <c r="BN113" s="365"/>
      <c r="BO113" s="365"/>
      <c r="BP113" s="365"/>
      <c r="BQ113" s="365"/>
      <c r="BR113" s="365"/>
      <c r="BS113" s="365"/>
      <c r="BT113" s="365"/>
      <c r="BU113" s="365"/>
      <c r="BV113" s="365"/>
    </row>
    <row r="114" spans="63:74" x14ac:dyDescent="0.25">
      <c r="BK114" s="365"/>
      <c r="BL114" s="365"/>
      <c r="BM114" s="365"/>
      <c r="BN114" s="365"/>
      <c r="BO114" s="365"/>
      <c r="BP114" s="365"/>
      <c r="BQ114" s="365"/>
      <c r="BR114" s="365"/>
      <c r="BS114" s="365"/>
      <c r="BT114" s="365"/>
      <c r="BU114" s="365"/>
      <c r="BV114" s="365"/>
    </row>
    <row r="115" spans="63:74" x14ac:dyDescent="0.25">
      <c r="BK115" s="365"/>
      <c r="BL115" s="365"/>
      <c r="BM115" s="365"/>
      <c r="BN115" s="365"/>
      <c r="BO115" s="365"/>
      <c r="BP115" s="365"/>
      <c r="BQ115" s="365"/>
      <c r="BR115" s="365"/>
      <c r="BS115" s="365"/>
      <c r="BT115" s="365"/>
      <c r="BU115" s="365"/>
      <c r="BV115" s="365"/>
    </row>
    <row r="116" spans="63:74" x14ac:dyDescent="0.25">
      <c r="BK116" s="365"/>
      <c r="BL116" s="365"/>
      <c r="BM116" s="365"/>
      <c r="BN116" s="365"/>
      <c r="BO116" s="365"/>
      <c r="BP116" s="365"/>
      <c r="BQ116" s="365"/>
      <c r="BR116" s="365"/>
      <c r="BS116" s="365"/>
      <c r="BT116" s="365"/>
      <c r="BU116" s="365"/>
      <c r="BV116" s="365"/>
    </row>
    <row r="117" spans="63:74" x14ac:dyDescent="0.25">
      <c r="BK117" s="365"/>
      <c r="BL117" s="365"/>
      <c r="BM117" s="365"/>
      <c r="BN117" s="365"/>
      <c r="BO117" s="365"/>
      <c r="BP117" s="365"/>
      <c r="BQ117" s="365"/>
      <c r="BR117" s="365"/>
      <c r="BS117" s="365"/>
      <c r="BT117" s="365"/>
      <c r="BU117" s="365"/>
      <c r="BV117" s="365"/>
    </row>
    <row r="118" spans="63:74" x14ac:dyDescent="0.25">
      <c r="BK118" s="365"/>
      <c r="BL118" s="365"/>
      <c r="BM118" s="365"/>
      <c r="BN118" s="365"/>
      <c r="BO118" s="365"/>
      <c r="BP118" s="365"/>
      <c r="BQ118" s="365"/>
      <c r="BR118" s="365"/>
      <c r="BS118" s="365"/>
      <c r="BT118" s="365"/>
      <c r="BU118" s="365"/>
      <c r="BV118" s="365"/>
    </row>
    <row r="119" spans="63:74" x14ac:dyDescent="0.25">
      <c r="BK119" s="365"/>
      <c r="BL119" s="365"/>
      <c r="BM119" s="365"/>
      <c r="BN119" s="365"/>
      <c r="BO119" s="365"/>
      <c r="BP119" s="365"/>
      <c r="BQ119" s="365"/>
      <c r="BR119" s="365"/>
      <c r="BS119" s="365"/>
      <c r="BT119" s="365"/>
      <c r="BU119" s="365"/>
      <c r="BV119" s="365"/>
    </row>
    <row r="120" spans="63:74" x14ac:dyDescent="0.25">
      <c r="BK120" s="365"/>
      <c r="BL120" s="365"/>
      <c r="BM120" s="365"/>
      <c r="BN120" s="365"/>
      <c r="BO120" s="365"/>
      <c r="BP120" s="365"/>
      <c r="BQ120" s="365"/>
      <c r="BR120" s="365"/>
      <c r="BS120" s="365"/>
      <c r="BT120" s="365"/>
      <c r="BU120" s="365"/>
      <c r="BV120" s="365"/>
    </row>
    <row r="121" spans="63:74" x14ac:dyDescent="0.25">
      <c r="BK121" s="365"/>
      <c r="BL121" s="365"/>
      <c r="BM121" s="365"/>
      <c r="BN121" s="365"/>
      <c r="BO121" s="365"/>
      <c r="BP121" s="365"/>
      <c r="BQ121" s="365"/>
      <c r="BR121" s="365"/>
      <c r="BS121" s="365"/>
      <c r="BT121" s="365"/>
      <c r="BU121" s="365"/>
      <c r="BV121" s="365"/>
    </row>
    <row r="122" spans="63:74" x14ac:dyDescent="0.25">
      <c r="BK122" s="365"/>
      <c r="BL122" s="365"/>
      <c r="BM122" s="365"/>
      <c r="BN122" s="365"/>
      <c r="BO122" s="365"/>
      <c r="BP122" s="365"/>
      <c r="BQ122" s="365"/>
      <c r="BR122" s="365"/>
      <c r="BS122" s="365"/>
      <c r="BT122" s="365"/>
      <c r="BU122" s="365"/>
      <c r="BV122" s="365"/>
    </row>
    <row r="123" spans="63:74" x14ac:dyDescent="0.25">
      <c r="BK123" s="365"/>
      <c r="BL123" s="365"/>
      <c r="BM123" s="365"/>
      <c r="BN123" s="365"/>
      <c r="BO123" s="365"/>
      <c r="BP123" s="365"/>
      <c r="BQ123" s="365"/>
      <c r="BR123" s="365"/>
      <c r="BS123" s="365"/>
      <c r="BT123" s="365"/>
      <c r="BU123" s="365"/>
      <c r="BV123" s="365"/>
    </row>
    <row r="124" spans="63:74" x14ac:dyDescent="0.25">
      <c r="BK124" s="365"/>
      <c r="BL124" s="365"/>
      <c r="BM124" s="365"/>
      <c r="BN124" s="365"/>
      <c r="BO124" s="365"/>
      <c r="BP124" s="365"/>
      <c r="BQ124" s="365"/>
      <c r="BR124" s="365"/>
      <c r="BS124" s="365"/>
      <c r="BT124" s="365"/>
      <c r="BU124" s="365"/>
      <c r="BV124" s="365"/>
    </row>
    <row r="125" spans="63:74" x14ac:dyDescent="0.25">
      <c r="BK125" s="365"/>
      <c r="BL125" s="365"/>
      <c r="BM125" s="365"/>
      <c r="BN125" s="365"/>
      <c r="BO125" s="365"/>
      <c r="BP125" s="365"/>
      <c r="BQ125" s="365"/>
      <c r="BR125" s="365"/>
      <c r="BS125" s="365"/>
      <c r="BT125" s="365"/>
      <c r="BU125" s="365"/>
      <c r="BV125" s="365"/>
    </row>
    <row r="126" spans="63:74" x14ac:dyDescent="0.25">
      <c r="BK126" s="365"/>
      <c r="BL126" s="365"/>
      <c r="BM126" s="365"/>
      <c r="BN126" s="365"/>
      <c r="BO126" s="365"/>
      <c r="BP126" s="365"/>
      <c r="BQ126" s="365"/>
      <c r="BR126" s="365"/>
      <c r="BS126" s="365"/>
      <c r="BT126" s="365"/>
      <c r="BU126" s="365"/>
      <c r="BV126" s="365"/>
    </row>
    <row r="127" spans="63:74" x14ac:dyDescent="0.25">
      <c r="BK127" s="365"/>
      <c r="BL127" s="365"/>
      <c r="BM127" s="365"/>
      <c r="BN127" s="365"/>
      <c r="BO127" s="365"/>
      <c r="BP127" s="365"/>
      <c r="BQ127" s="365"/>
      <c r="BR127" s="365"/>
      <c r="BS127" s="365"/>
      <c r="BT127" s="365"/>
      <c r="BU127" s="365"/>
      <c r="BV127" s="365"/>
    </row>
    <row r="128" spans="63:74" x14ac:dyDescent="0.25">
      <c r="BK128" s="365"/>
      <c r="BL128" s="365"/>
      <c r="BM128" s="365"/>
      <c r="BN128" s="365"/>
      <c r="BO128" s="365"/>
      <c r="BP128" s="365"/>
      <c r="BQ128" s="365"/>
      <c r="BR128" s="365"/>
      <c r="BS128" s="365"/>
      <c r="BT128" s="365"/>
      <c r="BU128" s="365"/>
      <c r="BV128" s="365"/>
    </row>
    <row r="129" spans="63:74" x14ac:dyDescent="0.25">
      <c r="BK129" s="365"/>
      <c r="BL129" s="365"/>
      <c r="BM129" s="365"/>
      <c r="BN129" s="365"/>
      <c r="BO129" s="365"/>
      <c r="BP129" s="365"/>
      <c r="BQ129" s="365"/>
      <c r="BR129" s="365"/>
      <c r="BS129" s="365"/>
      <c r="BT129" s="365"/>
      <c r="BU129" s="365"/>
      <c r="BV129" s="365"/>
    </row>
    <row r="130" spans="63:74" x14ac:dyDescent="0.25">
      <c r="BK130" s="365"/>
      <c r="BL130" s="365"/>
      <c r="BM130" s="365"/>
      <c r="BN130" s="365"/>
      <c r="BO130" s="365"/>
      <c r="BP130" s="365"/>
      <c r="BQ130" s="365"/>
      <c r="BR130" s="365"/>
      <c r="BS130" s="365"/>
      <c r="BT130" s="365"/>
      <c r="BU130" s="365"/>
      <c r="BV130" s="365"/>
    </row>
    <row r="131" spans="63:74" x14ac:dyDescent="0.25">
      <c r="BK131" s="365"/>
      <c r="BL131" s="365"/>
      <c r="BM131" s="365"/>
      <c r="BN131" s="365"/>
      <c r="BO131" s="365"/>
      <c r="BP131" s="365"/>
      <c r="BQ131" s="365"/>
      <c r="BR131" s="365"/>
      <c r="BS131" s="365"/>
      <c r="BT131" s="365"/>
      <c r="BU131" s="365"/>
      <c r="BV131" s="365"/>
    </row>
    <row r="132" spans="63:74" x14ac:dyDescent="0.25">
      <c r="BK132" s="365"/>
      <c r="BL132" s="365"/>
      <c r="BM132" s="365"/>
      <c r="BN132" s="365"/>
      <c r="BO132" s="365"/>
      <c r="BP132" s="365"/>
      <c r="BQ132" s="365"/>
      <c r="BR132" s="365"/>
      <c r="BS132" s="365"/>
      <c r="BT132" s="365"/>
      <c r="BU132" s="365"/>
      <c r="BV132" s="365"/>
    </row>
    <row r="133" spans="63:74" x14ac:dyDescent="0.25">
      <c r="BK133" s="365"/>
      <c r="BL133" s="365"/>
      <c r="BM133" s="365"/>
      <c r="BN133" s="365"/>
      <c r="BO133" s="365"/>
      <c r="BP133" s="365"/>
      <c r="BQ133" s="365"/>
      <c r="BR133" s="365"/>
      <c r="BS133" s="365"/>
      <c r="BT133" s="365"/>
      <c r="BU133" s="365"/>
      <c r="BV133" s="365"/>
    </row>
    <row r="134" spans="63:74" x14ac:dyDescent="0.25">
      <c r="BK134" s="365"/>
      <c r="BL134" s="365"/>
      <c r="BM134" s="365"/>
      <c r="BN134" s="365"/>
      <c r="BO134" s="365"/>
      <c r="BP134" s="365"/>
      <c r="BQ134" s="365"/>
      <c r="BR134" s="365"/>
      <c r="BS134" s="365"/>
      <c r="BT134" s="365"/>
      <c r="BU134" s="365"/>
      <c r="BV134" s="365"/>
    </row>
    <row r="135" spans="63:74" x14ac:dyDescent="0.25">
      <c r="BK135" s="365"/>
      <c r="BL135" s="365"/>
      <c r="BM135" s="365"/>
      <c r="BN135" s="365"/>
      <c r="BO135" s="365"/>
      <c r="BP135" s="365"/>
      <c r="BQ135" s="365"/>
      <c r="BR135" s="365"/>
      <c r="BS135" s="365"/>
      <c r="BT135" s="365"/>
      <c r="BU135" s="365"/>
      <c r="BV135" s="365"/>
    </row>
    <row r="136" spans="63:74" x14ac:dyDescent="0.25">
      <c r="BK136" s="365"/>
      <c r="BL136" s="365"/>
      <c r="BM136" s="365"/>
      <c r="BN136" s="365"/>
      <c r="BO136" s="365"/>
      <c r="BP136" s="365"/>
      <c r="BQ136" s="365"/>
      <c r="BR136" s="365"/>
      <c r="BS136" s="365"/>
      <c r="BT136" s="365"/>
      <c r="BU136" s="365"/>
      <c r="BV136" s="365"/>
    </row>
    <row r="137" spans="63:74" x14ac:dyDescent="0.25">
      <c r="BK137" s="365"/>
      <c r="BL137" s="365"/>
      <c r="BM137" s="365"/>
      <c r="BN137" s="365"/>
      <c r="BO137" s="365"/>
      <c r="BP137" s="365"/>
      <c r="BQ137" s="365"/>
      <c r="BR137" s="365"/>
      <c r="BS137" s="365"/>
      <c r="BT137" s="365"/>
      <c r="BU137" s="365"/>
      <c r="BV137" s="365"/>
    </row>
    <row r="138" spans="63:74" x14ac:dyDescent="0.25">
      <c r="BK138" s="365"/>
      <c r="BL138" s="365"/>
      <c r="BM138" s="365"/>
      <c r="BN138" s="365"/>
      <c r="BO138" s="365"/>
      <c r="BP138" s="365"/>
      <c r="BQ138" s="365"/>
      <c r="BR138" s="365"/>
      <c r="BS138" s="365"/>
      <c r="BT138" s="365"/>
      <c r="BU138" s="365"/>
      <c r="BV138" s="365"/>
    </row>
    <row r="139" spans="63:74" x14ac:dyDescent="0.25">
      <c r="BK139" s="365"/>
      <c r="BL139" s="365"/>
      <c r="BM139" s="365"/>
      <c r="BN139" s="365"/>
      <c r="BO139" s="365"/>
      <c r="BP139" s="365"/>
      <c r="BQ139" s="365"/>
      <c r="BR139" s="365"/>
      <c r="BS139" s="365"/>
      <c r="BT139" s="365"/>
      <c r="BU139" s="365"/>
      <c r="BV139" s="365"/>
    </row>
    <row r="140" spans="63:74" x14ac:dyDescent="0.25">
      <c r="BK140" s="365"/>
      <c r="BL140" s="365"/>
      <c r="BM140" s="365"/>
      <c r="BN140" s="365"/>
      <c r="BO140" s="365"/>
      <c r="BP140" s="365"/>
      <c r="BQ140" s="365"/>
      <c r="BR140" s="365"/>
      <c r="BS140" s="365"/>
      <c r="BT140" s="365"/>
      <c r="BU140" s="365"/>
      <c r="BV140" s="365"/>
    </row>
    <row r="141" spans="63:74" x14ac:dyDescent="0.25">
      <c r="BK141" s="365"/>
      <c r="BL141" s="365"/>
      <c r="BM141" s="365"/>
      <c r="BN141" s="365"/>
      <c r="BO141" s="365"/>
      <c r="BP141" s="365"/>
      <c r="BQ141" s="365"/>
      <c r="BR141" s="365"/>
      <c r="BS141" s="365"/>
      <c r="BT141" s="365"/>
      <c r="BU141" s="365"/>
      <c r="BV141" s="365"/>
    </row>
    <row r="142" spans="63:74" x14ac:dyDescent="0.25">
      <c r="BK142" s="365"/>
      <c r="BL142" s="365"/>
      <c r="BM142" s="365"/>
      <c r="BN142" s="365"/>
      <c r="BO142" s="365"/>
      <c r="BP142" s="365"/>
      <c r="BQ142" s="365"/>
      <c r="BR142" s="365"/>
      <c r="BS142" s="365"/>
      <c r="BT142" s="365"/>
      <c r="BU142" s="365"/>
      <c r="BV142" s="365"/>
    </row>
    <row r="143" spans="63:74" x14ac:dyDescent="0.25">
      <c r="BK143" s="365"/>
      <c r="BL143" s="365"/>
      <c r="BM143" s="365"/>
      <c r="BN143" s="365"/>
      <c r="BO143" s="365"/>
      <c r="BP143" s="365"/>
      <c r="BQ143" s="365"/>
      <c r="BR143" s="365"/>
      <c r="BS143" s="365"/>
      <c r="BT143" s="365"/>
      <c r="BU143" s="365"/>
      <c r="BV143" s="365"/>
    </row>
    <row r="144" spans="63:74" x14ac:dyDescent="0.25">
      <c r="BK144" s="365"/>
      <c r="BL144" s="365"/>
      <c r="BM144" s="365"/>
      <c r="BN144" s="365"/>
      <c r="BO144" s="365"/>
      <c r="BP144" s="365"/>
      <c r="BQ144" s="365"/>
      <c r="BR144" s="365"/>
      <c r="BS144" s="365"/>
      <c r="BT144" s="365"/>
      <c r="BU144" s="365"/>
      <c r="BV144" s="365"/>
    </row>
    <row r="145" spans="63:74" x14ac:dyDescent="0.25">
      <c r="BK145" s="365"/>
      <c r="BL145" s="365"/>
      <c r="BM145" s="365"/>
      <c r="BN145" s="365"/>
      <c r="BO145" s="365"/>
      <c r="BP145" s="365"/>
      <c r="BQ145" s="365"/>
      <c r="BR145" s="365"/>
      <c r="BS145" s="365"/>
      <c r="BT145" s="365"/>
      <c r="BU145" s="365"/>
      <c r="BV145" s="365"/>
    </row>
    <row r="146" spans="63:74" x14ac:dyDescent="0.25">
      <c r="BK146" s="365"/>
      <c r="BL146" s="365"/>
      <c r="BM146" s="365"/>
      <c r="BN146" s="365"/>
      <c r="BO146" s="365"/>
      <c r="BP146" s="365"/>
      <c r="BQ146" s="365"/>
      <c r="BR146" s="365"/>
      <c r="BS146" s="365"/>
      <c r="BT146" s="365"/>
      <c r="BU146" s="365"/>
      <c r="BV146" s="365"/>
    </row>
    <row r="147" spans="63:74" x14ac:dyDescent="0.25">
      <c r="BK147" s="365"/>
      <c r="BL147" s="365"/>
      <c r="BM147" s="365"/>
      <c r="BN147" s="365"/>
      <c r="BO147" s="365"/>
      <c r="BP147" s="365"/>
      <c r="BQ147" s="365"/>
      <c r="BR147" s="365"/>
      <c r="BS147" s="365"/>
      <c r="BT147" s="365"/>
      <c r="BU147" s="365"/>
      <c r="BV147" s="365"/>
    </row>
    <row r="148" spans="63:74" x14ac:dyDescent="0.25">
      <c r="BK148" s="365"/>
      <c r="BL148" s="365"/>
      <c r="BM148" s="365"/>
      <c r="BN148" s="365"/>
      <c r="BO148" s="365"/>
      <c r="BP148" s="365"/>
      <c r="BQ148" s="365"/>
      <c r="BR148" s="365"/>
      <c r="BS148" s="365"/>
      <c r="BT148" s="365"/>
      <c r="BU148" s="365"/>
      <c r="BV148" s="365"/>
    </row>
    <row r="149" spans="63:74" x14ac:dyDescent="0.25">
      <c r="BK149" s="365"/>
      <c r="BL149" s="365"/>
      <c r="BM149" s="365"/>
      <c r="BN149" s="365"/>
      <c r="BO149" s="365"/>
      <c r="BP149" s="365"/>
      <c r="BQ149" s="365"/>
      <c r="BR149" s="365"/>
      <c r="BS149" s="365"/>
      <c r="BT149" s="365"/>
      <c r="BU149" s="365"/>
      <c r="BV149" s="365"/>
    </row>
    <row r="150" spans="63:74" x14ac:dyDescent="0.25">
      <c r="BK150" s="365"/>
      <c r="BL150" s="365"/>
      <c r="BM150" s="365"/>
      <c r="BN150" s="365"/>
      <c r="BO150" s="365"/>
      <c r="BP150" s="365"/>
      <c r="BQ150" s="365"/>
      <c r="BR150" s="365"/>
      <c r="BS150" s="365"/>
      <c r="BT150" s="365"/>
      <c r="BU150" s="365"/>
      <c r="BV150" s="365"/>
    </row>
    <row r="151" spans="63:74" x14ac:dyDescent="0.25">
      <c r="BK151" s="365"/>
      <c r="BL151" s="365"/>
      <c r="BM151" s="365"/>
      <c r="BN151" s="365"/>
      <c r="BO151" s="365"/>
      <c r="BP151" s="365"/>
      <c r="BQ151" s="365"/>
      <c r="BR151" s="365"/>
      <c r="BS151" s="365"/>
      <c r="BT151" s="365"/>
      <c r="BU151" s="365"/>
      <c r="BV151" s="365"/>
    </row>
    <row r="152" spans="63:74" x14ac:dyDescent="0.25">
      <c r="BK152" s="365"/>
      <c r="BL152" s="365"/>
      <c r="BM152" s="365"/>
      <c r="BN152" s="365"/>
      <c r="BO152" s="365"/>
      <c r="BP152" s="365"/>
      <c r="BQ152" s="365"/>
      <c r="BR152" s="365"/>
      <c r="BS152" s="365"/>
      <c r="BT152" s="365"/>
      <c r="BU152" s="365"/>
      <c r="BV152" s="365"/>
    </row>
    <row r="153" spans="63:74" x14ac:dyDescent="0.25">
      <c r="BK153" s="365"/>
      <c r="BL153" s="365"/>
      <c r="BM153" s="365"/>
      <c r="BN153" s="365"/>
      <c r="BO153" s="365"/>
      <c r="BP153" s="365"/>
      <c r="BQ153" s="365"/>
      <c r="BR153" s="365"/>
      <c r="BS153" s="365"/>
      <c r="BT153" s="365"/>
      <c r="BU153" s="365"/>
      <c r="BV153" s="365"/>
    </row>
    <row r="154" spans="63:74" x14ac:dyDescent="0.25">
      <c r="BK154" s="365"/>
      <c r="BL154" s="365"/>
      <c r="BM154" s="365"/>
      <c r="BN154" s="365"/>
      <c r="BO154" s="365"/>
      <c r="BP154" s="365"/>
      <c r="BQ154" s="365"/>
      <c r="BR154" s="365"/>
      <c r="BS154" s="365"/>
      <c r="BT154" s="365"/>
      <c r="BU154" s="365"/>
      <c r="BV154" s="365"/>
    </row>
    <row r="155" spans="63:74" x14ac:dyDescent="0.25">
      <c r="BK155" s="365"/>
      <c r="BL155" s="365"/>
      <c r="BM155" s="365"/>
      <c r="BN155" s="365"/>
      <c r="BO155" s="365"/>
      <c r="BP155" s="365"/>
      <c r="BQ155" s="365"/>
      <c r="BR155" s="365"/>
      <c r="BS155" s="365"/>
      <c r="BT155" s="365"/>
      <c r="BU155" s="365"/>
      <c r="BV155" s="365"/>
    </row>
    <row r="156" spans="63:74" x14ac:dyDescent="0.25">
      <c r="BK156" s="365"/>
      <c r="BL156" s="365"/>
      <c r="BM156" s="365"/>
      <c r="BN156" s="365"/>
      <c r="BO156" s="365"/>
      <c r="BP156" s="365"/>
      <c r="BQ156" s="365"/>
      <c r="BR156" s="365"/>
      <c r="BS156" s="365"/>
      <c r="BT156" s="365"/>
      <c r="BU156" s="365"/>
      <c r="BV156" s="365"/>
    </row>
    <row r="157" spans="63:74" x14ac:dyDescent="0.25">
      <c r="BK157" s="365"/>
      <c r="BL157" s="365"/>
      <c r="BM157" s="365"/>
      <c r="BN157" s="365"/>
      <c r="BO157" s="365"/>
      <c r="BP157" s="365"/>
      <c r="BQ157" s="365"/>
      <c r="BR157" s="365"/>
      <c r="BS157" s="365"/>
      <c r="BT157" s="365"/>
      <c r="BU157" s="365"/>
      <c r="BV157" s="365"/>
    </row>
    <row r="158" spans="63:74" x14ac:dyDescent="0.25">
      <c r="BK158" s="365"/>
      <c r="BL158" s="365"/>
      <c r="BM158" s="365"/>
      <c r="BN158" s="365"/>
      <c r="BO158" s="365"/>
      <c r="BP158" s="365"/>
      <c r="BQ158" s="365"/>
      <c r="BR158" s="365"/>
      <c r="BS158" s="365"/>
      <c r="BT158" s="365"/>
      <c r="BU158" s="365"/>
      <c r="BV158" s="365"/>
    </row>
    <row r="159" spans="63:74" x14ac:dyDescent="0.25">
      <c r="BK159" s="365"/>
      <c r="BL159" s="365"/>
      <c r="BM159" s="365"/>
      <c r="BN159" s="365"/>
      <c r="BO159" s="365"/>
      <c r="BP159" s="365"/>
      <c r="BQ159" s="365"/>
      <c r="BR159" s="365"/>
      <c r="BS159" s="365"/>
      <c r="BT159" s="365"/>
      <c r="BU159" s="365"/>
      <c r="BV159" s="365"/>
    </row>
    <row r="160" spans="63:74" x14ac:dyDescent="0.25">
      <c r="BK160" s="365"/>
      <c r="BL160" s="365"/>
      <c r="BM160" s="365"/>
      <c r="BN160" s="365"/>
      <c r="BO160" s="365"/>
      <c r="BP160" s="365"/>
      <c r="BQ160" s="365"/>
      <c r="BR160" s="365"/>
      <c r="BS160" s="365"/>
      <c r="BT160" s="365"/>
      <c r="BU160" s="365"/>
      <c r="BV160" s="365"/>
    </row>
    <row r="161" spans="63:74" x14ac:dyDescent="0.25">
      <c r="BK161" s="365"/>
      <c r="BL161" s="365"/>
      <c r="BM161" s="365"/>
      <c r="BN161" s="365"/>
      <c r="BO161" s="365"/>
      <c r="BP161" s="365"/>
      <c r="BQ161" s="365"/>
      <c r="BR161" s="365"/>
      <c r="BS161" s="365"/>
      <c r="BT161" s="365"/>
      <c r="BU161" s="365"/>
      <c r="BV161" s="365"/>
    </row>
    <row r="162" spans="63:74" x14ac:dyDescent="0.25">
      <c r="BK162" s="365"/>
      <c r="BL162" s="365"/>
      <c r="BM162" s="365"/>
      <c r="BN162" s="365"/>
      <c r="BO162" s="365"/>
      <c r="BP162" s="365"/>
      <c r="BQ162" s="365"/>
      <c r="BR162" s="365"/>
      <c r="BS162" s="365"/>
      <c r="BT162" s="365"/>
      <c r="BU162" s="365"/>
      <c r="BV162" s="365"/>
    </row>
    <row r="163" spans="63:74" x14ac:dyDescent="0.25">
      <c r="BK163" s="365"/>
      <c r="BL163" s="365"/>
      <c r="BM163" s="365"/>
      <c r="BN163" s="365"/>
      <c r="BO163" s="365"/>
      <c r="BP163" s="365"/>
      <c r="BQ163" s="365"/>
      <c r="BR163" s="365"/>
      <c r="BS163" s="365"/>
      <c r="BT163" s="365"/>
      <c r="BU163" s="365"/>
      <c r="BV163" s="365"/>
    </row>
    <row r="164" spans="63:74" x14ac:dyDescent="0.25">
      <c r="BK164" s="365"/>
      <c r="BL164" s="365"/>
      <c r="BM164" s="365"/>
      <c r="BN164" s="365"/>
      <c r="BO164" s="365"/>
      <c r="BP164" s="365"/>
      <c r="BQ164" s="365"/>
      <c r="BR164" s="365"/>
      <c r="BS164" s="365"/>
      <c r="BT164" s="365"/>
      <c r="BU164" s="365"/>
      <c r="BV164" s="365"/>
    </row>
    <row r="165" spans="63:74" x14ac:dyDescent="0.25">
      <c r="BK165" s="365"/>
      <c r="BL165" s="365"/>
      <c r="BM165" s="365"/>
      <c r="BN165" s="365"/>
      <c r="BO165" s="365"/>
      <c r="BP165" s="365"/>
      <c r="BQ165" s="365"/>
      <c r="BR165" s="365"/>
      <c r="BS165" s="365"/>
      <c r="BT165" s="365"/>
      <c r="BU165" s="365"/>
      <c r="BV165" s="365"/>
    </row>
    <row r="166" spans="63:74" x14ac:dyDescent="0.25">
      <c r="BK166" s="365"/>
      <c r="BL166" s="365"/>
      <c r="BM166" s="365"/>
      <c r="BN166" s="365"/>
      <c r="BO166" s="365"/>
      <c r="BP166" s="365"/>
      <c r="BQ166" s="365"/>
      <c r="BR166" s="365"/>
      <c r="BS166" s="365"/>
      <c r="BT166" s="365"/>
      <c r="BU166" s="365"/>
      <c r="BV166" s="365"/>
    </row>
    <row r="167" spans="63:74" x14ac:dyDescent="0.25">
      <c r="BK167" s="365"/>
      <c r="BL167" s="365"/>
      <c r="BM167" s="365"/>
      <c r="BN167" s="365"/>
      <c r="BO167" s="365"/>
      <c r="BP167" s="365"/>
      <c r="BQ167" s="365"/>
      <c r="BR167" s="365"/>
      <c r="BS167" s="365"/>
      <c r="BT167" s="365"/>
      <c r="BU167" s="365"/>
      <c r="BV167" s="365"/>
    </row>
    <row r="168" spans="63:74" x14ac:dyDescent="0.25">
      <c r="BK168" s="365"/>
      <c r="BL168" s="365"/>
      <c r="BM168" s="365"/>
      <c r="BN168" s="365"/>
      <c r="BO168" s="365"/>
      <c r="BP168" s="365"/>
      <c r="BQ168" s="365"/>
      <c r="BR168" s="365"/>
      <c r="BS168" s="365"/>
      <c r="BT168" s="365"/>
      <c r="BU168" s="365"/>
      <c r="BV168" s="365"/>
    </row>
    <row r="169" spans="63:74" x14ac:dyDescent="0.25">
      <c r="BK169" s="365"/>
      <c r="BL169" s="365"/>
      <c r="BM169" s="365"/>
      <c r="BN169" s="365"/>
      <c r="BO169" s="365"/>
      <c r="BP169" s="365"/>
      <c r="BQ169" s="365"/>
      <c r="BR169" s="365"/>
      <c r="BS169" s="365"/>
      <c r="BT169" s="365"/>
      <c r="BU169" s="365"/>
      <c r="BV169" s="365"/>
    </row>
    <row r="170" spans="63:74" x14ac:dyDescent="0.25">
      <c r="BK170" s="365"/>
      <c r="BL170" s="365"/>
      <c r="BM170" s="365"/>
      <c r="BN170" s="365"/>
      <c r="BO170" s="365"/>
      <c r="BP170" s="365"/>
      <c r="BQ170" s="365"/>
      <c r="BR170" s="365"/>
      <c r="BS170" s="365"/>
      <c r="BT170" s="365"/>
      <c r="BU170" s="365"/>
      <c r="BV170" s="365"/>
    </row>
    <row r="171" spans="63:74" x14ac:dyDescent="0.25">
      <c r="BK171" s="365"/>
      <c r="BL171" s="365"/>
      <c r="BM171" s="365"/>
      <c r="BN171" s="365"/>
      <c r="BO171" s="365"/>
      <c r="BP171" s="365"/>
      <c r="BQ171" s="365"/>
      <c r="BR171" s="365"/>
      <c r="BS171" s="365"/>
      <c r="BT171" s="365"/>
      <c r="BU171" s="365"/>
      <c r="BV171" s="365"/>
    </row>
    <row r="172" spans="63:74" x14ac:dyDescent="0.25">
      <c r="BK172" s="365"/>
      <c r="BL172" s="365"/>
      <c r="BM172" s="365"/>
      <c r="BN172" s="365"/>
      <c r="BO172" s="365"/>
      <c r="BP172" s="365"/>
      <c r="BQ172" s="365"/>
      <c r="BR172" s="365"/>
      <c r="BS172" s="365"/>
      <c r="BT172" s="365"/>
      <c r="BU172" s="365"/>
      <c r="BV172" s="365"/>
    </row>
    <row r="173" spans="63:74" x14ac:dyDescent="0.25">
      <c r="BK173" s="365"/>
      <c r="BL173" s="365"/>
      <c r="BM173" s="365"/>
      <c r="BN173" s="365"/>
      <c r="BO173" s="365"/>
      <c r="BP173" s="365"/>
      <c r="BQ173" s="365"/>
      <c r="BR173" s="365"/>
      <c r="BS173" s="365"/>
      <c r="BT173" s="365"/>
      <c r="BU173" s="365"/>
      <c r="BV173" s="365"/>
    </row>
    <row r="174" spans="63:74" x14ac:dyDescent="0.25">
      <c r="BK174" s="365"/>
      <c r="BL174" s="365"/>
      <c r="BM174" s="365"/>
      <c r="BN174" s="365"/>
      <c r="BO174" s="365"/>
      <c r="BP174" s="365"/>
      <c r="BQ174" s="365"/>
      <c r="BR174" s="365"/>
      <c r="BS174" s="365"/>
      <c r="BT174" s="365"/>
      <c r="BU174" s="365"/>
      <c r="BV174" s="365"/>
    </row>
    <row r="175" spans="63:74" x14ac:dyDescent="0.25">
      <c r="BK175" s="365"/>
      <c r="BL175" s="365"/>
      <c r="BM175" s="365"/>
      <c r="BN175" s="365"/>
      <c r="BO175" s="365"/>
      <c r="BP175" s="365"/>
      <c r="BQ175" s="365"/>
      <c r="BR175" s="365"/>
      <c r="BS175" s="365"/>
      <c r="BT175" s="365"/>
      <c r="BU175" s="365"/>
      <c r="BV175" s="365"/>
    </row>
    <row r="176" spans="63:74" x14ac:dyDescent="0.25">
      <c r="BK176" s="365"/>
      <c r="BL176" s="365"/>
      <c r="BM176" s="365"/>
      <c r="BN176" s="365"/>
      <c r="BO176" s="365"/>
      <c r="BP176" s="365"/>
      <c r="BQ176" s="365"/>
      <c r="BR176" s="365"/>
      <c r="BS176" s="365"/>
      <c r="BT176" s="365"/>
      <c r="BU176" s="365"/>
      <c r="BV176" s="365"/>
    </row>
    <row r="177" spans="63:74" x14ac:dyDescent="0.25">
      <c r="BK177" s="365"/>
      <c r="BL177" s="365"/>
      <c r="BM177" s="365"/>
      <c r="BN177" s="365"/>
      <c r="BO177" s="365"/>
      <c r="BP177" s="365"/>
      <c r="BQ177" s="365"/>
      <c r="BR177" s="365"/>
      <c r="BS177" s="365"/>
      <c r="BT177" s="365"/>
      <c r="BU177" s="365"/>
      <c r="BV177" s="365"/>
    </row>
    <row r="178" spans="63:74" x14ac:dyDescent="0.25">
      <c r="BK178" s="365"/>
      <c r="BL178" s="365"/>
      <c r="BM178" s="365"/>
      <c r="BN178" s="365"/>
      <c r="BO178" s="365"/>
      <c r="BP178" s="365"/>
      <c r="BQ178" s="365"/>
      <c r="BR178" s="365"/>
      <c r="BS178" s="365"/>
      <c r="BT178" s="365"/>
      <c r="BU178" s="365"/>
      <c r="BV178" s="365"/>
    </row>
    <row r="179" spans="63:74" x14ac:dyDescent="0.25">
      <c r="BK179" s="365"/>
      <c r="BL179" s="365"/>
      <c r="BM179" s="365"/>
      <c r="BN179" s="365"/>
      <c r="BO179" s="365"/>
      <c r="BP179" s="365"/>
      <c r="BQ179" s="365"/>
      <c r="BR179" s="365"/>
      <c r="BS179" s="365"/>
      <c r="BT179" s="365"/>
      <c r="BU179" s="365"/>
      <c r="BV179" s="365"/>
    </row>
    <row r="180" spans="63:74" x14ac:dyDescent="0.25">
      <c r="BK180" s="365"/>
      <c r="BL180" s="365"/>
      <c r="BM180" s="365"/>
      <c r="BN180" s="365"/>
      <c r="BO180" s="365"/>
      <c r="BP180" s="365"/>
      <c r="BQ180" s="365"/>
      <c r="BR180" s="365"/>
      <c r="BS180" s="365"/>
      <c r="BT180" s="365"/>
      <c r="BU180" s="365"/>
      <c r="BV180" s="365"/>
    </row>
  </sheetData>
  <mergeCells count="16">
    <mergeCell ref="B71:Q71"/>
    <mergeCell ref="B72:Q72"/>
    <mergeCell ref="B73:Q73"/>
    <mergeCell ref="B67:Q67"/>
    <mergeCell ref="B66:Q66"/>
    <mergeCell ref="B70:Q70"/>
    <mergeCell ref="B68:Q68"/>
    <mergeCell ref="B69:Q69"/>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 x14ac:dyDescent="0.2"/>
  <cols>
    <col min="1" max="1" width="8.54296875" style="2" customWidth="1"/>
    <col min="2" max="2" width="45.453125" style="2" customWidth="1"/>
    <col min="3" max="50" width="6.54296875" style="2" customWidth="1"/>
    <col min="51" max="55" width="6.54296875" style="363" customWidth="1"/>
    <col min="56" max="58" width="6.54296875" style="586" customWidth="1"/>
    <col min="59" max="62" width="6.54296875" style="363" customWidth="1"/>
    <col min="63" max="74" width="6.54296875" style="2" customWidth="1"/>
    <col min="75" max="16384" width="9.54296875" style="2"/>
  </cols>
  <sheetData>
    <row r="1" spans="1:74" ht="15.75" customHeight="1" x14ac:dyDescent="0.3">
      <c r="A1" s="759" t="s">
        <v>792</v>
      </c>
      <c r="B1" s="793" t="s">
        <v>1363</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279"/>
    </row>
    <row r="2" spans="1:74" s="5" customFormat="1" ht="12.5" x14ac:dyDescent="0.25">
      <c r="A2" s="760"/>
      <c r="B2" s="486" t="str">
        <f>"U.S. Energy Information Administration  |  Short-Term Energy Outlook  - "&amp;Dates!D1</f>
        <v>U.S. Energy Information Administration  |  Short-Term Energy Outlook  - May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80"/>
      <c r="AY2" s="477"/>
      <c r="AZ2" s="477"/>
      <c r="BA2" s="477"/>
      <c r="BB2" s="477"/>
      <c r="BC2" s="477"/>
      <c r="BD2" s="587"/>
      <c r="BE2" s="587"/>
      <c r="BF2" s="587"/>
      <c r="BG2" s="477"/>
      <c r="BH2" s="477"/>
      <c r="BI2" s="477"/>
      <c r="BJ2" s="477"/>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ht="10.5"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3"/>
      <c r="B5" s="7" t="s">
        <v>126</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88"/>
      <c r="BE5" s="588"/>
      <c r="BF5" s="588"/>
      <c r="BG5" s="588"/>
      <c r="BH5" s="385"/>
      <c r="BI5" s="385"/>
      <c r="BJ5" s="385"/>
      <c r="BK5" s="385"/>
      <c r="BL5" s="385"/>
      <c r="BM5" s="385"/>
      <c r="BN5" s="385"/>
      <c r="BO5" s="385"/>
      <c r="BP5" s="385"/>
      <c r="BQ5" s="385"/>
      <c r="BR5" s="385"/>
      <c r="BS5" s="385"/>
      <c r="BT5" s="385"/>
      <c r="BU5" s="385"/>
      <c r="BV5" s="385"/>
    </row>
    <row r="6" spans="1:74" ht="11.15" customHeight="1" x14ac:dyDescent="0.25">
      <c r="A6" s="3" t="s">
        <v>765</v>
      </c>
      <c r="B6" s="179" t="s">
        <v>11</v>
      </c>
      <c r="C6" s="232">
        <v>184.9</v>
      </c>
      <c r="D6" s="232">
        <v>182.3</v>
      </c>
      <c r="E6" s="232">
        <v>188.9</v>
      </c>
      <c r="F6" s="232">
        <v>205.4</v>
      </c>
      <c r="G6" s="232">
        <v>220.5</v>
      </c>
      <c r="H6" s="232">
        <v>213.5</v>
      </c>
      <c r="I6" s="232">
        <v>214.8</v>
      </c>
      <c r="J6" s="232">
        <v>211.8</v>
      </c>
      <c r="K6" s="232">
        <v>213.6</v>
      </c>
      <c r="L6" s="232">
        <v>209</v>
      </c>
      <c r="M6" s="232">
        <v>173.2</v>
      </c>
      <c r="N6" s="232">
        <v>151.4</v>
      </c>
      <c r="O6" s="232">
        <v>148.30000000000001</v>
      </c>
      <c r="P6" s="232">
        <v>162.4</v>
      </c>
      <c r="Q6" s="232">
        <v>188.1</v>
      </c>
      <c r="R6" s="232">
        <v>213.8</v>
      </c>
      <c r="S6" s="232">
        <v>211</v>
      </c>
      <c r="T6" s="232">
        <v>190.9</v>
      </c>
      <c r="U6" s="232">
        <v>198.4</v>
      </c>
      <c r="V6" s="232">
        <v>182</v>
      </c>
      <c r="W6" s="232">
        <v>185.4</v>
      </c>
      <c r="X6" s="232">
        <v>187.1</v>
      </c>
      <c r="Y6" s="232">
        <v>181.9</v>
      </c>
      <c r="Z6" s="232">
        <v>175.7</v>
      </c>
      <c r="AA6" s="232">
        <v>174.3</v>
      </c>
      <c r="AB6" s="232">
        <v>166.9</v>
      </c>
      <c r="AC6" s="232">
        <v>112.7</v>
      </c>
      <c r="AD6" s="232">
        <v>64.5</v>
      </c>
      <c r="AE6" s="232">
        <v>104.9</v>
      </c>
      <c r="AF6" s="232">
        <v>131.1</v>
      </c>
      <c r="AG6" s="232">
        <v>138</v>
      </c>
      <c r="AH6" s="232">
        <v>138.9</v>
      </c>
      <c r="AI6" s="232">
        <v>135.4</v>
      </c>
      <c r="AJ6" s="232">
        <v>131.19999999999999</v>
      </c>
      <c r="AK6" s="232">
        <v>128.69999999999999</v>
      </c>
      <c r="AL6" s="232">
        <v>139.4</v>
      </c>
      <c r="AM6" s="232">
        <v>157.5</v>
      </c>
      <c r="AN6" s="232">
        <v>178.4</v>
      </c>
      <c r="AO6" s="232">
        <v>201.1</v>
      </c>
      <c r="AP6" s="232">
        <v>205.5</v>
      </c>
      <c r="AQ6" s="232">
        <v>218.1</v>
      </c>
      <c r="AR6" s="232">
        <v>225.2</v>
      </c>
      <c r="AS6" s="232">
        <v>233.7</v>
      </c>
      <c r="AT6" s="232">
        <v>230.2</v>
      </c>
      <c r="AU6" s="232">
        <v>231</v>
      </c>
      <c r="AV6" s="232">
        <v>249.4</v>
      </c>
      <c r="AW6" s="232">
        <v>248.4</v>
      </c>
      <c r="AX6" s="232">
        <v>230.4</v>
      </c>
      <c r="AY6" s="232">
        <v>242.3</v>
      </c>
      <c r="AZ6" s="232">
        <v>264.10000000000002</v>
      </c>
      <c r="BA6" s="232">
        <v>331.73779999999999</v>
      </c>
      <c r="BB6" s="232">
        <v>324.4307</v>
      </c>
      <c r="BC6" s="305">
        <v>344.90890000000002</v>
      </c>
      <c r="BD6" s="305">
        <v>334.47370000000001</v>
      </c>
      <c r="BE6" s="305">
        <v>310.6936</v>
      </c>
      <c r="BF6" s="305">
        <v>298.45460000000003</v>
      </c>
      <c r="BG6" s="305">
        <v>285.49689999999998</v>
      </c>
      <c r="BH6" s="305">
        <v>277.95089999999999</v>
      </c>
      <c r="BI6" s="305">
        <v>272.21050000000002</v>
      </c>
      <c r="BJ6" s="305">
        <v>263.43950000000001</v>
      </c>
      <c r="BK6" s="305">
        <v>266.64080000000001</v>
      </c>
      <c r="BL6" s="305">
        <v>260.87349999999998</v>
      </c>
      <c r="BM6" s="305">
        <v>268.21850000000001</v>
      </c>
      <c r="BN6" s="305">
        <v>274.09179999999998</v>
      </c>
      <c r="BO6" s="305">
        <v>280.89640000000003</v>
      </c>
      <c r="BP6" s="305">
        <v>275.08730000000003</v>
      </c>
      <c r="BQ6" s="305">
        <v>274.84089999999998</v>
      </c>
      <c r="BR6" s="305">
        <v>275.42899999999997</v>
      </c>
      <c r="BS6" s="305">
        <v>268.34070000000003</v>
      </c>
      <c r="BT6" s="305">
        <v>264.3723</v>
      </c>
      <c r="BU6" s="305">
        <v>262.13</v>
      </c>
      <c r="BV6" s="305">
        <v>257.32190000000003</v>
      </c>
    </row>
    <row r="7" spans="1:74" ht="11.15" customHeight="1" x14ac:dyDescent="0.25">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219"/>
      <c r="BA7" s="219"/>
      <c r="BB7" s="219"/>
      <c r="BC7" s="358"/>
      <c r="BD7" s="358"/>
      <c r="BE7" s="358"/>
      <c r="BF7" s="358"/>
      <c r="BG7" s="358"/>
      <c r="BH7" s="358"/>
      <c r="BI7" s="358"/>
      <c r="BJ7" s="358"/>
      <c r="BK7" s="358"/>
      <c r="BL7" s="358"/>
      <c r="BM7" s="358"/>
      <c r="BN7" s="358"/>
      <c r="BO7" s="358"/>
      <c r="BP7" s="358"/>
      <c r="BQ7" s="358"/>
      <c r="BR7" s="358"/>
      <c r="BS7" s="358"/>
      <c r="BT7" s="358"/>
      <c r="BU7" s="358"/>
      <c r="BV7" s="358"/>
    </row>
    <row r="8" spans="1:74" ht="11.15" customHeight="1" x14ac:dyDescent="0.25">
      <c r="A8" s="1" t="s">
        <v>491</v>
      </c>
      <c r="B8" s="180" t="s">
        <v>414</v>
      </c>
      <c r="C8" s="232">
        <v>253.04</v>
      </c>
      <c r="D8" s="232">
        <v>257.72500000000002</v>
      </c>
      <c r="E8" s="232">
        <v>254.27500000000001</v>
      </c>
      <c r="F8" s="232">
        <v>270.26</v>
      </c>
      <c r="G8" s="232">
        <v>284.55</v>
      </c>
      <c r="H8" s="232">
        <v>281.97500000000002</v>
      </c>
      <c r="I8" s="232">
        <v>278.33999999999997</v>
      </c>
      <c r="J8" s="232">
        <v>278.64999999999998</v>
      </c>
      <c r="K8" s="232">
        <v>278.02499999999998</v>
      </c>
      <c r="L8" s="232">
        <v>278.82</v>
      </c>
      <c r="M8" s="232">
        <v>258.82499999999999</v>
      </c>
      <c r="N8" s="232">
        <v>234.12</v>
      </c>
      <c r="O8" s="232">
        <v>223.1</v>
      </c>
      <c r="P8" s="232">
        <v>227.4</v>
      </c>
      <c r="Q8" s="232">
        <v>247.5</v>
      </c>
      <c r="R8" s="232">
        <v>270.04000000000002</v>
      </c>
      <c r="S8" s="232">
        <v>274.125</v>
      </c>
      <c r="T8" s="232">
        <v>259.55</v>
      </c>
      <c r="U8" s="232">
        <v>265.36</v>
      </c>
      <c r="V8" s="232">
        <v>253.77500000000001</v>
      </c>
      <c r="W8" s="232">
        <v>248.82</v>
      </c>
      <c r="X8" s="232">
        <v>247.1</v>
      </c>
      <c r="Y8" s="232">
        <v>246.625</v>
      </c>
      <c r="Z8" s="232">
        <v>247.56</v>
      </c>
      <c r="AA8" s="232">
        <v>250.1</v>
      </c>
      <c r="AB8" s="232">
        <v>238.15</v>
      </c>
      <c r="AC8" s="232">
        <v>218.2</v>
      </c>
      <c r="AD8" s="232">
        <v>186.32499999999999</v>
      </c>
      <c r="AE8" s="232">
        <v>183.7</v>
      </c>
      <c r="AF8" s="232">
        <v>200.42</v>
      </c>
      <c r="AG8" s="232">
        <v>210.27500000000001</v>
      </c>
      <c r="AH8" s="232">
        <v>210.72</v>
      </c>
      <c r="AI8" s="232">
        <v>213.2</v>
      </c>
      <c r="AJ8" s="232">
        <v>211.82499999999999</v>
      </c>
      <c r="AK8" s="232">
        <v>207.38</v>
      </c>
      <c r="AL8" s="232">
        <v>216.67500000000001</v>
      </c>
      <c r="AM8" s="232">
        <v>230.9</v>
      </c>
      <c r="AN8" s="232">
        <v>247.25</v>
      </c>
      <c r="AO8" s="232">
        <v>274.56</v>
      </c>
      <c r="AP8" s="232">
        <v>275.67500000000001</v>
      </c>
      <c r="AQ8" s="232">
        <v>288.82</v>
      </c>
      <c r="AR8" s="232">
        <v>295.8</v>
      </c>
      <c r="AS8" s="232">
        <v>301.32499999999999</v>
      </c>
      <c r="AT8" s="232">
        <v>302.94</v>
      </c>
      <c r="AU8" s="232">
        <v>307.07499999999999</v>
      </c>
      <c r="AV8" s="232">
        <v>321.125</v>
      </c>
      <c r="AW8" s="232">
        <v>334.16</v>
      </c>
      <c r="AX8" s="232">
        <v>326.875</v>
      </c>
      <c r="AY8" s="232">
        <v>325.27999999999997</v>
      </c>
      <c r="AZ8" s="232">
        <v>347.75</v>
      </c>
      <c r="BA8" s="232">
        <v>414.625</v>
      </c>
      <c r="BB8" s="232">
        <v>397.95</v>
      </c>
      <c r="BC8" s="305">
        <v>410.46690000000001</v>
      </c>
      <c r="BD8" s="305">
        <v>406.62790000000001</v>
      </c>
      <c r="BE8" s="305">
        <v>383.83269999999999</v>
      </c>
      <c r="BF8" s="305">
        <v>371.59899999999999</v>
      </c>
      <c r="BG8" s="305">
        <v>366.11279999999999</v>
      </c>
      <c r="BH8" s="305">
        <v>356.6114</v>
      </c>
      <c r="BI8" s="305">
        <v>352.77390000000003</v>
      </c>
      <c r="BJ8" s="305">
        <v>349.55130000000003</v>
      </c>
      <c r="BK8" s="305">
        <v>343.0145</v>
      </c>
      <c r="BL8" s="305">
        <v>336.59370000000001</v>
      </c>
      <c r="BM8" s="305">
        <v>339.33080000000001</v>
      </c>
      <c r="BN8" s="305">
        <v>345.09809999999999</v>
      </c>
      <c r="BO8" s="305">
        <v>352.62430000000001</v>
      </c>
      <c r="BP8" s="305">
        <v>348.39530000000002</v>
      </c>
      <c r="BQ8" s="305">
        <v>347.42469999999997</v>
      </c>
      <c r="BR8" s="305">
        <v>346.84160000000003</v>
      </c>
      <c r="BS8" s="305">
        <v>343.5874</v>
      </c>
      <c r="BT8" s="305">
        <v>340.61219999999997</v>
      </c>
      <c r="BU8" s="305">
        <v>338.93680000000001</v>
      </c>
      <c r="BV8" s="305">
        <v>336.95269999999999</v>
      </c>
    </row>
    <row r="9" spans="1:74" ht="11.15" customHeight="1" x14ac:dyDescent="0.25">
      <c r="A9" s="1" t="s">
        <v>492</v>
      </c>
      <c r="B9" s="180" t="s">
        <v>415</v>
      </c>
      <c r="C9" s="232">
        <v>247.34</v>
      </c>
      <c r="D9" s="232">
        <v>244.82499999999999</v>
      </c>
      <c r="E9" s="232">
        <v>246.92500000000001</v>
      </c>
      <c r="F9" s="232">
        <v>261.95999999999998</v>
      </c>
      <c r="G9" s="232">
        <v>280.27499999999998</v>
      </c>
      <c r="H9" s="232">
        <v>279.32499999999999</v>
      </c>
      <c r="I9" s="232">
        <v>276.89999999999998</v>
      </c>
      <c r="J9" s="232">
        <v>275.27499999999998</v>
      </c>
      <c r="K9" s="232">
        <v>275.52499999999998</v>
      </c>
      <c r="L9" s="232">
        <v>274.77999999999997</v>
      </c>
      <c r="M9" s="232">
        <v>246.17500000000001</v>
      </c>
      <c r="N9" s="232">
        <v>212.58</v>
      </c>
      <c r="O9" s="232">
        <v>203.52500000000001</v>
      </c>
      <c r="P9" s="232">
        <v>218.57499999999999</v>
      </c>
      <c r="Q9" s="232">
        <v>244.15</v>
      </c>
      <c r="R9" s="232">
        <v>270.38</v>
      </c>
      <c r="S9" s="232">
        <v>273.97500000000002</v>
      </c>
      <c r="T9" s="232">
        <v>261.72500000000002</v>
      </c>
      <c r="U9" s="232">
        <v>268.16000000000003</v>
      </c>
      <c r="V9" s="232">
        <v>254.17500000000001</v>
      </c>
      <c r="W9" s="232">
        <v>248.62</v>
      </c>
      <c r="X9" s="232">
        <v>246.57499999999999</v>
      </c>
      <c r="Y9" s="232">
        <v>242.25</v>
      </c>
      <c r="Z9" s="232">
        <v>241.88</v>
      </c>
      <c r="AA9" s="232">
        <v>240.9</v>
      </c>
      <c r="AB9" s="232">
        <v>230.875</v>
      </c>
      <c r="AC9" s="232">
        <v>203.56</v>
      </c>
      <c r="AD9" s="232">
        <v>154.19999999999999</v>
      </c>
      <c r="AE9" s="232">
        <v>174.8</v>
      </c>
      <c r="AF9" s="232">
        <v>201.44</v>
      </c>
      <c r="AG9" s="232">
        <v>209.82499999999999</v>
      </c>
      <c r="AH9" s="232">
        <v>207.18</v>
      </c>
      <c r="AI9" s="232">
        <v>204.65</v>
      </c>
      <c r="AJ9" s="232">
        <v>202.3</v>
      </c>
      <c r="AK9" s="232">
        <v>195.72</v>
      </c>
      <c r="AL9" s="232">
        <v>207.55</v>
      </c>
      <c r="AM9" s="232">
        <v>223.05</v>
      </c>
      <c r="AN9" s="232">
        <v>240.92500000000001</v>
      </c>
      <c r="AO9" s="232">
        <v>272.44</v>
      </c>
      <c r="AP9" s="232">
        <v>277.57499999999999</v>
      </c>
      <c r="AQ9" s="232">
        <v>288.24</v>
      </c>
      <c r="AR9" s="232">
        <v>297.3</v>
      </c>
      <c r="AS9" s="232">
        <v>303.47500000000002</v>
      </c>
      <c r="AT9" s="232">
        <v>303.38</v>
      </c>
      <c r="AU9" s="232">
        <v>304.42500000000001</v>
      </c>
      <c r="AV9" s="232">
        <v>315.82499999999999</v>
      </c>
      <c r="AW9" s="232">
        <v>321.14</v>
      </c>
      <c r="AX9" s="232">
        <v>306.85000000000002</v>
      </c>
      <c r="AY9" s="232">
        <v>311.18</v>
      </c>
      <c r="AZ9" s="232">
        <v>335.67500000000001</v>
      </c>
      <c r="BA9" s="232">
        <v>402.375</v>
      </c>
      <c r="BB9" s="232">
        <v>391.47500000000002</v>
      </c>
      <c r="BC9" s="305">
        <v>399.57049999999998</v>
      </c>
      <c r="BD9" s="305">
        <v>396.36860000000001</v>
      </c>
      <c r="BE9" s="305">
        <v>374.53899999999999</v>
      </c>
      <c r="BF9" s="305">
        <v>364.61559999999997</v>
      </c>
      <c r="BG9" s="305">
        <v>350.21719999999999</v>
      </c>
      <c r="BH9" s="305">
        <v>342.68819999999999</v>
      </c>
      <c r="BI9" s="305">
        <v>341.0104</v>
      </c>
      <c r="BJ9" s="305">
        <v>334.99160000000001</v>
      </c>
      <c r="BK9" s="305">
        <v>333.10829999999999</v>
      </c>
      <c r="BL9" s="305">
        <v>331.02760000000001</v>
      </c>
      <c r="BM9" s="305">
        <v>329.8777</v>
      </c>
      <c r="BN9" s="305">
        <v>344.63080000000002</v>
      </c>
      <c r="BO9" s="305">
        <v>346.21749999999997</v>
      </c>
      <c r="BP9" s="305">
        <v>344.86799999999999</v>
      </c>
      <c r="BQ9" s="305">
        <v>343.89339999999999</v>
      </c>
      <c r="BR9" s="305">
        <v>346.55250000000001</v>
      </c>
      <c r="BS9" s="305">
        <v>338.78429999999997</v>
      </c>
      <c r="BT9" s="305">
        <v>332.73540000000003</v>
      </c>
      <c r="BU9" s="305">
        <v>330.58109999999999</v>
      </c>
      <c r="BV9" s="305">
        <v>326.34370000000001</v>
      </c>
    </row>
    <row r="10" spans="1:74" ht="11.15" customHeight="1" x14ac:dyDescent="0.25">
      <c r="A10" s="1" t="s">
        <v>493</v>
      </c>
      <c r="B10" s="180" t="s">
        <v>416</v>
      </c>
      <c r="C10" s="232">
        <v>228.24</v>
      </c>
      <c r="D10" s="232">
        <v>230.625</v>
      </c>
      <c r="E10" s="232">
        <v>230.92500000000001</v>
      </c>
      <c r="F10" s="232">
        <v>249.64</v>
      </c>
      <c r="G10" s="232">
        <v>264.97500000000002</v>
      </c>
      <c r="H10" s="232">
        <v>267.25</v>
      </c>
      <c r="I10" s="232">
        <v>259.82</v>
      </c>
      <c r="J10" s="232">
        <v>257.82499999999999</v>
      </c>
      <c r="K10" s="232">
        <v>256.02499999999998</v>
      </c>
      <c r="L10" s="232">
        <v>259.02</v>
      </c>
      <c r="M10" s="232">
        <v>234.15</v>
      </c>
      <c r="N10" s="232">
        <v>202.7</v>
      </c>
      <c r="O10" s="232">
        <v>191.72499999999999</v>
      </c>
      <c r="P10" s="232">
        <v>201.27500000000001</v>
      </c>
      <c r="Q10" s="232">
        <v>226.95</v>
      </c>
      <c r="R10" s="232">
        <v>251.04</v>
      </c>
      <c r="S10" s="232">
        <v>251.625</v>
      </c>
      <c r="T10" s="232">
        <v>235.52500000000001</v>
      </c>
      <c r="U10" s="232">
        <v>242.52</v>
      </c>
      <c r="V10" s="232">
        <v>230.97499999999999</v>
      </c>
      <c r="W10" s="232">
        <v>227.48</v>
      </c>
      <c r="X10" s="232">
        <v>226.57499999999999</v>
      </c>
      <c r="Y10" s="232">
        <v>223.75</v>
      </c>
      <c r="Z10" s="232">
        <v>223.06</v>
      </c>
      <c r="AA10" s="232">
        <v>224.42500000000001</v>
      </c>
      <c r="AB10" s="232">
        <v>211.42500000000001</v>
      </c>
      <c r="AC10" s="232">
        <v>195.2</v>
      </c>
      <c r="AD10" s="232">
        <v>157.15</v>
      </c>
      <c r="AE10" s="232">
        <v>153.19999999999999</v>
      </c>
      <c r="AF10" s="232">
        <v>175.2</v>
      </c>
      <c r="AG10" s="232">
        <v>186.5</v>
      </c>
      <c r="AH10" s="232">
        <v>185.3</v>
      </c>
      <c r="AI10" s="232">
        <v>185.52500000000001</v>
      </c>
      <c r="AJ10" s="232">
        <v>183.2</v>
      </c>
      <c r="AK10" s="232">
        <v>177.52</v>
      </c>
      <c r="AL10" s="232">
        <v>188.45</v>
      </c>
      <c r="AM10" s="232">
        <v>204.05</v>
      </c>
      <c r="AN10" s="232">
        <v>220.7</v>
      </c>
      <c r="AO10" s="232">
        <v>254.72</v>
      </c>
      <c r="AP10" s="232">
        <v>257.875</v>
      </c>
      <c r="AQ10" s="232">
        <v>269.89999999999998</v>
      </c>
      <c r="AR10" s="232">
        <v>274.02499999999998</v>
      </c>
      <c r="AS10" s="232">
        <v>281.52499999999998</v>
      </c>
      <c r="AT10" s="232">
        <v>281.76</v>
      </c>
      <c r="AU10" s="232">
        <v>282.14999999999998</v>
      </c>
      <c r="AV10" s="232">
        <v>295.39999999999998</v>
      </c>
      <c r="AW10" s="232">
        <v>305.42</v>
      </c>
      <c r="AX10" s="232">
        <v>294.3</v>
      </c>
      <c r="AY10" s="232">
        <v>297.14</v>
      </c>
      <c r="AZ10" s="232">
        <v>321.32499999999999</v>
      </c>
      <c r="BA10" s="232">
        <v>391.8</v>
      </c>
      <c r="BB10" s="232">
        <v>376.8</v>
      </c>
      <c r="BC10" s="305">
        <v>386.8535</v>
      </c>
      <c r="BD10" s="305">
        <v>383.49189999999999</v>
      </c>
      <c r="BE10" s="305">
        <v>358.25330000000002</v>
      </c>
      <c r="BF10" s="305">
        <v>347.95699999999999</v>
      </c>
      <c r="BG10" s="305">
        <v>335.5274</v>
      </c>
      <c r="BH10" s="305">
        <v>326.50380000000001</v>
      </c>
      <c r="BI10" s="305">
        <v>320.78379999999999</v>
      </c>
      <c r="BJ10" s="305">
        <v>313.50369999999998</v>
      </c>
      <c r="BK10" s="305">
        <v>312.52999999999997</v>
      </c>
      <c r="BL10" s="305">
        <v>307.05459999999999</v>
      </c>
      <c r="BM10" s="305">
        <v>304.95389999999998</v>
      </c>
      <c r="BN10" s="305">
        <v>317.84829999999999</v>
      </c>
      <c r="BO10" s="305">
        <v>323.13459999999998</v>
      </c>
      <c r="BP10" s="305">
        <v>319.49720000000002</v>
      </c>
      <c r="BQ10" s="305">
        <v>318.75830000000002</v>
      </c>
      <c r="BR10" s="305">
        <v>320.38619999999997</v>
      </c>
      <c r="BS10" s="305">
        <v>313.61939999999998</v>
      </c>
      <c r="BT10" s="305">
        <v>308.78890000000001</v>
      </c>
      <c r="BU10" s="305">
        <v>308.77949999999998</v>
      </c>
      <c r="BV10" s="305">
        <v>304.9024</v>
      </c>
    </row>
    <row r="11" spans="1:74" ht="11.15" customHeight="1" x14ac:dyDescent="0.25">
      <c r="A11" s="1" t="s">
        <v>494</v>
      </c>
      <c r="B11" s="180" t="s">
        <v>417</v>
      </c>
      <c r="C11" s="232">
        <v>245.76</v>
      </c>
      <c r="D11" s="232">
        <v>248.65</v>
      </c>
      <c r="E11" s="232">
        <v>245.77500000000001</v>
      </c>
      <c r="F11" s="232">
        <v>270.94</v>
      </c>
      <c r="G11" s="232">
        <v>292.55</v>
      </c>
      <c r="H11" s="232">
        <v>298.05</v>
      </c>
      <c r="I11" s="232">
        <v>294.72000000000003</v>
      </c>
      <c r="J11" s="232">
        <v>295.625</v>
      </c>
      <c r="K11" s="232">
        <v>301.07499999999999</v>
      </c>
      <c r="L11" s="232">
        <v>298.04000000000002</v>
      </c>
      <c r="M11" s="232">
        <v>286.25</v>
      </c>
      <c r="N11" s="232">
        <v>257.22000000000003</v>
      </c>
      <c r="O11" s="232">
        <v>229.55</v>
      </c>
      <c r="P11" s="232">
        <v>217.9</v>
      </c>
      <c r="Q11" s="232">
        <v>229.65</v>
      </c>
      <c r="R11" s="232">
        <v>265</v>
      </c>
      <c r="S11" s="232">
        <v>296.10000000000002</v>
      </c>
      <c r="T11" s="232">
        <v>292.64999999999998</v>
      </c>
      <c r="U11" s="232">
        <v>276.66000000000003</v>
      </c>
      <c r="V11" s="232">
        <v>267.7</v>
      </c>
      <c r="W11" s="232">
        <v>266.44</v>
      </c>
      <c r="X11" s="232">
        <v>272.07499999999999</v>
      </c>
      <c r="Y11" s="232">
        <v>281.75</v>
      </c>
      <c r="Z11" s="232">
        <v>273.82</v>
      </c>
      <c r="AA11" s="232">
        <v>259.375</v>
      </c>
      <c r="AB11" s="232">
        <v>248.65</v>
      </c>
      <c r="AC11" s="232">
        <v>229.26</v>
      </c>
      <c r="AD11" s="232">
        <v>190.1</v>
      </c>
      <c r="AE11" s="232">
        <v>183.67500000000001</v>
      </c>
      <c r="AF11" s="232">
        <v>221.82</v>
      </c>
      <c r="AG11" s="232">
        <v>232.32499999999999</v>
      </c>
      <c r="AH11" s="232">
        <v>235.54</v>
      </c>
      <c r="AI11" s="232">
        <v>232.1</v>
      </c>
      <c r="AJ11" s="232">
        <v>225.8</v>
      </c>
      <c r="AK11" s="232">
        <v>219.36</v>
      </c>
      <c r="AL11" s="232">
        <v>217.95</v>
      </c>
      <c r="AM11" s="232">
        <v>222.6</v>
      </c>
      <c r="AN11" s="232">
        <v>236.05</v>
      </c>
      <c r="AO11" s="232">
        <v>280.02</v>
      </c>
      <c r="AP11" s="232">
        <v>296.7</v>
      </c>
      <c r="AQ11" s="232">
        <v>310.22000000000003</v>
      </c>
      <c r="AR11" s="232">
        <v>325.82499999999999</v>
      </c>
      <c r="AS11" s="232">
        <v>351.92500000000001</v>
      </c>
      <c r="AT11" s="232">
        <v>365.96</v>
      </c>
      <c r="AU11" s="232">
        <v>361.25</v>
      </c>
      <c r="AV11" s="232">
        <v>356.375</v>
      </c>
      <c r="AW11" s="232">
        <v>353.52</v>
      </c>
      <c r="AX11" s="232">
        <v>342.45</v>
      </c>
      <c r="AY11" s="232">
        <v>334.08</v>
      </c>
      <c r="AZ11" s="232">
        <v>334.4</v>
      </c>
      <c r="BA11" s="232">
        <v>405.97500000000002</v>
      </c>
      <c r="BB11" s="232">
        <v>415.6</v>
      </c>
      <c r="BC11" s="305">
        <v>420.86020000000002</v>
      </c>
      <c r="BD11" s="305">
        <v>421.37959999999998</v>
      </c>
      <c r="BE11" s="305">
        <v>406.95249999999999</v>
      </c>
      <c r="BF11" s="305">
        <v>396.26679999999999</v>
      </c>
      <c r="BG11" s="305">
        <v>386.4391</v>
      </c>
      <c r="BH11" s="305">
        <v>373.30149999999998</v>
      </c>
      <c r="BI11" s="305">
        <v>359.81020000000001</v>
      </c>
      <c r="BJ11" s="305">
        <v>345.67939999999999</v>
      </c>
      <c r="BK11" s="305">
        <v>342.99099999999999</v>
      </c>
      <c r="BL11" s="305">
        <v>340.94130000000001</v>
      </c>
      <c r="BM11" s="305">
        <v>348.15429999999998</v>
      </c>
      <c r="BN11" s="305">
        <v>355.49610000000001</v>
      </c>
      <c r="BO11" s="305">
        <v>366.31689999999998</v>
      </c>
      <c r="BP11" s="305">
        <v>363.07040000000001</v>
      </c>
      <c r="BQ11" s="305">
        <v>361.25510000000003</v>
      </c>
      <c r="BR11" s="305">
        <v>363.64260000000002</v>
      </c>
      <c r="BS11" s="305">
        <v>361.89159999999998</v>
      </c>
      <c r="BT11" s="305">
        <v>354.61410000000001</v>
      </c>
      <c r="BU11" s="305">
        <v>345.95670000000001</v>
      </c>
      <c r="BV11" s="305">
        <v>336.11660000000001</v>
      </c>
    </row>
    <row r="12" spans="1:74" ht="11.15" customHeight="1" x14ac:dyDescent="0.25">
      <c r="A12" s="1" t="s">
        <v>495</v>
      </c>
      <c r="B12" s="180" t="s">
        <v>418</v>
      </c>
      <c r="C12" s="232">
        <v>302.18</v>
      </c>
      <c r="D12" s="232">
        <v>313.82499999999999</v>
      </c>
      <c r="E12" s="232">
        <v>320</v>
      </c>
      <c r="F12" s="232">
        <v>336.94</v>
      </c>
      <c r="G12" s="232">
        <v>344.17500000000001</v>
      </c>
      <c r="H12" s="232">
        <v>343.875</v>
      </c>
      <c r="I12" s="232">
        <v>337.44</v>
      </c>
      <c r="J12" s="232">
        <v>332.2</v>
      </c>
      <c r="K12" s="232">
        <v>333.97500000000002</v>
      </c>
      <c r="L12" s="232">
        <v>347.24</v>
      </c>
      <c r="M12" s="232">
        <v>337.67500000000001</v>
      </c>
      <c r="N12" s="232">
        <v>313.26</v>
      </c>
      <c r="O12" s="232">
        <v>296.92500000000001</v>
      </c>
      <c r="P12" s="232">
        <v>292.22500000000002</v>
      </c>
      <c r="Q12" s="232">
        <v>302.35000000000002</v>
      </c>
      <c r="R12" s="232">
        <v>351.24</v>
      </c>
      <c r="S12" s="232">
        <v>367.4</v>
      </c>
      <c r="T12" s="232">
        <v>348.95</v>
      </c>
      <c r="U12" s="232">
        <v>335.1</v>
      </c>
      <c r="V12" s="232">
        <v>325.5</v>
      </c>
      <c r="W12" s="232">
        <v>332.82</v>
      </c>
      <c r="X12" s="232">
        <v>363.95</v>
      </c>
      <c r="Y12" s="232">
        <v>355.1</v>
      </c>
      <c r="Z12" s="232">
        <v>329.3</v>
      </c>
      <c r="AA12" s="232">
        <v>319.02499999999998</v>
      </c>
      <c r="AB12" s="232">
        <v>314.375</v>
      </c>
      <c r="AC12" s="232">
        <v>298.06</v>
      </c>
      <c r="AD12" s="232">
        <v>255.77500000000001</v>
      </c>
      <c r="AE12" s="232">
        <v>248.1</v>
      </c>
      <c r="AF12" s="232">
        <v>267.27999999999997</v>
      </c>
      <c r="AG12" s="232">
        <v>280.2</v>
      </c>
      <c r="AH12" s="232">
        <v>284.04000000000002</v>
      </c>
      <c r="AI12" s="232">
        <v>284.14999999999998</v>
      </c>
      <c r="AJ12" s="232">
        <v>279.52499999999998</v>
      </c>
      <c r="AK12" s="232">
        <v>276.74</v>
      </c>
      <c r="AL12" s="232">
        <v>277.75</v>
      </c>
      <c r="AM12" s="232">
        <v>287.52499999999998</v>
      </c>
      <c r="AN12" s="232">
        <v>303.8</v>
      </c>
      <c r="AO12" s="232">
        <v>339.86</v>
      </c>
      <c r="AP12" s="232">
        <v>351.82499999999999</v>
      </c>
      <c r="AQ12" s="232">
        <v>366.84</v>
      </c>
      <c r="AR12" s="232">
        <v>376.95</v>
      </c>
      <c r="AS12" s="232">
        <v>386.82499999999999</v>
      </c>
      <c r="AT12" s="232">
        <v>393.74</v>
      </c>
      <c r="AU12" s="232">
        <v>392.95</v>
      </c>
      <c r="AV12" s="232">
        <v>399.77499999999998</v>
      </c>
      <c r="AW12" s="232">
        <v>415.82</v>
      </c>
      <c r="AX12" s="232">
        <v>415.45</v>
      </c>
      <c r="AY12" s="232">
        <v>415.46</v>
      </c>
      <c r="AZ12" s="232">
        <v>422.82499999999999</v>
      </c>
      <c r="BA12" s="232">
        <v>510.52499999999998</v>
      </c>
      <c r="BB12" s="232">
        <v>513.375</v>
      </c>
      <c r="BC12" s="305">
        <v>509.90769999999998</v>
      </c>
      <c r="BD12" s="305">
        <v>490.93079999999998</v>
      </c>
      <c r="BE12" s="305">
        <v>465.49360000000001</v>
      </c>
      <c r="BF12" s="305">
        <v>453.92860000000002</v>
      </c>
      <c r="BG12" s="305">
        <v>445.39389999999997</v>
      </c>
      <c r="BH12" s="305">
        <v>448.66950000000003</v>
      </c>
      <c r="BI12" s="305">
        <v>444.80540000000002</v>
      </c>
      <c r="BJ12" s="305">
        <v>431.98779999999999</v>
      </c>
      <c r="BK12" s="305">
        <v>429.072</v>
      </c>
      <c r="BL12" s="305">
        <v>421.95670000000001</v>
      </c>
      <c r="BM12" s="305">
        <v>421.63029999999998</v>
      </c>
      <c r="BN12" s="305">
        <v>427.29079999999999</v>
      </c>
      <c r="BO12" s="305">
        <v>429.51839999999999</v>
      </c>
      <c r="BP12" s="305">
        <v>426.73399999999998</v>
      </c>
      <c r="BQ12" s="305">
        <v>424.60770000000002</v>
      </c>
      <c r="BR12" s="305">
        <v>423.70049999999998</v>
      </c>
      <c r="BS12" s="305">
        <v>423.77960000000002</v>
      </c>
      <c r="BT12" s="305">
        <v>414.858</v>
      </c>
      <c r="BU12" s="305">
        <v>409.07769999999999</v>
      </c>
      <c r="BV12" s="305">
        <v>401.62569999999999</v>
      </c>
    </row>
    <row r="13" spans="1:74" ht="11.15" customHeight="1" x14ac:dyDescent="0.25">
      <c r="A13" s="1" t="s">
        <v>496</v>
      </c>
      <c r="B13" s="180" t="s">
        <v>456</v>
      </c>
      <c r="C13" s="232">
        <v>255.46</v>
      </c>
      <c r="D13" s="232">
        <v>258.72500000000002</v>
      </c>
      <c r="E13" s="232">
        <v>259.125</v>
      </c>
      <c r="F13" s="232">
        <v>275.7</v>
      </c>
      <c r="G13" s="232">
        <v>290.07499999999999</v>
      </c>
      <c r="H13" s="232">
        <v>289.07499999999999</v>
      </c>
      <c r="I13" s="232">
        <v>284.86</v>
      </c>
      <c r="J13" s="232">
        <v>283.57499999999999</v>
      </c>
      <c r="K13" s="232">
        <v>283.55</v>
      </c>
      <c r="L13" s="232">
        <v>286</v>
      </c>
      <c r="M13" s="232">
        <v>264.72500000000002</v>
      </c>
      <c r="N13" s="232">
        <v>236.56</v>
      </c>
      <c r="O13" s="232">
        <v>224.77500000000001</v>
      </c>
      <c r="P13" s="232">
        <v>230.92500000000001</v>
      </c>
      <c r="Q13" s="232">
        <v>251.6</v>
      </c>
      <c r="R13" s="232">
        <v>279.83999999999997</v>
      </c>
      <c r="S13" s="232">
        <v>285.92500000000001</v>
      </c>
      <c r="T13" s="232">
        <v>271.57499999999999</v>
      </c>
      <c r="U13" s="232">
        <v>274</v>
      </c>
      <c r="V13" s="232">
        <v>262.10000000000002</v>
      </c>
      <c r="W13" s="232">
        <v>259.22000000000003</v>
      </c>
      <c r="X13" s="232">
        <v>262.7</v>
      </c>
      <c r="Y13" s="232">
        <v>259.77499999999998</v>
      </c>
      <c r="Z13" s="232">
        <v>255.5</v>
      </c>
      <c r="AA13" s="232">
        <v>254.77500000000001</v>
      </c>
      <c r="AB13" s="232">
        <v>244.2</v>
      </c>
      <c r="AC13" s="232">
        <v>223.42</v>
      </c>
      <c r="AD13" s="232">
        <v>184.05</v>
      </c>
      <c r="AE13" s="232">
        <v>186.95</v>
      </c>
      <c r="AF13" s="232">
        <v>208.22</v>
      </c>
      <c r="AG13" s="232">
        <v>218.32499999999999</v>
      </c>
      <c r="AH13" s="232">
        <v>218.24</v>
      </c>
      <c r="AI13" s="232">
        <v>218.27500000000001</v>
      </c>
      <c r="AJ13" s="232">
        <v>215.8</v>
      </c>
      <c r="AK13" s="232">
        <v>210.82</v>
      </c>
      <c r="AL13" s="232">
        <v>219.52500000000001</v>
      </c>
      <c r="AM13" s="232">
        <v>233.42500000000001</v>
      </c>
      <c r="AN13" s="232">
        <v>250.1</v>
      </c>
      <c r="AO13" s="232">
        <v>281.04000000000002</v>
      </c>
      <c r="AP13" s="232">
        <v>285.82499999999999</v>
      </c>
      <c r="AQ13" s="232">
        <v>298.52</v>
      </c>
      <c r="AR13" s="232">
        <v>306.375</v>
      </c>
      <c r="AS13" s="232">
        <v>313.60000000000002</v>
      </c>
      <c r="AT13" s="232">
        <v>315.77999999999997</v>
      </c>
      <c r="AU13" s="232">
        <v>317.5</v>
      </c>
      <c r="AV13" s="232">
        <v>329.05</v>
      </c>
      <c r="AW13" s="232">
        <v>339.48</v>
      </c>
      <c r="AX13" s="232">
        <v>330.65</v>
      </c>
      <c r="AY13" s="232">
        <v>331.46</v>
      </c>
      <c r="AZ13" s="232">
        <v>351.72500000000002</v>
      </c>
      <c r="BA13" s="232">
        <v>422.17500000000001</v>
      </c>
      <c r="BB13" s="232">
        <v>410.85</v>
      </c>
      <c r="BC13" s="305">
        <v>420.95139999999998</v>
      </c>
      <c r="BD13" s="305">
        <v>414.96800000000002</v>
      </c>
      <c r="BE13" s="305">
        <v>391.86950000000002</v>
      </c>
      <c r="BF13" s="305">
        <v>380.47840000000002</v>
      </c>
      <c r="BG13" s="305">
        <v>371.03710000000001</v>
      </c>
      <c r="BH13" s="305">
        <v>364.048</v>
      </c>
      <c r="BI13" s="305">
        <v>359.8716</v>
      </c>
      <c r="BJ13" s="305">
        <v>353.38240000000002</v>
      </c>
      <c r="BK13" s="305">
        <v>349.96969999999999</v>
      </c>
      <c r="BL13" s="305">
        <v>345.03789999999998</v>
      </c>
      <c r="BM13" s="305">
        <v>345.6936</v>
      </c>
      <c r="BN13" s="305">
        <v>355.02719999999999</v>
      </c>
      <c r="BO13" s="305">
        <v>359.72160000000002</v>
      </c>
      <c r="BP13" s="305">
        <v>356.75779999999997</v>
      </c>
      <c r="BQ13" s="305">
        <v>355.56509999999997</v>
      </c>
      <c r="BR13" s="305">
        <v>355.94589999999999</v>
      </c>
      <c r="BS13" s="305">
        <v>351.86720000000003</v>
      </c>
      <c r="BT13" s="305">
        <v>346.39479999999998</v>
      </c>
      <c r="BU13" s="305">
        <v>343.61630000000002</v>
      </c>
      <c r="BV13" s="305">
        <v>339.65019999999998</v>
      </c>
    </row>
    <row r="14" spans="1:74" ht="11.15" customHeight="1" x14ac:dyDescent="0.25">
      <c r="A14" s="1" t="s">
        <v>519</v>
      </c>
      <c r="B14" s="10" t="s">
        <v>13</v>
      </c>
      <c r="C14" s="232">
        <v>267.12</v>
      </c>
      <c r="D14" s="232">
        <v>270.47500000000002</v>
      </c>
      <c r="E14" s="232">
        <v>270.89999999999998</v>
      </c>
      <c r="F14" s="232">
        <v>287.32</v>
      </c>
      <c r="G14" s="232">
        <v>298.67500000000001</v>
      </c>
      <c r="H14" s="232">
        <v>296.95</v>
      </c>
      <c r="I14" s="232">
        <v>292.77999999999997</v>
      </c>
      <c r="J14" s="232">
        <v>291.42500000000001</v>
      </c>
      <c r="K14" s="232">
        <v>291.47500000000002</v>
      </c>
      <c r="L14" s="232">
        <v>294.26</v>
      </c>
      <c r="M14" s="232">
        <v>273.57499999999999</v>
      </c>
      <c r="N14" s="232">
        <v>245.72</v>
      </c>
      <c r="O14" s="232">
        <v>233.75</v>
      </c>
      <c r="P14" s="232">
        <v>239.32499999999999</v>
      </c>
      <c r="Q14" s="232">
        <v>259.42500000000001</v>
      </c>
      <c r="R14" s="232">
        <v>288.12</v>
      </c>
      <c r="S14" s="232">
        <v>294.625</v>
      </c>
      <c r="T14" s="232">
        <v>280.35000000000002</v>
      </c>
      <c r="U14" s="232">
        <v>282.32</v>
      </c>
      <c r="V14" s="232">
        <v>270.67500000000001</v>
      </c>
      <c r="W14" s="232">
        <v>268.14</v>
      </c>
      <c r="X14" s="232">
        <v>272.39999999999998</v>
      </c>
      <c r="Y14" s="232">
        <v>269.32499999999999</v>
      </c>
      <c r="Z14" s="232">
        <v>264.5</v>
      </c>
      <c r="AA14" s="232">
        <v>263.55</v>
      </c>
      <c r="AB14" s="232">
        <v>253.25</v>
      </c>
      <c r="AC14" s="232">
        <v>232.9</v>
      </c>
      <c r="AD14" s="232">
        <v>193.82499999999999</v>
      </c>
      <c r="AE14" s="232">
        <v>196.05</v>
      </c>
      <c r="AF14" s="232">
        <v>216.96</v>
      </c>
      <c r="AG14" s="232">
        <v>227.2</v>
      </c>
      <c r="AH14" s="232">
        <v>227.22</v>
      </c>
      <c r="AI14" s="232">
        <v>227.35</v>
      </c>
      <c r="AJ14" s="232">
        <v>224.82499999999999</v>
      </c>
      <c r="AK14" s="232">
        <v>219.98</v>
      </c>
      <c r="AL14" s="232">
        <v>228.35</v>
      </c>
      <c r="AM14" s="232">
        <v>242.02500000000001</v>
      </c>
      <c r="AN14" s="232">
        <v>258.7</v>
      </c>
      <c r="AO14" s="232">
        <v>289.76</v>
      </c>
      <c r="AP14" s="232">
        <v>294.77499999999998</v>
      </c>
      <c r="AQ14" s="232">
        <v>307.62</v>
      </c>
      <c r="AR14" s="232">
        <v>315.67500000000001</v>
      </c>
      <c r="AS14" s="232">
        <v>323.05</v>
      </c>
      <c r="AT14" s="232">
        <v>325.54000000000002</v>
      </c>
      <c r="AU14" s="232">
        <v>327.14999999999998</v>
      </c>
      <c r="AV14" s="232">
        <v>338.42500000000001</v>
      </c>
      <c r="AW14" s="232">
        <v>349.1</v>
      </c>
      <c r="AX14" s="232">
        <v>340.6</v>
      </c>
      <c r="AY14" s="232">
        <v>341.28</v>
      </c>
      <c r="AZ14" s="232">
        <v>361.1</v>
      </c>
      <c r="BA14" s="232">
        <v>432.17500000000001</v>
      </c>
      <c r="BB14" s="232">
        <v>421.27499999999998</v>
      </c>
      <c r="BC14" s="305">
        <v>432.04930000000002</v>
      </c>
      <c r="BD14" s="305">
        <v>426.39159999999998</v>
      </c>
      <c r="BE14" s="305">
        <v>403.83609999999999</v>
      </c>
      <c r="BF14" s="305">
        <v>392.76190000000003</v>
      </c>
      <c r="BG14" s="305">
        <v>383.59949999999998</v>
      </c>
      <c r="BH14" s="305">
        <v>376.92509999999999</v>
      </c>
      <c r="BI14" s="305">
        <v>372.98579999999998</v>
      </c>
      <c r="BJ14" s="305">
        <v>366.72410000000002</v>
      </c>
      <c r="BK14" s="305">
        <v>363.23610000000002</v>
      </c>
      <c r="BL14" s="305">
        <v>358.36610000000002</v>
      </c>
      <c r="BM14" s="305">
        <v>358.86189999999999</v>
      </c>
      <c r="BN14" s="305">
        <v>368.2697</v>
      </c>
      <c r="BO14" s="305">
        <v>373.0367</v>
      </c>
      <c r="BP14" s="305">
        <v>369.99869999999999</v>
      </c>
      <c r="BQ14" s="305">
        <v>369.0299</v>
      </c>
      <c r="BR14" s="305">
        <v>369.488</v>
      </c>
      <c r="BS14" s="305">
        <v>365.51749999999998</v>
      </c>
      <c r="BT14" s="305">
        <v>360.24450000000002</v>
      </c>
      <c r="BU14" s="305">
        <v>357.62389999999999</v>
      </c>
      <c r="BV14" s="305">
        <v>353.8272</v>
      </c>
    </row>
    <row r="15" spans="1:74" ht="11.15" customHeight="1" x14ac:dyDescent="0.25">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359"/>
      <c r="BD15" s="359"/>
      <c r="BE15" s="359"/>
      <c r="BF15" s="359"/>
      <c r="BG15" s="359"/>
      <c r="BH15" s="359"/>
      <c r="BI15" s="359"/>
      <c r="BJ15" s="359"/>
      <c r="BK15" s="359"/>
      <c r="BL15" s="359"/>
      <c r="BM15" s="359"/>
      <c r="BN15" s="359"/>
      <c r="BO15" s="359"/>
      <c r="BP15" s="359"/>
      <c r="BQ15" s="359"/>
      <c r="BR15" s="359"/>
      <c r="BS15" s="359"/>
      <c r="BT15" s="359"/>
      <c r="BU15" s="359"/>
      <c r="BV15" s="359"/>
    </row>
    <row r="16" spans="1:74" ht="11.15" customHeight="1" x14ac:dyDescent="0.25">
      <c r="A16" s="1"/>
      <c r="B16" s="7" t="s">
        <v>743</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360"/>
      <c r="BD16" s="360"/>
      <c r="BE16" s="360"/>
      <c r="BF16" s="360"/>
      <c r="BG16" s="360"/>
      <c r="BH16" s="360"/>
      <c r="BI16" s="360"/>
      <c r="BJ16" s="360"/>
      <c r="BK16" s="360"/>
      <c r="BL16" s="360"/>
      <c r="BM16" s="360"/>
      <c r="BN16" s="360"/>
      <c r="BO16" s="360"/>
      <c r="BP16" s="360"/>
      <c r="BQ16" s="360"/>
      <c r="BR16" s="360"/>
      <c r="BS16" s="360"/>
      <c r="BT16" s="360"/>
      <c r="BU16" s="360"/>
      <c r="BV16" s="360"/>
    </row>
    <row r="17" spans="1:74" ht="11.15" customHeight="1" x14ac:dyDescent="0.25">
      <c r="A17" s="1"/>
      <c r="B17" s="7" t="s">
        <v>112</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221"/>
      <c r="BC17" s="361"/>
      <c r="BD17" s="361"/>
      <c r="BE17" s="361"/>
      <c r="BF17" s="361"/>
      <c r="BG17" s="361"/>
      <c r="BH17" s="361"/>
      <c r="BI17" s="361"/>
      <c r="BJ17" s="361"/>
      <c r="BK17" s="361"/>
      <c r="BL17" s="361"/>
      <c r="BM17" s="361"/>
      <c r="BN17" s="361"/>
      <c r="BO17" s="361"/>
      <c r="BP17" s="361"/>
      <c r="BQ17" s="361"/>
      <c r="BR17" s="361"/>
      <c r="BS17" s="361"/>
      <c r="BT17" s="361"/>
      <c r="BU17" s="361"/>
      <c r="BV17" s="361"/>
    </row>
    <row r="18" spans="1:74" ht="11.15" customHeight="1" x14ac:dyDescent="0.25">
      <c r="A18" s="1" t="s">
        <v>483</v>
      </c>
      <c r="B18" s="180" t="s">
        <v>414</v>
      </c>
      <c r="C18" s="68">
        <v>65.037000000000006</v>
      </c>
      <c r="D18" s="68">
        <v>63.106000000000002</v>
      </c>
      <c r="E18" s="68">
        <v>58.372</v>
      </c>
      <c r="F18" s="68">
        <v>64.718000000000004</v>
      </c>
      <c r="G18" s="68">
        <v>68.311000000000007</v>
      </c>
      <c r="H18" s="68">
        <v>66.777000000000001</v>
      </c>
      <c r="I18" s="68">
        <v>64.870999999999995</v>
      </c>
      <c r="J18" s="68">
        <v>66.650999999999996</v>
      </c>
      <c r="K18" s="68">
        <v>70.203999999999994</v>
      </c>
      <c r="L18" s="68">
        <v>66.430000000000007</v>
      </c>
      <c r="M18" s="68">
        <v>60.886000000000003</v>
      </c>
      <c r="N18" s="68">
        <v>62.893999999999998</v>
      </c>
      <c r="O18" s="68">
        <v>72.680000000000007</v>
      </c>
      <c r="P18" s="68">
        <v>65.840999999999994</v>
      </c>
      <c r="Q18" s="68">
        <v>62.460999999999999</v>
      </c>
      <c r="R18" s="68">
        <v>60.741999999999997</v>
      </c>
      <c r="S18" s="68">
        <v>65.733999999999995</v>
      </c>
      <c r="T18" s="68">
        <v>59.764000000000003</v>
      </c>
      <c r="U18" s="68">
        <v>61.113999999999997</v>
      </c>
      <c r="V18" s="68">
        <v>65.254000000000005</v>
      </c>
      <c r="W18" s="68">
        <v>64.953999999999994</v>
      </c>
      <c r="X18" s="68">
        <v>60.265000000000001</v>
      </c>
      <c r="Y18" s="68">
        <v>61.238999999999997</v>
      </c>
      <c r="Z18" s="68">
        <v>65.614000000000004</v>
      </c>
      <c r="AA18" s="68">
        <v>68.129000000000005</v>
      </c>
      <c r="AB18" s="68">
        <v>63.762999999999998</v>
      </c>
      <c r="AC18" s="68">
        <v>70.994</v>
      </c>
      <c r="AD18" s="68">
        <v>70.212000000000003</v>
      </c>
      <c r="AE18" s="68">
        <v>74.366</v>
      </c>
      <c r="AF18" s="68">
        <v>73.144999999999996</v>
      </c>
      <c r="AG18" s="68">
        <v>69.203999999999994</v>
      </c>
      <c r="AH18" s="68">
        <v>62.131</v>
      </c>
      <c r="AI18" s="68">
        <v>61.838999999999999</v>
      </c>
      <c r="AJ18" s="68">
        <v>61.701000000000001</v>
      </c>
      <c r="AK18" s="68">
        <v>67.299000000000007</v>
      </c>
      <c r="AL18" s="68">
        <v>68.522000000000006</v>
      </c>
      <c r="AM18" s="68">
        <v>67.078999999999994</v>
      </c>
      <c r="AN18" s="68">
        <v>68.396000000000001</v>
      </c>
      <c r="AO18" s="68">
        <v>65.108999999999995</v>
      </c>
      <c r="AP18" s="68">
        <v>63.481000000000002</v>
      </c>
      <c r="AQ18" s="68">
        <v>66.42</v>
      </c>
      <c r="AR18" s="68">
        <v>69.852000000000004</v>
      </c>
      <c r="AS18" s="68">
        <v>62.661000000000001</v>
      </c>
      <c r="AT18" s="68">
        <v>55.451999999999998</v>
      </c>
      <c r="AU18" s="68">
        <v>59.027000000000001</v>
      </c>
      <c r="AV18" s="68">
        <v>53.113</v>
      </c>
      <c r="AW18" s="68">
        <v>56.872</v>
      </c>
      <c r="AX18" s="68">
        <v>61.823</v>
      </c>
      <c r="AY18" s="68">
        <v>65.540000000000006</v>
      </c>
      <c r="AZ18" s="68">
        <v>62.13</v>
      </c>
      <c r="BA18" s="68">
        <v>56.360999999999997</v>
      </c>
      <c r="BB18" s="68">
        <v>52.468767333000002</v>
      </c>
      <c r="BC18" s="301">
        <v>58.472099999999998</v>
      </c>
      <c r="BD18" s="301">
        <v>63.683399999999999</v>
      </c>
      <c r="BE18" s="301">
        <v>65.405469999999994</v>
      </c>
      <c r="BF18" s="301">
        <v>63.887540000000001</v>
      </c>
      <c r="BG18" s="301">
        <v>62.080129999999997</v>
      </c>
      <c r="BH18" s="301">
        <v>61.432200000000002</v>
      </c>
      <c r="BI18" s="301">
        <v>64.410489999999996</v>
      </c>
      <c r="BJ18" s="301">
        <v>68.535640000000001</v>
      </c>
      <c r="BK18" s="301">
        <v>70.723990000000001</v>
      </c>
      <c r="BL18" s="301">
        <v>71.840360000000004</v>
      </c>
      <c r="BM18" s="301">
        <v>67.255240000000001</v>
      </c>
      <c r="BN18" s="301">
        <v>65.422389999999993</v>
      </c>
      <c r="BO18" s="301">
        <v>65.187200000000004</v>
      </c>
      <c r="BP18" s="301">
        <v>66.824709999999996</v>
      </c>
      <c r="BQ18" s="301">
        <v>67.021919999999994</v>
      </c>
      <c r="BR18" s="301">
        <v>64.926400000000001</v>
      </c>
      <c r="BS18" s="301">
        <v>62.445230000000002</v>
      </c>
      <c r="BT18" s="301">
        <v>60.863979999999998</v>
      </c>
      <c r="BU18" s="301">
        <v>63.576920000000001</v>
      </c>
      <c r="BV18" s="301">
        <v>68.369979999999998</v>
      </c>
    </row>
    <row r="19" spans="1:74" ht="11.15" customHeight="1" x14ac:dyDescent="0.25">
      <c r="A19" s="1" t="s">
        <v>484</v>
      </c>
      <c r="B19" s="180" t="s">
        <v>415</v>
      </c>
      <c r="C19" s="68">
        <v>57.692</v>
      </c>
      <c r="D19" s="68">
        <v>60.232999999999997</v>
      </c>
      <c r="E19" s="68">
        <v>57.183</v>
      </c>
      <c r="F19" s="68">
        <v>57.2</v>
      </c>
      <c r="G19" s="68">
        <v>53.886000000000003</v>
      </c>
      <c r="H19" s="68">
        <v>53.488</v>
      </c>
      <c r="I19" s="68">
        <v>53.406999999999996</v>
      </c>
      <c r="J19" s="68">
        <v>53.040999999999997</v>
      </c>
      <c r="K19" s="68">
        <v>53.164000000000001</v>
      </c>
      <c r="L19" s="68">
        <v>47.779000000000003</v>
      </c>
      <c r="M19" s="68">
        <v>49.088000000000001</v>
      </c>
      <c r="N19" s="68">
        <v>56.136000000000003</v>
      </c>
      <c r="O19" s="68">
        <v>60.779000000000003</v>
      </c>
      <c r="P19" s="68">
        <v>59.04</v>
      </c>
      <c r="Q19" s="68">
        <v>54.545000000000002</v>
      </c>
      <c r="R19" s="68">
        <v>51.552</v>
      </c>
      <c r="S19" s="68">
        <v>47.444000000000003</v>
      </c>
      <c r="T19" s="68">
        <v>49.584000000000003</v>
      </c>
      <c r="U19" s="68">
        <v>50.218000000000004</v>
      </c>
      <c r="V19" s="68">
        <v>51.265000000000001</v>
      </c>
      <c r="W19" s="68">
        <v>51.040999999999997</v>
      </c>
      <c r="X19" s="68">
        <v>47.15</v>
      </c>
      <c r="Y19" s="68">
        <v>49.234999999999999</v>
      </c>
      <c r="Z19" s="68">
        <v>55.015999999999998</v>
      </c>
      <c r="AA19" s="68">
        <v>57.926000000000002</v>
      </c>
      <c r="AB19" s="68">
        <v>58.93</v>
      </c>
      <c r="AC19" s="68">
        <v>60.194000000000003</v>
      </c>
      <c r="AD19" s="68">
        <v>56.542999999999999</v>
      </c>
      <c r="AE19" s="68">
        <v>56.207000000000001</v>
      </c>
      <c r="AF19" s="68">
        <v>52.68</v>
      </c>
      <c r="AG19" s="68">
        <v>50.707999999999998</v>
      </c>
      <c r="AH19" s="68">
        <v>48.598999999999997</v>
      </c>
      <c r="AI19" s="68">
        <v>46.204999999999998</v>
      </c>
      <c r="AJ19" s="68">
        <v>47.627867000000002</v>
      </c>
      <c r="AK19" s="68">
        <v>52.601697000000001</v>
      </c>
      <c r="AL19" s="68">
        <v>50.861749000000003</v>
      </c>
      <c r="AM19" s="68">
        <v>55.052</v>
      </c>
      <c r="AN19" s="68">
        <v>52.698</v>
      </c>
      <c r="AO19" s="68">
        <v>50.692438000000003</v>
      </c>
      <c r="AP19" s="68">
        <v>49.180413999999999</v>
      </c>
      <c r="AQ19" s="68">
        <v>47.763827999999997</v>
      </c>
      <c r="AR19" s="68">
        <v>50.647511999999999</v>
      </c>
      <c r="AS19" s="68">
        <v>48.476410000000001</v>
      </c>
      <c r="AT19" s="68">
        <v>46.961306999999998</v>
      </c>
      <c r="AU19" s="68">
        <v>46.887894000000003</v>
      </c>
      <c r="AV19" s="68">
        <v>45.054988999999999</v>
      </c>
      <c r="AW19" s="68">
        <v>46.944713</v>
      </c>
      <c r="AX19" s="68">
        <v>50.878836</v>
      </c>
      <c r="AY19" s="68">
        <v>58.762146000000001</v>
      </c>
      <c r="AZ19" s="68">
        <v>60.749839999999999</v>
      </c>
      <c r="BA19" s="68">
        <v>56.665999999999997</v>
      </c>
      <c r="BB19" s="68">
        <v>50.159463332999998</v>
      </c>
      <c r="BC19" s="301">
        <v>50.193379999999998</v>
      </c>
      <c r="BD19" s="301">
        <v>51.472450000000002</v>
      </c>
      <c r="BE19" s="301">
        <v>51.353090000000002</v>
      </c>
      <c r="BF19" s="301">
        <v>50.15157</v>
      </c>
      <c r="BG19" s="301">
        <v>49.950099999999999</v>
      </c>
      <c r="BH19" s="301">
        <v>47.431170000000002</v>
      </c>
      <c r="BI19" s="301">
        <v>49.01388</v>
      </c>
      <c r="BJ19" s="301">
        <v>50.502510000000001</v>
      </c>
      <c r="BK19" s="301">
        <v>54.379640000000002</v>
      </c>
      <c r="BL19" s="301">
        <v>55.778840000000002</v>
      </c>
      <c r="BM19" s="301">
        <v>53.024000000000001</v>
      </c>
      <c r="BN19" s="301">
        <v>51.904989999999998</v>
      </c>
      <c r="BO19" s="301">
        <v>50.547690000000003</v>
      </c>
      <c r="BP19" s="301">
        <v>51.319800000000001</v>
      </c>
      <c r="BQ19" s="301">
        <v>51.061050000000002</v>
      </c>
      <c r="BR19" s="301">
        <v>49.771650000000001</v>
      </c>
      <c r="BS19" s="301">
        <v>50.934280000000001</v>
      </c>
      <c r="BT19" s="301">
        <v>47.705930000000002</v>
      </c>
      <c r="BU19" s="301">
        <v>48.045090000000002</v>
      </c>
      <c r="BV19" s="301">
        <v>49.910829999999997</v>
      </c>
    </row>
    <row r="20" spans="1:74" ht="11.15" customHeight="1" x14ac:dyDescent="0.25">
      <c r="A20" s="1" t="s">
        <v>485</v>
      </c>
      <c r="B20" s="180" t="s">
        <v>416</v>
      </c>
      <c r="C20" s="68">
        <v>84.108000000000004</v>
      </c>
      <c r="D20" s="68">
        <v>87.947999999999993</v>
      </c>
      <c r="E20" s="68">
        <v>84.445999999999998</v>
      </c>
      <c r="F20" s="68">
        <v>80.048000000000002</v>
      </c>
      <c r="G20" s="68">
        <v>82.352999999999994</v>
      </c>
      <c r="H20" s="68">
        <v>82.534000000000006</v>
      </c>
      <c r="I20" s="68">
        <v>78.759</v>
      </c>
      <c r="J20" s="68">
        <v>80.692999999999998</v>
      </c>
      <c r="K20" s="68">
        <v>80.802999999999997</v>
      </c>
      <c r="L20" s="68">
        <v>84.022999999999996</v>
      </c>
      <c r="M20" s="68">
        <v>84.421999999999997</v>
      </c>
      <c r="N20" s="68">
        <v>90.756</v>
      </c>
      <c r="O20" s="68">
        <v>88.73</v>
      </c>
      <c r="P20" s="68">
        <v>88.257000000000005</v>
      </c>
      <c r="Q20" s="68">
        <v>82.307000000000002</v>
      </c>
      <c r="R20" s="68">
        <v>84.004000000000005</v>
      </c>
      <c r="S20" s="68">
        <v>84.486000000000004</v>
      </c>
      <c r="T20" s="68">
        <v>82.552000000000007</v>
      </c>
      <c r="U20" s="68">
        <v>84.76</v>
      </c>
      <c r="V20" s="68">
        <v>77.432000000000002</v>
      </c>
      <c r="W20" s="68">
        <v>81.572000000000003</v>
      </c>
      <c r="X20" s="68">
        <v>82.971000000000004</v>
      </c>
      <c r="Y20" s="68">
        <v>84.799000000000007</v>
      </c>
      <c r="Z20" s="68">
        <v>91.989000000000004</v>
      </c>
      <c r="AA20" s="68">
        <v>98.376999999999995</v>
      </c>
      <c r="AB20" s="68">
        <v>89.394000000000005</v>
      </c>
      <c r="AC20" s="68">
        <v>85.807000000000002</v>
      </c>
      <c r="AD20" s="68">
        <v>91.820999999999998</v>
      </c>
      <c r="AE20" s="68">
        <v>91.186000000000007</v>
      </c>
      <c r="AF20" s="68">
        <v>91.317999999999998</v>
      </c>
      <c r="AG20" s="68">
        <v>93.286000000000001</v>
      </c>
      <c r="AH20" s="68">
        <v>90.034000000000006</v>
      </c>
      <c r="AI20" s="68">
        <v>80.433999999999997</v>
      </c>
      <c r="AJ20" s="68">
        <v>81.731999999999999</v>
      </c>
      <c r="AK20" s="68">
        <v>82.158000000000001</v>
      </c>
      <c r="AL20" s="68">
        <v>83.95</v>
      </c>
      <c r="AM20" s="68">
        <v>90.986999999999995</v>
      </c>
      <c r="AN20" s="68">
        <v>78.911000000000001</v>
      </c>
      <c r="AO20" s="68">
        <v>81.929000000000002</v>
      </c>
      <c r="AP20" s="68">
        <v>86.882999999999996</v>
      </c>
      <c r="AQ20" s="68">
        <v>88.853999999999999</v>
      </c>
      <c r="AR20" s="68">
        <v>81.611999999999995</v>
      </c>
      <c r="AS20" s="68">
        <v>83.454999999999998</v>
      </c>
      <c r="AT20" s="68">
        <v>85.762</v>
      </c>
      <c r="AU20" s="68">
        <v>82.921999999999997</v>
      </c>
      <c r="AV20" s="68">
        <v>82.635999999999996</v>
      </c>
      <c r="AW20" s="68">
        <v>81.626000000000005</v>
      </c>
      <c r="AX20" s="68">
        <v>81.739000000000004</v>
      </c>
      <c r="AY20" s="68">
        <v>86.344999999999999</v>
      </c>
      <c r="AZ20" s="68">
        <v>89.061000000000007</v>
      </c>
      <c r="BA20" s="68">
        <v>86.106999999999999</v>
      </c>
      <c r="BB20" s="68">
        <v>87.247773332999998</v>
      </c>
      <c r="BC20" s="301">
        <v>88.176419999999993</v>
      </c>
      <c r="BD20" s="301">
        <v>88.961650000000006</v>
      </c>
      <c r="BE20" s="301">
        <v>88.539739999999995</v>
      </c>
      <c r="BF20" s="301">
        <v>85.134969999999996</v>
      </c>
      <c r="BG20" s="301">
        <v>83.756219999999999</v>
      </c>
      <c r="BH20" s="301">
        <v>83.824539999999999</v>
      </c>
      <c r="BI20" s="301">
        <v>86.217749999999995</v>
      </c>
      <c r="BJ20" s="301">
        <v>90.09093</v>
      </c>
      <c r="BK20" s="301">
        <v>90.824280000000002</v>
      </c>
      <c r="BL20" s="301">
        <v>89.836650000000006</v>
      </c>
      <c r="BM20" s="301">
        <v>89.562610000000006</v>
      </c>
      <c r="BN20" s="301">
        <v>87.681650000000005</v>
      </c>
      <c r="BO20" s="301">
        <v>89.182069999999996</v>
      </c>
      <c r="BP20" s="301">
        <v>90.155739999999994</v>
      </c>
      <c r="BQ20" s="301">
        <v>91.013509999999997</v>
      </c>
      <c r="BR20" s="301">
        <v>89.596770000000006</v>
      </c>
      <c r="BS20" s="301">
        <v>87.510450000000006</v>
      </c>
      <c r="BT20" s="301">
        <v>88.512829999999994</v>
      </c>
      <c r="BU20" s="301">
        <v>90.328699999999998</v>
      </c>
      <c r="BV20" s="301">
        <v>91.074860000000001</v>
      </c>
    </row>
    <row r="21" spans="1:74" ht="11.15" customHeight="1" x14ac:dyDescent="0.25">
      <c r="A21" s="1" t="s">
        <v>486</v>
      </c>
      <c r="B21" s="180" t="s">
        <v>417</v>
      </c>
      <c r="C21" s="68">
        <v>7.65</v>
      </c>
      <c r="D21" s="68">
        <v>8.4</v>
      </c>
      <c r="E21" s="68">
        <v>7.7110000000000003</v>
      </c>
      <c r="F21" s="68">
        <v>7.17</v>
      </c>
      <c r="G21" s="68">
        <v>6.7930000000000001</v>
      </c>
      <c r="H21" s="68">
        <v>7.2750000000000004</v>
      </c>
      <c r="I21" s="68">
        <v>6.9660000000000002</v>
      </c>
      <c r="J21" s="68">
        <v>6.4059999999999997</v>
      </c>
      <c r="K21" s="68">
        <v>6.9980000000000002</v>
      </c>
      <c r="L21" s="68">
        <v>6.8159999999999998</v>
      </c>
      <c r="M21" s="68">
        <v>6.9390000000000001</v>
      </c>
      <c r="N21" s="68">
        <v>7.3239999999999998</v>
      </c>
      <c r="O21" s="68">
        <v>7.4989999999999997</v>
      </c>
      <c r="P21" s="68">
        <v>7.3940000000000001</v>
      </c>
      <c r="Q21" s="68">
        <v>6.8609999999999998</v>
      </c>
      <c r="R21" s="68">
        <v>6.5670000000000002</v>
      </c>
      <c r="S21" s="68">
        <v>7.2229999999999999</v>
      </c>
      <c r="T21" s="68">
        <v>7.4569999999999999</v>
      </c>
      <c r="U21" s="68">
        <v>7.4349999999999996</v>
      </c>
      <c r="V21" s="68">
        <v>7.4370000000000003</v>
      </c>
      <c r="W21" s="68">
        <v>7.6509999999999998</v>
      </c>
      <c r="X21" s="68">
        <v>6.6660000000000004</v>
      </c>
      <c r="Y21" s="68">
        <v>7.3140000000000001</v>
      </c>
      <c r="Z21" s="68">
        <v>8.2789999999999999</v>
      </c>
      <c r="AA21" s="68">
        <v>8.8780000000000001</v>
      </c>
      <c r="AB21" s="68">
        <v>8.9659999999999993</v>
      </c>
      <c r="AC21" s="68">
        <v>9.2200000000000006</v>
      </c>
      <c r="AD21" s="68">
        <v>8.3729999999999993</v>
      </c>
      <c r="AE21" s="68">
        <v>7.4850000000000003</v>
      </c>
      <c r="AF21" s="68">
        <v>7.6550000000000002</v>
      </c>
      <c r="AG21" s="68">
        <v>7.3330000000000002</v>
      </c>
      <c r="AH21" s="68">
        <v>7.367</v>
      </c>
      <c r="AI21" s="68">
        <v>7.5919999999999996</v>
      </c>
      <c r="AJ21" s="68">
        <v>7.5880000000000001</v>
      </c>
      <c r="AK21" s="68">
        <v>8.44</v>
      </c>
      <c r="AL21" s="68">
        <v>8.657</v>
      </c>
      <c r="AM21" s="68">
        <v>8.8680000000000003</v>
      </c>
      <c r="AN21" s="68">
        <v>8.8439999999999994</v>
      </c>
      <c r="AO21" s="68">
        <v>8.5640000000000001</v>
      </c>
      <c r="AP21" s="68">
        <v>8.1189999999999998</v>
      </c>
      <c r="AQ21" s="68">
        <v>7.258</v>
      </c>
      <c r="AR21" s="68">
        <v>6.1619999999999999</v>
      </c>
      <c r="AS21" s="68">
        <v>6.234</v>
      </c>
      <c r="AT21" s="68">
        <v>6.718</v>
      </c>
      <c r="AU21" s="68">
        <v>7.6440000000000001</v>
      </c>
      <c r="AV21" s="68">
        <v>7.5940000000000003</v>
      </c>
      <c r="AW21" s="68">
        <v>7.7770000000000001</v>
      </c>
      <c r="AX21" s="68">
        <v>8.1470000000000002</v>
      </c>
      <c r="AY21" s="68">
        <v>8.91</v>
      </c>
      <c r="AZ21" s="68">
        <v>8.3019999999999996</v>
      </c>
      <c r="BA21" s="68">
        <v>7.9059999999999997</v>
      </c>
      <c r="BB21" s="68">
        <v>8.0199496000000003</v>
      </c>
      <c r="BC21" s="301">
        <v>7.9475230000000003</v>
      </c>
      <c r="BD21" s="301">
        <v>7.993703</v>
      </c>
      <c r="BE21" s="301">
        <v>7.4423959999999996</v>
      </c>
      <c r="BF21" s="301">
        <v>7.3076030000000003</v>
      </c>
      <c r="BG21" s="301">
        <v>7.5021930000000001</v>
      </c>
      <c r="BH21" s="301">
        <v>7.7185709999999998</v>
      </c>
      <c r="BI21" s="301">
        <v>8.2734799999999993</v>
      </c>
      <c r="BJ21" s="301">
        <v>8.1536100000000005</v>
      </c>
      <c r="BK21" s="301">
        <v>8.2317780000000003</v>
      </c>
      <c r="BL21" s="301">
        <v>8.1938060000000004</v>
      </c>
      <c r="BM21" s="301">
        <v>7.994999</v>
      </c>
      <c r="BN21" s="301">
        <v>7.7532009999999998</v>
      </c>
      <c r="BO21" s="301">
        <v>7.8717860000000002</v>
      </c>
      <c r="BP21" s="301">
        <v>8.0631939999999993</v>
      </c>
      <c r="BQ21" s="301">
        <v>7.5558040000000002</v>
      </c>
      <c r="BR21" s="301">
        <v>7.4232800000000001</v>
      </c>
      <c r="BS21" s="301">
        <v>7.6616030000000004</v>
      </c>
      <c r="BT21" s="301">
        <v>7.8646839999999996</v>
      </c>
      <c r="BU21" s="301">
        <v>8.4512920000000005</v>
      </c>
      <c r="BV21" s="301">
        <v>8.3935230000000001</v>
      </c>
    </row>
    <row r="22" spans="1:74" ht="11.15" customHeight="1" x14ac:dyDescent="0.25">
      <c r="A22" s="1" t="s">
        <v>487</v>
      </c>
      <c r="B22" s="180" t="s">
        <v>418</v>
      </c>
      <c r="C22" s="68">
        <v>34.4</v>
      </c>
      <c r="D22" s="68">
        <v>33.561999999999998</v>
      </c>
      <c r="E22" s="68">
        <v>31.957999999999998</v>
      </c>
      <c r="F22" s="68">
        <v>31.009</v>
      </c>
      <c r="G22" s="68">
        <v>31.544</v>
      </c>
      <c r="H22" s="68">
        <v>30.641999999999999</v>
      </c>
      <c r="I22" s="68">
        <v>30.29</v>
      </c>
      <c r="J22" s="68">
        <v>29.510999999999999</v>
      </c>
      <c r="K22" s="68">
        <v>28.800999999999998</v>
      </c>
      <c r="L22" s="68">
        <v>27.623999999999999</v>
      </c>
      <c r="M22" s="68">
        <v>28.901</v>
      </c>
      <c r="N22" s="68">
        <v>29.39</v>
      </c>
      <c r="O22" s="68">
        <v>32.677999999999997</v>
      </c>
      <c r="P22" s="68">
        <v>31.526</v>
      </c>
      <c r="Q22" s="68">
        <v>30.381</v>
      </c>
      <c r="R22" s="68">
        <v>28.004000000000001</v>
      </c>
      <c r="S22" s="68">
        <v>30.943000000000001</v>
      </c>
      <c r="T22" s="68">
        <v>30.556999999999999</v>
      </c>
      <c r="U22" s="68">
        <v>31.907</v>
      </c>
      <c r="V22" s="68">
        <v>28.974</v>
      </c>
      <c r="W22" s="68">
        <v>26.824999999999999</v>
      </c>
      <c r="X22" s="68">
        <v>27.420999999999999</v>
      </c>
      <c r="Y22" s="68">
        <v>31.103999999999999</v>
      </c>
      <c r="Z22" s="68">
        <v>33.201999999999998</v>
      </c>
      <c r="AA22" s="68">
        <v>32.401000000000003</v>
      </c>
      <c r="AB22" s="68">
        <v>32.037999999999997</v>
      </c>
      <c r="AC22" s="68">
        <v>35.607999999999997</v>
      </c>
      <c r="AD22" s="68">
        <v>31.513999999999999</v>
      </c>
      <c r="AE22" s="68">
        <v>29.707999999999998</v>
      </c>
      <c r="AF22" s="68">
        <v>29.681000000000001</v>
      </c>
      <c r="AG22" s="68">
        <v>29.829000000000001</v>
      </c>
      <c r="AH22" s="68">
        <v>29.402999999999999</v>
      </c>
      <c r="AI22" s="68">
        <v>31.507999999999999</v>
      </c>
      <c r="AJ22" s="68">
        <v>28.966999999999999</v>
      </c>
      <c r="AK22" s="68">
        <v>30.731000000000002</v>
      </c>
      <c r="AL22" s="68">
        <v>31.404</v>
      </c>
      <c r="AM22" s="68">
        <v>33.152999999999999</v>
      </c>
      <c r="AN22" s="68">
        <v>32.244</v>
      </c>
      <c r="AO22" s="68">
        <v>31.352653</v>
      </c>
      <c r="AP22" s="68">
        <v>30.757037</v>
      </c>
      <c r="AQ22" s="68">
        <v>29.556887</v>
      </c>
      <c r="AR22" s="68">
        <v>28.965709</v>
      </c>
      <c r="AS22" s="68">
        <v>29.942288000000001</v>
      </c>
      <c r="AT22" s="68">
        <v>30.800723999999999</v>
      </c>
      <c r="AU22" s="68">
        <v>30.564662999999999</v>
      </c>
      <c r="AV22" s="68">
        <v>28.296400999999999</v>
      </c>
      <c r="AW22" s="68">
        <v>27.386894000000002</v>
      </c>
      <c r="AX22" s="68">
        <v>29.648699000000001</v>
      </c>
      <c r="AY22" s="68">
        <v>32.196291000000002</v>
      </c>
      <c r="AZ22" s="68">
        <v>30.188196000000001</v>
      </c>
      <c r="BA22" s="68">
        <v>29.748000000000001</v>
      </c>
      <c r="BB22" s="68">
        <v>30.716800667000001</v>
      </c>
      <c r="BC22" s="301">
        <v>29.595839999999999</v>
      </c>
      <c r="BD22" s="301">
        <v>30.258880000000001</v>
      </c>
      <c r="BE22" s="301">
        <v>30.152550000000002</v>
      </c>
      <c r="BF22" s="301">
        <v>29.272580000000001</v>
      </c>
      <c r="BG22" s="301">
        <v>29.795200000000001</v>
      </c>
      <c r="BH22" s="301">
        <v>29.09798</v>
      </c>
      <c r="BI22" s="301">
        <v>31.06578</v>
      </c>
      <c r="BJ22" s="301">
        <v>31.727799999999998</v>
      </c>
      <c r="BK22" s="301">
        <v>33.242739999999998</v>
      </c>
      <c r="BL22" s="301">
        <v>31.78979</v>
      </c>
      <c r="BM22" s="301">
        <v>29.83128</v>
      </c>
      <c r="BN22" s="301">
        <v>28.98396</v>
      </c>
      <c r="BO22" s="301">
        <v>28.30508</v>
      </c>
      <c r="BP22" s="301">
        <v>29.182179999999999</v>
      </c>
      <c r="BQ22" s="301">
        <v>29.337119999999999</v>
      </c>
      <c r="BR22" s="301">
        <v>28.665179999999999</v>
      </c>
      <c r="BS22" s="301">
        <v>29.33371</v>
      </c>
      <c r="BT22" s="301">
        <v>29.52561</v>
      </c>
      <c r="BU22" s="301">
        <v>30.577649999999998</v>
      </c>
      <c r="BV22" s="301">
        <v>32.61383</v>
      </c>
    </row>
    <row r="23" spans="1:74" ht="11.15" customHeight="1" x14ac:dyDescent="0.25">
      <c r="A23" s="1" t="s">
        <v>488</v>
      </c>
      <c r="B23" s="180" t="s">
        <v>111</v>
      </c>
      <c r="C23" s="68">
        <v>248.887</v>
      </c>
      <c r="D23" s="68">
        <v>253.249</v>
      </c>
      <c r="E23" s="68">
        <v>239.67</v>
      </c>
      <c r="F23" s="68">
        <v>240.14500000000001</v>
      </c>
      <c r="G23" s="68">
        <v>242.887</v>
      </c>
      <c r="H23" s="68">
        <v>240.71600000000001</v>
      </c>
      <c r="I23" s="68">
        <v>234.29300000000001</v>
      </c>
      <c r="J23" s="68">
        <v>236.30199999999999</v>
      </c>
      <c r="K23" s="68">
        <v>239.97</v>
      </c>
      <c r="L23" s="68">
        <v>232.672</v>
      </c>
      <c r="M23" s="68">
        <v>230.23599999999999</v>
      </c>
      <c r="N23" s="68">
        <v>246.5</v>
      </c>
      <c r="O23" s="68">
        <v>262.36599999999999</v>
      </c>
      <c r="P23" s="68">
        <v>252.05799999999999</v>
      </c>
      <c r="Q23" s="68">
        <v>236.55500000000001</v>
      </c>
      <c r="R23" s="68">
        <v>230.869</v>
      </c>
      <c r="S23" s="68">
        <v>235.83</v>
      </c>
      <c r="T23" s="68">
        <v>229.91399999999999</v>
      </c>
      <c r="U23" s="68">
        <v>235.434</v>
      </c>
      <c r="V23" s="68">
        <v>230.36199999999999</v>
      </c>
      <c r="W23" s="68">
        <v>232.04300000000001</v>
      </c>
      <c r="X23" s="68">
        <v>224.47300000000001</v>
      </c>
      <c r="Y23" s="68">
        <v>233.691</v>
      </c>
      <c r="Z23" s="68">
        <v>254.1</v>
      </c>
      <c r="AA23" s="68">
        <v>265.71100000000001</v>
      </c>
      <c r="AB23" s="68">
        <v>253.09100000000001</v>
      </c>
      <c r="AC23" s="68">
        <v>261.82299999999998</v>
      </c>
      <c r="AD23" s="68">
        <v>258.46300000000002</v>
      </c>
      <c r="AE23" s="68">
        <v>258.952</v>
      </c>
      <c r="AF23" s="68">
        <v>254.47900000000001</v>
      </c>
      <c r="AG23" s="68">
        <v>250.36</v>
      </c>
      <c r="AH23" s="68">
        <v>237.53399999999999</v>
      </c>
      <c r="AI23" s="68">
        <v>227.578</v>
      </c>
      <c r="AJ23" s="68">
        <v>227.61586700000001</v>
      </c>
      <c r="AK23" s="68">
        <v>241.22969699999999</v>
      </c>
      <c r="AL23" s="68">
        <v>243.39474899999999</v>
      </c>
      <c r="AM23" s="68">
        <v>255.13900000000001</v>
      </c>
      <c r="AN23" s="68">
        <v>241.09299999999999</v>
      </c>
      <c r="AO23" s="68">
        <v>237.64709099999999</v>
      </c>
      <c r="AP23" s="68">
        <v>238.42045100000001</v>
      </c>
      <c r="AQ23" s="68">
        <v>239.85271499999999</v>
      </c>
      <c r="AR23" s="68">
        <v>237.23922099999999</v>
      </c>
      <c r="AS23" s="68">
        <v>230.768698</v>
      </c>
      <c r="AT23" s="68">
        <v>225.694031</v>
      </c>
      <c r="AU23" s="68">
        <v>227.045557</v>
      </c>
      <c r="AV23" s="68">
        <v>216.69439</v>
      </c>
      <c r="AW23" s="68">
        <v>220.606607</v>
      </c>
      <c r="AX23" s="68">
        <v>232.236535</v>
      </c>
      <c r="AY23" s="68">
        <v>251.75343699999999</v>
      </c>
      <c r="AZ23" s="68">
        <v>250.43103600000001</v>
      </c>
      <c r="BA23" s="68">
        <v>236.78800000000001</v>
      </c>
      <c r="BB23" s="68">
        <v>228.61275427000001</v>
      </c>
      <c r="BC23" s="301">
        <v>234.3853</v>
      </c>
      <c r="BD23" s="301">
        <v>242.37010000000001</v>
      </c>
      <c r="BE23" s="301">
        <v>242.89320000000001</v>
      </c>
      <c r="BF23" s="301">
        <v>235.7543</v>
      </c>
      <c r="BG23" s="301">
        <v>233.0838</v>
      </c>
      <c r="BH23" s="301">
        <v>229.50450000000001</v>
      </c>
      <c r="BI23" s="301">
        <v>238.98140000000001</v>
      </c>
      <c r="BJ23" s="301">
        <v>249.01050000000001</v>
      </c>
      <c r="BK23" s="301">
        <v>257.4024</v>
      </c>
      <c r="BL23" s="301">
        <v>257.43939999999998</v>
      </c>
      <c r="BM23" s="301">
        <v>247.66810000000001</v>
      </c>
      <c r="BN23" s="301">
        <v>241.74619999999999</v>
      </c>
      <c r="BO23" s="301">
        <v>241.09379999999999</v>
      </c>
      <c r="BP23" s="301">
        <v>245.54560000000001</v>
      </c>
      <c r="BQ23" s="301">
        <v>245.98939999999999</v>
      </c>
      <c r="BR23" s="301">
        <v>240.38329999999999</v>
      </c>
      <c r="BS23" s="301">
        <v>237.8853</v>
      </c>
      <c r="BT23" s="301">
        <v>234.47300000000001</v>
      </c>
      <c r="BU23" s="301">
        <v>240.97970000000001</v>
      </c>
      <c r="BV23" s="301">
        <v>250.363</v>
      </c>
    </row>
    <row r="24" spans="1:74" ht="11.15" customHeight="1" x14ac:dyDescent="0.25">
      <c r="A24" s="1"/>
      <c r="B24" s="7" t="s">
        <v>113</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c r="BB24" s="221"/>
      <c r="BC24" s="361"/>
      <c r="BD24" s="361"/>
      <c r="BE24" s="361"/>
      <c r="BF24" s="361"/>
      <c r="BG24" s="361"/>
      <c r="BH24" s="361"/>
      <c r="BI24" s="361"/>
      <c r="BJ24" s="361"/>
      <c r="BK24" s="361"/>
      <c r="BL24" s="361"/>
      <c r="BM24" s="361"/>
      <c r="BN24" s="361"/>
      <c r="BO24" s="361"/>
      <c r="BP24" s="361"/>
      <c r="BQ24" s="361"/>
      <c r="BR24" s="361"/>
      <c r="BS24" s="361"/>
      <c r="BT24" s="361"/>
      <c r="BU24" s="361"/>
      <c r="BV24" s="361"/>
    </row>
    <row r="25" spans="1:74" ht="11.15" customHeight="1" x14ac:dyDescent="0.25">
      <c r="A25" s="1" t="s">
        <v>489</v>
      </c>
      <c r="B25" s="180" t="s">
        <v>111</v>
      </c>
      <c r="C25" s="68">
        <v>24.969000000000001</v>
      </c>
      <c r="D25" s="68">
        <v>24.768999999999998</v>
      </c>
      <c r="E25" s="68">
        <v>22.863</v>
      </c>
      <c r="F25" s="68">
        <v>22.582999999999998</v>
      </c>
      <c r="G25" s="68">
        <v>23.776</v>
      </c>
      <c r="H25" s="68">
        <v>24.55</v>
      </c>
      <c r="I25" s="68">
        <v>24.228999999999999</v>
      </c>
      <c r="J25" s="68">
        <v>23.227</v>
      </c>
      <c r="K25" s="68">
        <v>24.748000000000001</v>
      </c>
      <c r="L25" s="68">
        <v>24.888000000000002</v>
      </c>
      <c r="M25" s="68">
        <v>24.106999999999999</v>
      </c>
      <c r="N25" s="68">
        <v>25.768999999999998</v>
      </c>
      <c r="O25" s="68">
        <v>28.704999999999998</v>
      </c>
      <c r="P25" s="68">
        <v>23.864000000000001</v>
      </c>
      <c r="Q25" s="68">
        <v>20.864999999999998</v>
      </c>
      <c r="R25" s="68">
        <v>20.866</v>
      </c>
      <c r="S25" s="68">
        <v>22.169</v>
      </c>
      <c r="T25" s="68">
        <v>21.491</v>
      </c>
      <c r="U25" s="68">
        <v>21.916</v>
      </c>
      <c r="V25" s="68">
        <v>23.084</v>
      </c>
      <c r="W25" s="68">
        <v>23.007000000000001</v>
      </c>
      <c r="X25" s="68">
        <v>23.33</v>
      </c>
      <c r="Y25" s="68">
        <v>24.834</v>
      </c>
      <c r="Z25" s="68">
        <v>26.129000000000001</v>
      </c>
      <c r="AA25" s="68">
        <v>28.536999999999999</v>
      </c>
      <c r="AB25" s="68">
        <v>26.396999999999998</v>
      </c>
      <c r="AC25" s="68">
        <v>22.585000000000001</v>
      </c>
      <c r="AD25" s="68">
        <v>22.888999999999999</v>
      </c>
      <c r="AE25" s="68">
        <v>24.068999999999999</v>
      </c>
      <c r="AF25" s="68">
        <v>23.495000000000001</v>
      </c>
      <c r="AG25" s="68">
        <v>24.292999999999999</v>
      </c>
      <c r="AH25" s="68">
        <v>25.151</v>
      </c>
      <c r="AI25" s="68">
        <v>22.542999999999999</v>
      </c>
      <c r="AJ25" s="68">
        <v>25.205065000000001</v>
      </c>
      <c r="AK25" s="68">
        <v>25.039054</v>
      </c>
      <c r="AL25" s="68">
        <v>25.398053000000001</v>
      </c>
      <c r="AM25" s="68">
        <v>22.939</v>
      </c>
      <c r="AN25" s="68">
        <v>20.896000000000001</v>
      </c>
      <c r="AO25" s="68">
        <v>20.259074999999999</v>
      </c>
      <c r="AP25" s="68">
        <v>21.279779000000001</v>
      </c>
      <c r="AQ25" s="68">
        <v>20.360513999999998</v>
      </c>
      <c r="AR25" s="68">
        <v>18.600299</v>
      </c>
      <c r="AS25" s="68">
        <v>17.886856999999999</v>
      </c>
      <c r="AT25" s="68">
        <v>18.165272999999999</v>
      </c>
      <c r="AU25" s="68">
        <v>18.506229999999999</v>
      </c>
      <c r="AV25" s="68">
        <v>18.285882000000001</v>
      </c>
      <c r="AW25" s="68">
        <v>18.044886999999999</v>
      </c>
      <c r="AX25" s="68">
        <v>17.742737999999999</v>
      </c>
      <c r="AY25" s="68">
        <v>18.089321999999999</v>
      </c>
      <c r="AZ25" s="68">
        <v>18.624253</v>
      </c>
      <c r="BA25" s="68">
        <v>16.515000000000001</v>
      </c>
      <c r="BB25" s="68">
        <v>18.507461332999998</v>
      </c>
      <c r="BC25" s="301">
        <v>20.226410000000001</v>
      </c>
      <c r="BD25" s="301">
        <v>21.836040000000001</v>
      </c>
      <c r="BE25" s="301">
        <v>22.650919999999999</v>
      </c>
      <c r="BF25" s="301">
        <v>23.878360000000001</v>
      </c>
      <c r="BG25" s="301">
        <v>23.708870000000001</v>
      </c>
      <c r="BH25" s="301">
        <v>24.94004</v>
      </c>
      <c r="BI25" s="301">
        <v>25.686299999999999</v>
      </c>
      <c r="BJ25" s="301">
        <v>27.038150000000002</v>
      </c>
      <c r="BK25" s="301">
        <v>27.10098</v>
      </c>
      <c r="BL25" s="301">
        <v>26.238029999999998</v>
      </c>
      <c r="BM25" s="301">
        <v>23.507290000000001</v>
      </c>
      <c r="BN25" s="301">
        <v>22.70553</v>
      </c>
      <c r="BO25" s="301">
        <v>23.395779999999998</v>
      </c>
      <c r="BP25" s="301">
        <v>24.307379999999998</v>
      </c>
      <c r="BQ25" s="301">
        <v>24.75291</v>
      </c>
      <c r="BR25" s="301">
        <v>25.814869999999999</v>
      </c>
      <c r="BS25" s="301">
        <v>25.400259999999999</v>
      </c>
      <c r="BT25" s="301">
        <v>26.4621</v>
      </c>
      <c r="BU25" s="301">
        <v>26.73714</v>
      </c>
      <c r="BV25" s="301">
        <v>27.90446</v>
      </c>
    </row>
    <row r="26" spans="1:74" ht="11.15" customHeight="1" x14ac:dyDescent="0.25">
      <c r="A26" s="1"/>
      <c r="B26" s="7" t="s">
        <v>114</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362"/>
      <c r="BD26" s="362"/>
      <c r="BE26" s="362"/>
      <c r="BF26" s="362"/>
      <c r="BG26" s="362"/>
      <c r="BH26" s="362"/>
      <c r="BI26" s="362"/>
      <c r="BJ26" s="362"/>
      <c r="BK26" s="362"/>
      <c r="BL26" s="362"/>
      <c r="BM26" s="362"/>
      <c r="BN26" s="362"/>
      <c r="BO26" s="362"/>
      <c r="BP26" s="362"/>
      <c r="BQ26" s="362"/>
      <c r="BR26" s="362"/>
      <c r="BS26" s="362"/>
      <c r="BT26" s="362"/>
      <c r="BU26" s="362"/>
      <c r="BV26" s="362"/>
    </row>
    <row r="27" spans="1:74" ht="11.15" customHeight="1" x14ac:dyDescent="0.25">
      <c r="A27" s="1" t="s">
        <v>490</v>
      </c>
      <c r="B27" s="181" t="s">
        <v>111</v>
      </c>
      <c r="C27" s="69">
        <v>223.91800000000001</v>
      </c>
      <c r="D27" s="69">
        <v>228.48</v>
      </c>
      <c r="E27" s="69">
        <v>216.80699999999999</v>
      </c>
      <c r="F27" s="69">
        <v>217.56200000000001</v>
      </c>
      <c r="G27" s="69">
        <v>219.11099999999999</v>
      </c>
      <c r="H27" s="69">
        <v>216.166</v>
      </c>
      <c r="I27" s="69">
        <v>210.06399999999999</v>
      </c>
      <c r="J27" s="69">
        <v>213.07499999999999</v>
      </c>
      <c r="K27" s="69">
        <v>215.22200000000001</v>
      </c>
      <c r="L27" s="69">
        <v>207.78399999999999</v>
      </c>
      <c r="M27" s="69">
        <v>206.12899999999999</v>
      </c>
      <c r="N27" s="69">
        <v>220.73099999999999</v>
      </c>
      <c r="O27" s="69">
        <v>233.661</v>
      </c>
      <c r="P27" s="69">
        <v>228.19399999999999</v>
      </c>
      <c r="Q27" s="69">
        <v>215.69</v>
      </c>
      <c r="R27" s="69">
        <v>210.00299999999999</v>
      </c>
      <c r="S27" s="69">
        <v>213.661</v>
      </c>
      <c r="T27" s="69">
        <v>208.423</v>
      </c>
      <c r="U27" s="69">
        <v>213.518</v>
      </c>
      <c r="V27" s="69">
        <v>207.27799999999999</v>
      </c>
      <c r="W27" s="69">
        <v>209.036</v>
      </c>
      <c r="X27" s="69">
        <v>201.143</v>
      </c>
      <c r="Y27" s="69">
        <v>208.857</v>
      </c>
      <c r="Z27" s="69">
        <v>227.971</v>
      </c>
      <c r="AA27" s="69">
        <v>237.17400000000001</v>
      </c>
      <c r="AB27" s="69">
        <v>226.69399999999999</v>
      </c>
      <c r="AC27" s="69">
        <v>239.238</v>
      </c>
      <c r="AD27" s="69">
        <v>235.57400000000001</v>
      </c>
      <c r="AE27" s="69">
        <v>234.88300000000001</v>
      </c>
      <c r="AF27" s="69">
        <v>230.98400000000001</v>
      </c>
      <c r="AG27" s="69">
        <v>226.06700000000001</v>
      </c>
      <c r="AH27" s="69">
        <v>212.38300000000001</v>
      </c>
      <c r="AI27" s="69">
        <v>205.035</v>
      </c>
      <c r="AJ27" s="69">
        <v>202.41080199999999</v>
      </c>
      <c r="AK27" s="69">
        <v>216.19064299999999</v>
      </c>
      <c r="AL27" s="69">
        <v>217.99669599999999</v>
      </c>
      <c r="AM27" s="69">
        <v>232.2</v>
      </c>
      <c r="AN27" s="69">
        <v>220.197</v>
      </c>
      <c r="AO27" s="69">
        <v>217.38801599999999</v>
      </c>
      <c r="AP27" s="69">
        <v>217.140672</v>
      </c>
      <c r="AQ27" s="69">
        <v>219.49220099999999</v>
      </c>
      <c r="AR27" s="69">
        <v>218.63892200000001</v>
      </c>
      <c r="AS27" s="69">
        <v>212.88184100000001</v>
      </c>
      <c r="AT27" s="69">
        <v>207.52875800000001</v>
      </c>
      <c r="AU27" s="69">
        <v>208.53932699999999</v>
      </c>
      <c r="AV27" s="69">
        <v>198.40850800000001</v>
      </c>
      <c r="AW27" s="69">
        <v>202.56172000000001</v>
      </c>
      <c r="AX27" s="69">
        <v>214.493797</v>
      </c>
      <c r="AY27" s="69">
        <v>233.66411500000001</v>
      </c>
      <c r="AZ27" s="69">
        <v>231.806783</v>
      </c>
      <c r="BA27" s="69">
        <v>220.27199999999999</v>
      </c>
      <c r="BB27" s="69">
        <v>210.10636</v>
      </c>
      <c r="BC27" s="320">
        <v>214.15889999999999</v>
      </c>
      <c r="BD27" s="320">
        <v>220.53399999999999</v>
      </c>
      <c r="BE27" s="320">
        <v>220.2423</v>
      </c>
      <c r="BF27" s="320">
        <v>211.8759</v>
      </c>
      <c r="BG27" s="320">
        <v>209.375</v>
      </c>
      <c r="BH27" s="320">
        <v>204.56440000000001</v>
      </c>
      <c r="BI27" s="320">
        <v>213.29509999999999</v>
      </c>
      <c r="BJ27" s="320">
        <v>221.97229999999999</v>
      </c>
      <c r="BK27" s="320">
        <v>230.3015</v>
      </c>
      <c r="BL27" s="320">
        <v>231.20140000000001</v>
      </c>
      <c r="BM27" s="320">
        <v>224.16079999999999</v>
      </c>
      <c r="BN27" s="320">
        <v>219.04069999999999</v>
      </c>
      <c r="BO27" s="320">
        <v>217.69800000000001</v>
      </c>
      <c r="BP27" s="320">
        <v>221.23820000000001</v>
      </c>
      <c r="BQ27" s="320">
        <v>221.23650000000001</v>
      </c>
      <c r="BR27" s="320">
        <v>214.5684</v>
      </c>
      <c r="BS27" s="320">
        <v>212.48500000000001</v>
      </c>
      <c r="BT27" s="320">
        <v>208.01089999999999</v>
      </c>
      <c r="BU27" s="320">
        <v>214.24250000000001</v>
      </c>
      <c r="BV27" s="320">
        <v>222.45859999999999</v>
      </c>
    </row>
    <row r="28" spans="1:74" s="267" customFormat="1" ht="12" customHeight="1" x14ac:dyDescent="0.25">
      <c r="A28" s="1"/>
      <c r="B28" s="755" t="s">
        <v>808</v>
      </c>
      <c r="C28" s="756"/>
      <c r="D28" s="756"/>
      <c r="E28" s="756"/>
      <c r="F28" s="756"/>
      <c r="G28" s="756"/>
      <c r="H28" s="756"/>
      <c r="I28" s="756"/>
      <c r="J28" s="756"/>
      <c r="K28" s="756"/>
      <c r="L28" s="756"/>
      <c r="M28" s="756"/>
      <c r="N28" s="756"/>
      <c r="O28" s="756"/>
      <c r="P28" s="756"/>
      <c r="Q28" s="756"/>
      <c r="AY28" s="478"/>
      <c r="AZ28" s="478"/>
      <c r="BA28" s="478"/>
      <c r="BB28" s="478"/>
      <c r="BC28" s="478"/>
      <c r="BD28" s="478"/>
      <c r="BE28" s="478"/>
      <c r="BF28" s="478"/>
      <c r="BG28" s="478"/>
      <c r="BH28" s="478"/>
      <c r="BI28" s="478"/>
      <c r="BJ28" s="478"/>
    </row>
    <row r="29" spans="1:74" s="403" customFormat="1" ht="12" customHeight="1" x14ac:dyDescent="0.25">
      <c r="A29" s="402"/>
      <c r="B29" s="749" t="str">
        <f>"Notes: "&amp;"EIA completed modeling and analysis for this report on " &amp;Dates!D2&amp;"."</f>
        <v>Notes: EIA completed modeling and analysis for this report on Thursday May 5, 2022.</v>
      </c>
      <c r="C29" s="748"/>
      <c r="D29" s="748"/>
      <c r="E29" s="748"/>
      <c r="F29" s="748"/>
      <c r="G29" s="748"/>
      <c r="H29" s="748"/>
      <c r="I29" s="748"/>
      <c r="J29" s="748"/>
      <c r="K29" s="748"/>
      <c r="L29" s="748"/>
      <c r="M29" s="748"/>
      <c r="N29" s="748"/>
      <c r="O29" s="748"/>
      <c r="P29" s="748"/>
      <c r="Q29" s="748"/>
      <c r="AY29" s="479"/>
      <c r="AZ29" s="479"/>
      <c r="BA29" s="479"/>
      <c r="BB29" s="479"/>
      <c r="BC29" s="479"/>
      <c r="BD29" s="479"/>
      <c r="BE29" s="479"/>
      <c r="BF29" s="479"/>
      <c r="BG29" s="479"/>
      <c r="BH29" s="479"/>
      <c r="BI29" s="479"/>
      <c r="BJ29" s="479"/>
    </row>
    <row r="30" spans="1:74" s="403" customFormat="1" ht="12" customHeight="1" x14ac:dyDescent="0.25">
      <c r="A30" s="402"/>
      <c r="B30" s="749" t="s">
        <v>351</v>
      </c>
      <c r="C30" s="748"/>
      <c r="D30" s="748"/>
      <c r="E30" s="748"/>
      <c r="F30" s="748"/>
      <c r="G30" s="748"/>
      <c r="H30" s="748"/>
      <c r="I30" s="748"/>
      <c r="J30" s="748"/>
      <c r="K30" s="748"/>
      <c r="L30" s="748"/>
      <c r="M30" s="748"/>
      <c r="N30" s="748"/>
      <c r="O30" s="748"/>
      <c r="P30" s="748"/>
      <c r="Q30" s="748"/>
      <c r="AY30" s="479"/>
      <c r="AZ30" s="479"/>
      <c r="BA30" s="479"/>
      <c r="BB30" s="479"/>
      <c r="BC30" s="479"/>
      <c r="BD30" s="479"/>
      <c r="BE30" s="479"/>
      <c r="BF30" s="479"/>
      <c r="BG30" s="479"/>
      <c r="BH30" s="479"/>
      <c r="BI30" s="479"/>
      <c r="BJ30" s="479"/>
    </row>
    <row r="31" spans="1:74" s="267" customFormat="1" ht="12" customHeight="1" x14ac:dyDescent="0.25">
      <c r="A31" s="1"/>
      <c r="B31" s="757" t="s">
        <v>127</v>
      </c>
      <c r="C31" s="756"/>
      <c r="D31" s="756"/>
      <c r="E31" s="756"/>
      <c r="F31" s="756"/>
      <c r="G31" s="756"/>
      <c r="H31" s="756"/>
      <c r="I31" s="756"/>
      <c r="J31" s="756"/>
      <c r="K31" s="756"/>
      <c r="L31" s="756"/>
      <c r="M31" s="756"/>
      <c r="N31" s="756"/>
      <c r="O31" s="756"/>
      <c r="P31" s="756"/>
      <c r="Q31" s="756"/>
      <c r="AY31" s="478"/>
      <c r="AZ31" s="478"/>
      <c r="BA31" s="478"/>
      <c r="BB31" s="478"/>
      <c r="BC31" s="478"/>
      <c r="BD31" s="478"/>
      <c r="BE31" s="478"/>
      <c r="BF31" s="478"/>
      <c r="BG31" s="478"/>
      <c r="BH31" s="478"/>
      <c r="BI31" s="478"/>
      <c r="BJ31" s="478"/>
    </row>
    <row r="32" spans="1:74" s="403" customFormat="1" ht="12" customHeight="1" x14ac:dyDescent="0.25">
      <c r="A32" s="402"/>
      <c r="B32" s="744" t="s">
        <v>845</v>
      </c>
      <c r="C32" s="735"/>
      <c r="D32" s="735"/>
      <c r="E32" s="735"/>
      <c r="F32" s="735"/>
      <c r="G32" s="735"/>
      <c r="H32" s="735"/>
      <c r="I32" s="735"/>
      <c r="J32" s="735"/>
      <c r="K32" s="735"/>
      <c r="L32" s="735"/>
      <c r="M32" s="735"/>
      <c r="N32" s="735"/>
      <c r="O32" s="735"/>
      <c r="P32" s="735"/>
      <c r="Q32" s="735"/>
      <c r="AY32" s="479"/>
      <c r="AZ32" s="479"/>
      <c r="BA32" s="479"/>
      <c r="BB32" s="479"/>
      <c r="BC32" s="479"/>
      <c r="BD32" s="479"/>
      <c r="BE32" s="479"/>
      <c r="BF32" s="479"/>
      <c r="BG32" s="479"/>
      <c r="BH32" s="479"/>
      <c r="BI32" s="479"/>
      <c r="BJ32" s="479"/>
    </row>
    <row r="33" spans="1:74" s="403" customFormat="1" ht="12" customHeight="1" x14ac:dyDescent="0.25">
      <c r="A33" s="402"/>
      <c r="B33" s="794" t="s">
        <v>846</v>
      </c>
      <c r="C33" s="735"/>
      <c r="D33" s="735"/>
      <c r="E33" s="735"/>
      <c r="F33" s="735"/>
      <c r="G33" s="735"/>
      <c r="H33" s="735"/>
      <c r="I33" s="735"/>
      <c r="J33" s="735"/>
      <c r="K33" s="735"/>
      <c r="L33" s="735"/>
      <c r="M33" s="735"/>
      <c r="N33" s="735"/>
      <c r="O33" s="735"/>
      <c r="P33" s="735"/>
      <c r="Q33" s="735"/>
      <c r="AY33" s="479"/>
      <c r="AZ33" s="479"/>
      <c r="BA33" s="479"/>
      <c r="BB33" s="479"/>
      <c r="BC33" s="479"/>
      <c r="BD33" s="479"/>
      <c r="BE33" s="479"/>
      <c r="BF33" s="479"/>
      <c r="BG33" s="479"/>
      <c r="BH33" s="479"/>
      <c r="BI33" s="479"/>
      <c r="BJ33" s="479"/>
    </row>
    <row r="34" spans="1:74" s="403" customFormat="1" ht="12" customHeight="1" x14ac:dyDescent="0.25">
      <c r="A34" s="402"/>
      <c r="B34" s="742" t="s">
        <v>848</v>
      </c>
      <c r="C34" s="741"/>
      <c r="D34" s="741"/>
      <c r="E34" s="741"/>
      <c r="F34" s="741"/>
      <c r="G34" s="741"/>
      <c r="H34" s="741"/>
      <c r="I34" s="741"/>
      <c r="J34" s="741"/>
      <c r="K34" s="741"/>
      <c r="L34" s="741"/>
      <c r="M34" s="741"/>
      <c r="N34" s="741"/>
      <c r="O34" s="741"/>
      <c r="P34" s="741"/>
      <c r="Q34" s="735"/>
      <c r="AY34" s="479"/>
      <c r="AZ34" s="479"/>
      <c r="BA34" s="479"/>
      <c r="BB34" s="479"/>
      <c r="BC34" s="479"/>
      <c r="BD34" s="479"/>
      <c r="BE34" s="479"/>
      <c r="BF34" s="479"/>
      <c r="BG34" s="479"/>
      <c r="BH34" s="479"/>
      <c r="BI34" s="479"/>
      <c r="BJ34" s="479"/>
    </row>
    <row r="35" spans="1:74" s="403" customFormat="1" ht="12" customHeight="1" x14ac:dyDescent="0.25">
      <c r="A35" s="402"/>
      <c r="B35" s="743" t="s">
        <v>849</v>
      </c>
      <c r="C35" s="745"/>
      <c r="D35" s="745"/>
      <c r="E35" s="745"/>
      <c r="F35" s="745"/>
      <c r="G35" s="745"/>
      <c r="H35" s="745"/>
      <c r="I35" s="745"/>
      <c r="J35" s="745"/>
      <c r="K35" s="745"/>
      <c r="L35" s="745"/>
      <c r="M35" s="745"/>
      <c r="N35" s="745"/>
      <c r="O35" s="745"/>
      <c r="P35" s="745"/>
      <c r="Q35" s="735"/>
      <c r="AY35" s="479"/>
      <c r="AZ35" s="479"/>
      <c r="BA35" s="479"/>
      <c r="BB35" s="479"/>
      <c r="BC35" s="479"/>
      <c r="BD35" s="479"/>
      <c r="BE35" s="479"/>
      <c r="BF35" s="479"/>
      <c r="BG35" s="479"/>
      <c r="BH35" s="479"/>
      <c r="BI35" s="479"/>
      <c r="BJ35" s="479"/>
    </row>
    <row r="36" spans="1:74" s="403" customFormat="1" ht="12" customHeight="1" x14ac:dyDescent="0.25">
      <c r="A36" s="402"/>
      <c r="B36" s="744" t="s">
        <v>831</v>
      </c>
      <c r="C36" s="745"/>
      <c r="D36" s="745"/>
      <c r="E36" s="745"/>
      <c r="F36" s="745"/>
      <c r="G36" s="745"/>
      <c r="H36" s="745"/>
      <c r="I36" s="745"/>
      <c r="J36" s="745"/>
      <c r="K36" s="745"/>
      <c r="L36" s="745"/>
      <c r="M36" s="745"/>
      <c r="N36" s="745"/>
      <c r="O36" s="745"/>
      <c r="P36" s="745"/>
      <c r="Q36" s="735"/>
      <c r="AY36" s="479"/>
      <c r="AZ36" s="479"/>
      <c r="BA36" s="479"/>
      <c r="BB36" s="479"/>
      <c r="BC36" s="479"/>
      <c r="BD36" s="479"/>
      <c r="BE36" s="479"/>
      <c r="BF36" s="479"/>
      <c r="BG36" s="479"/>
      <c r="BH36" s="479"/>
      <c r="BI36" s="479"/>
      <c r="BJ36" s="479"/>
    </row>
    <row r="37" spans="1:74" s="404" customFormat="1" ht="12" customHeight="1" x14ac:dyDescent="0.25">
      <c r="A37" s="393"/>
      <c r="B37" s="764" t="s">
        <v>1362</v>
      </c>
      <c r="C37" s="735"/>
      <c r="D37" s="735"/>
      <c r="E37" s="735"/>
      <c r="F37" s="735"/>
      <c r="G37" s="735"/>
      <c r="H37" s="735"/>
      <c r="I37" s="735"/>
      <c r="J37" s="735"/>
      <c r="K37" s="735"/>
      <c r="L37" s="735"/>
      <c r="M37" s="735"/>
      <c r="N37" s="735"/>
      <c r="O37" s="735"/>
      <c r="P37" s="735"/>
      <c r="Q37" s="735"/>
      <c r="AY37" s="480"/>
      <c r="AZ37" s="480"/>
      <c r="BA37" s="480"/>
      <c r="BB37" s="480"/>
      <c r="BC37" s="480"/>
      <c r="BD37" s="480"/>
      <c r="BE37" s="480"/>
      <c r="BF37" s="480"/>
      <c r="BG37" s="480"/>
      <c r="BH37" s="480"/>
      <c r="BI37" s="480"/>
      <c r="BJ37" s="480"/>
    </row>
    <row r="38" spans="1:74" x14ac:dyDescent="0.2">
      <c r="BD38" s="363"/>
      <c r="BE38" s="363"/>
      <c r="BF38" s="363"/>
      <c r="BK38" s="363"/>
      <c r="BL38" s="363"/>
      <c r="BM38" s="363"/>
      <c r="BN38" s="363"/>
      <c r="BO38" s="363"/>
      <c r="BP38" s="363"/>
      <c r="BQ38" s="363"/>
      <c r="BR38" s="363"/>
      <c r="BS38" s="363"/>
      <c r="BT38" s="363"/>
      <c r="BU38" s="363"/>
      <c r="BV38" s="363"/>
    </row>
    <row r="39" spans="1:74" x14ac:dyDescent="0.2">
      <c r="BK39" s="363"/>
      <c r="BL39" s="363"/>
      <c r="BM39" s="363"/>
      <c r="BN39" s="363"/>
      <c r="BO39" s="363"/>
      <c r="BP39" s="363"/>
      <c r="BQ39" s="363"/>
      <c r="BR39" s="363"/>
      <c r="BS39" s="363"/>
      <c r="BT39" s="363"/>
      <c r="BU39" s="363"/>
      <c r="BV39" s="363"/>
    </row>
    <row r="40" spans="1:74" x14ac:dyDescent="0.2">
      <c r="BK40" s="363"/>
      <c r="BL40" s="363"/>
      <c r="BM40" s="363"/>
      <c r="BN40" s="363"/>
      <c r="BO40" s="363"/>
      <c r="BP40" s="363"/>
      <c r="BQ40" s="363"/>
      <c r="BR40" s="363"/>
      <c r="BS40" s="363"/>
      <c r="BT40" s="363"/>
      <c r="BU40" s="363"/>
      <c r="BV40" s="363"/>
    </row>
    <row r="41" spans="1:74" x14ac:dyDescent="0.2">
      <c r="BK41" s="363"/>
      <c r="BL41" s="363"/>
      <c r="BM41" s="363"/>
      <c r="BN41" s="363"/>
      <c r="BO41" s="363"/>
      <c r="BP41" s="363"/>
      <c r="BQ41" s="363"/>
      <c r="BR41" s="363"/>
      <c r="BS41" s="363"/>
      <c r="BT41" s="363"/>
      <c r="BU41" s="363"/>
      <c r="BV41" s="363"/>
    </row>
    <row r="42" spans="1:74" x14ac:dyDescent="0.2">
      <c r="BK42" s="363"/>
      <c r="BL42" s="363"/>
      <c r="BM42" s="363"/>
      <c r="BN42" s="363"/>
      <c r="BO42" s="363"/>
      <c r="BP42" s="363"/>
      <c r="BQ42" s="363"/>
      <c r="BR42" s="363"/>
      <c r="BS42" s="363"/>
      <c r="BT42" s="363"/>
      <c r="BU42" s="363"/>
      <c r="BV42" s="363"/>
    </row>
    <row r="43" spans="1:74" x14ac:dyDescent="0.2">
      <c r="BK43" s="363"/>
      <c r="BL43" s="363"/>
      <c r="BM43" s="363"/>
      <c r="BN43" s="363"/>
      <c r="BO43" s="363"/>
      <c r="BP43" s="363"/>
      <c r="BQ43" s="363"/>
      <c r="BR43" s="363"/>
      <c r="BS43" s="363"/>
      <c r="BT43" s="363"/>
      <c r="BU43" s="363"/>
      <c r="BV43" s="363"/>
    </row>
    <row r="44" spans="1:74" x14ac:dyDescent="0.2">
      <c r="BK44" s="363"/>
      <c r="BL44" s="363"/>
      <c r="BM44" s="363"/>
      <c r="BN44" s="363"/>
      <c r="BO44" s="363"/>
      <c r="BP44" s="363"/>
      <c r="BQ44" s="363"/>
      <c r="BR44" s="363"/>
      <c r="BS44" s="363"/>
      <c r="BT44" s="363"/>
      <c r="BU44" s="363"/>
      <c r="BV44" s="363"/>
    </row>
    <row r="45" spans="1:74" x14ac:dyDescent="0.2">
      <c r="BK45" s="363"/>
      <c r="BL45" s="363"/>
      <c r="BM45" s="363"/>
      <c r="BN45" s="363"/>
      <c r="BO45" s="363"/>
      <c r="BP45" s="363"/>
      <c r="BQ45" s="363"/>
      <c r="BR45" s="363"/>
      <c r="BS45" s="363"/>
      <c r="BT45" s="363"/>
      <c r="BU45" s="363"/>
      <c r="BV45" s="363"/>
    </row>
    <row r="46" spans="1:74" x14ac:dyDescent="0.2">
      <c r="BK46" s="363"/>
      <c r="BL46" s="363"/>
      <c r="BM46" s="363"/>
      <c r="BN46" s="363"/>
      <c r="BO46" s="363"/>
      <c r="BP46" s="363"/>
      <c r="BQ46" s="363"/>
      <c r="BR46" s="363"/>
      <c r="BS46" s="363"/>
      <c r="BT46" s="363"/>
      <c r="BU46" s="363"/>
      <c r="BV46" s="363"/>
    </row>
    <row r="47" spans="1:74" x14ac:dyDescent="0.2">
      <c r="BK47" s="363"/>
      <c r="BL47" s="363"/>
      <c r="BM47" s="363"/>
      <c r="BN47" s="363"/>
      <c r="BO47" s="363"/>
      <c r="BP47" s="363"/>
      <c r="BQ47" s="363"/>
      <c r="BR47" s="363"/>
      <c r="BS47" s="363"/>
      <c r="BT47" s="363"/>
      <c r="BU47" s="363"/>
      <c r="BV47" s="363"/>
    </row>
    <row r="48" spans="1:74" x14ac:dyDescent="0.2">
      <c r="BK48" s="363"/>
      <c r="BL48" s="363"/>
      <c r="BM48" s="363"/>
      <c r="BN48" s="363"/>
      <c r="BO48" s="363"/>
      <c r="BP48" s="363"/>
      <c r="BQ48" s="363"/>
      <c r="BR48" s="363"/>
      <c r="BS48" s="363"/>
      <c r="BT48" s="363"/>
      <c r="BU48" s="363"/>
      <c r="BV48" s="363"/>
    </row>
    <row r="49" spans="63:74" x14ac:dyDescent="0.2">
      <c r="BK49" s="363"/>
      <c r="BL49" s="363"/>
      <c r="BM49" s="363"/>
      <c r="BN49" s="363"/>
      <c r="BO49" s="363"/>
      <c r="BP49" s="363"/>
      <c r="BQ49" s="363"/>
      <c r="BR49" s="363"/>
      <c r="BS49" s="363"/>
      <c r="BT49" s="363"/>
      <c r="BU49" s="363"/>
      <c r="BV49" s="363"/>
    </row>
    <row r="50" spans="63:74" x14ac:dyDescent="0.2">
      <c r="BK50" s="363"/>
      <c r="BL50" s="363"/>
      <c r="BM50" s="363"/>
      <c r="BN50" s="363"/>
      <c r="BO50" s="363"/>
      <c r="BP50" s="363"/>
      <c r="BQ50" s="363"/>
      <c r="BR50" s="363"/>
      <c r="BS50" s="363"/>
      <c r="BT50" s="363"/>
      <c r="BU50" s="363"/>
      <c r="BV50" s="363"/>
    </row>
    <row r="51" spans="63:74" x14ac:dyDescent="0.2">
      <c r="BK51" s="363"/>
      <c r="BL51" s="363"/>
      <c r="BM51" s="363"/>
      <c r="BN51" s="363"/>
      <c r="BO51" s="363"/>
      <c r="BP51" s="363"/>
      <c r="BQ51" s="363"/>
      <c r="BR51" s="363"/>
      <c r="BS51" s="363"/>
      <c r="BT51" s="363"/>
      <c r="BU51" s="363"/>
      <c r="BV51" s="363"/>
    </row>
    <row r="52" spans="63:74" x14ac:dyDescent="0.2">
      <c r="BK52" s="363"/>
      <c r="BL52" s="363"/>
      <c r="BM52" s="363"/>
      <c r="BN52" s="363"/>
      <c r="BO52" s="363"/>
      <c r="BP52" s="363"/>
      <c r="BQ52" s="363"/>
      <c r="BR52" s="363"/>
      <c r="BS52" s="363"/>
      <c r="BT52" s="363"/>
      <c r="BU52" s="363"/>
      <c r="BV52" s="363"/>
    </row>
    <row r="53" spans="63:74" x14ac:dyDescent="0.2">
      <c r="BK53" s="363"/>
      <c r="BL53" s="363"/>
      <c r="BM53" s="363"/>
      <c r="BN53" s="363"/>
      <c r="BO53" s="363"/>
      <c r="BP53" s="363"/>
      <c r="BQ53" s="363"/>
      <c r="BR53" s="363"/>
      <c r="BS53" s="363"/>
      <c r="BT53" s="363"/>
      <c r="BU53" s="363"/>
      <c r="BV53" s="363"/>
    </row>
    <row r="54" spans="63:74" x14ac:dyDescent="0.2">
      <c r="BK54" s="363"/>
      <c r="BL54" s="363"/>
      <c r="BM54" s="363"/>
      <c r="BN54" s="363"/>
      <c r="BO54" s="363"/>
      <c r="BP54" s="363"/>
      <c r="BQ54" s="363"/>
      <c r="BR54" s="363"/>
      <c r="BS54" s="363"/>
      <c r="BT54" s="363"/>
      <c r="BU54" s="363"/>
      <c r="BV54" s="363"/>
    </row>
    <row r="55" spans="63:74" x14ac:dyDescent="0.2">
      <c r="BK55" s="363"/>
      <c r="BL55" s="363"/>
      <c r="BM55" s="363"/>
      <c r="BN55" s="363"/>
      <c r="BO55" s="363"/>
      <c r="BP55" s="363"/>
      <c r="BQ55" s="363"/>
      <c r="BR55" s="363"/>
      <c r="BS55" s="363"/>
      <c r="BT55" s="363"/>
      <c r="BU55" s="363"/>
      <c r="BV55" s="363"/>
    </row>
    <row r="56" spans="63:74" x14ac:dyDescent="0.2">
      <c r="BK56" s="363"/>
      <c r="BL56" s="363"/>
      <c r="BM56" s="363"/>
      <c r="BN56" s="363"/>
      <c r="BO56" s="363"/>
      <c r="BP56" s="363"/>
      <c r="BQ56" s="363"/>
      <c r="BR56" s="363"/>
      <c r="BS56" s="363"/>
      <c r="BT56" s="363"/>
      <c r="BU56" s="363"/>
      <c r="BV56" s="363"/>
    </row>
    <row r="57" spans="63:74" x14ac:dyDescent="0.2">
      <c r="BK57" s="363"/>
      <c r="BL57" s="363"/>
      <c r="BM57" s="363"/>
      <c r="BN57" s="363"/>
      <c r="BO57" s="363"/>
      <c r="BP57" s="363"/>
      <c r="BQ57" s="363"/>
      <c r="BR57" s="363"/>
      <c r="BS57" s="363"/>
      <c r="BT57" s="363"/>
      <c r="BU57" s="363"/>
      <c r="BV57" s="363"/>
    </row>
    <row r="58" spans="63:74" x14ac:dyDescent="0.2">
      <c r="BK58" s="363"/>
      <c r="BL58" s="363"/>
      <c r="BM58" s="363"/>
      <c r="BN58" s="363"/>
      <c r="BO58" s="363"/>
      <c r="BP58" s="363"/>
      <c r="BQ58" s="363"/>
      <c r="BR58" s="363"/>
      <c r="BS58" s="363"/>
      <c r="BT58" s="363"/>
      <c r="BU58" s="363"/>
      <c r="BV58" s="363"/>
    </row>
    <row r="59" spans="63:74" x14ac:dyDescent="0.2">
      <c r="BK59" s="363"/>
      <c r="BL59" s="363"/>
      <c r="BM59" s="363"/>
      <c r="BN59" s="363"/>
      <c r="BO59" s="363"/>
      <c r="BP59" s="363"/>
      <c r="BQ59" s="363"/>
      <c r="BR59" s="363"/>
      <c r="BS59" s="363"/>
      <c r="BT59" s="363"/>
      <c r="BU59" s="363"/>
      <c r="BV59" s="363"/>
    </row>
    <row r="60" spans="63:74" x14ac:dyDescent="0.2">
      <c r="BK60" s="363"/>
      <c r="BL60" s="363"/>
      <c r="BM60" s="363"/>
      <c r="BN60" s="363"/>
      <c r="BO60" s="363"/>
      <c r="BP60" s="363"/>
      <c r="BQ60" s="363"/>
      <c r="BR60" s="363"/>
      <c r="BS60" s="363"/>
      <c r="BT60" s="363"/>
      <c r="BU60" s="363"/>
      <c r="BV60" s="363"/>
    </row>
    <row r="61" spans="63:74" x14ac:dyDescent="0.2">
      <c r="BK61" s="363"/>
      <c r="BL61" s="363"/>
      <c r="BM61" s="363"/>
      <c r="BN61" s="363"/>
      <c r="BO61" s="363"/>
      <c r="BP61" s="363"/>
      <c r="BQ61" s="363"/>
      <c r="BR61" s="363"/>
      <c r="BS61" s="363"/>
      <c r="BT61" s="363"/>
      <c r="BU61" s="363"/>
      <c r="BV61" s="363"/>
    </row>
    <row r="62" spans="63:74" x14ac:dyDescent="0.2">
      <c r="BK62" s="363"/>
      <c r="BL62" s="363"/>
      <c r="BM62" s="363"/>
      <c r="BN62" s="363"/>
      <c r="BO62" s="363"/>
      <c r="BP62" s="363"/>
      <c r="BQ62" s="363"/>
      <c r="BR62" s="363"/>
      <c r="BS62" s="363"/>
      <c r="BT62" s="363"/>
      <c r="BU62" s="363"/>
      <c r="BV62" s="363"/>
    </row>
    <row r="63" spans="63:74" x14ac:dyDescent="0.2">
      <c r="BK63" s="363"/>
      <c r="BL63" s="363"/>
      <c r="BM63" s="363"/>
      <c r="BN63" s="363"/>
      <c r="BO63" s="363"/>
      <c r="BP63" s="363"/>
      <c r="BQ63" s="363"/>
      <c r="BR63" s="363"/>
      <c r="BS63" s="363"/>
      <c r="BT63" s="363"/>
      <c r="BU63" s="363"/>
      <c r="BV63" s="363"/>
    </row>
    <row r="64" spans="63:74" x14ac:dyDescent="0.2">
      <c r="BK64" s="363"/>
      <c r="BL64" s="363"/>
      <c r="BM64" s="363"/>
      <c r="BN64" s="363"/>
      <c r="BO64" s="363"/>
      <c r="BP64" s="363"/>
      <c r="BQ64" s="363"/>
      <c r="BR64" s="363"/>
      <c r="BS64" s="363"/>
      <c r="BT64" s="363"/>
      <c r="BU64" s="363"/>
      <c r="BV64" s="363"/>
    </row>
    <row r="65" spans="63:74" x14ac:dyDescent="0.2">
      <c r="BK65" s="363"/>
      <c r="BL65" s="363"/>
      <c r="BM65" s="363"/>
      <c r="BN65" s="363"/>
      <c r="BO65" s="363"/>
      <c r="BP65" s="363"/>
      <c r="BQ65" s="363"/>
      <c r="BR65" s="363"/>
      <c r="BS65" s="363"/>
      <c r="BT65" s="363"/>
      <c r="BU65" s="363"/>
      <c r="BV65" s="363"/>
    </row>
    <row r="66" spans="63:74" x14ac:dyDescent="0.2">
      <c r="BK66" s="363"/>
      <c r="BL66" s="363"/>
      <c r="BM66" s="363"/>
      <c r="BN66" s="363"/>
      <c r="BO66" s="363"/>
      <c r="BP66" s="363"/>
      <c r="BQ66" s="363"/>
      <c r="BR66" s="363"/>
      <c r="BS66" s="363"/>
      <c r="BT66" s="363"/>
      <c r="BU66" s="363"/>
      <c r="BV66" s="363"/>
    </row>
    <row r="67" spans="63:74" x14ac:dyDescent="0.2">
      <c r="BK67" s="363"/>
      <c r="BL67" s="363"/>
      <c r="BM67" s="363"/>
      <c r="BN67" s="363"/>
      <c r="BO67" s="363"/>
      <c r="BP67" s="363"/>
      <c r="BQ67" s="363"/>
      <c r="BR67" s="363"/>
      <c r="BS67" s="363"/>
      <c r="BT67" s="363"/>
      <c r="BU67" s="363"/>
      <c r="BV67" s="363"/>
    </row>
    <row r="68" spans="63:74" x14ac:dyDescent="0.2">
      <c r="BK68" s="363"/>
      <c r="BL68" s="363"/>
      <c r="BM68" s="363"/>
      <c r="BN68" s="363"/>
      <c r="BO68" s="363"/>
      <c r="BP68" s="363"/>
      <c r="BQ68" s="363"/>
      <c r="BR68" s="363"/>
      <c r="BS68" s="363"/>
      <c r="BT68" s="363"/>
      <c r="BU68" s="363"/>
      <c r="BV68" s="363"/>
    </row>
    <row r="69" spans="63:74" x14ac:dyDescent="0.2">
      <c r="BK69" s="363"/>
      <c r="BL69" s="363"/>
      <c r="BM69" s="363"/>
      <c r="BN69" s="363"/>
      <c r="BO69" s="363"/>
      <c r="BP69" s="363"/>
      <c r="BQ69" s="363"/>
      <c r="BR69" s="363"/>
      <c r="BS69" s="363"/>
      <c r="BT69" s="363"/>
      <c r="BU69" s="363"/>
      <c r="BV69" s="363"/>
    </row>
    <row r="70" spans="63:74" x14ac:dyDescent="0.2">
      <c r="BK70" s="363"/>
      <c r="BL70" s="363"/>
      <c r="BM70" s="363"/>
      <c r="BN70" s="363"/>
      <c r="BO70" s="363"/>
      <c r="BP70" s="363"/>
      <c r="BQ70" s="363"/>
      <c r="BR70" s="363"/>
      <c r="BS70" s="363"/>
      <c r="BT70" s="363"/>
      <c r="BU70" s="363"/>
      <c r="BV70" s="363"/>
    </row>
    <row r="71" spans="63:74" x14ac:dyDescent="0.2">
      <c r="BK71" s="363"/>
      <c r="BL71" s="363"/>
      <c r="BM71" s="363"/>
      <c r="BN71" s="363"/>
      <c r="BO71" s="363"/>
      <c r="BP71" s="363"/>
      <c r="BQ71" s="363"/>
      <c r="BR71" s="363"/>
      <c r="BS71" s="363"/>
      <c r="BT71" s="363"/>
      <c r="BU71" s="363"/>
      <c r="BV71" s="363"/>
    </row>
    <row r="72" spans="63:74" x14ac:dyDescent="0.2">
      <c r="BK72" s="363"/>
      <c r="BL72" s="363"/>
      <c r="BM72" s="363"/>
      <c r="BN72" s="363"/>
      <c r="BO72" s="363"/>
      <c r="BP72" s="363"/>
      <c r="BQ72" s="363"/>
      <c r="BR72" s="363"/>
      <c r="BS72" s="363"/>
      <c r="BT72" s="363"/>
      <c r="BU72" s="363"/>
      <c r="BV72" s="363"/>
    </row>
    <row r="73" spans="63:74" x14ac:dyDescent="0.2">
      <c r="BK73" s="363"/>
      <c r="BL73" s="363"/>
      <c r="BM73" s="363"/>
      <c r="BN73" s="363"/>
      <c r="BO73" s="363"/>
      <c r="BP73" s="363"/>
      <c r="BQ73" s="363"/>
      <c r="BR73" s="363"/>
      <c r="BS73" s="363"/>
      <c r="BT73" s="363"/>
      <c r="BU73" s="363"/>
      <c r="BV73" s="363"/>
    </row>
    <row r="74" spans="63:74" x14ac:dyDescent="0.2">
      <c r="BK74" s="363"/>
      <c r="BL74" s="363"/>
      <c r="BM74" s="363"/>
      <c r="BN74" s="363"/>
      <c r="BO74" s="363"/>
      <c r="BP74" s="363"/>
      <c r="BQ74" s="363"/>
      <c r="BR74" s="363"/>
      <c r="BS74" s="363"/>
      <c r="BT74" s="363"/>
      <c r="BU74" s="363"/>
      <c r="BV74" s="363"/>
    </row>
    <row r="75" spans="63:74" x14ac:dyDescent="0.2">
      <c r="BK75" s="363"/>
      <c r="BL75" s="363"/>
      <c r="BM75" s="363"/>
      <c r="BN75" s="363"/>
      <c r="BO75" s="363"/>
      <c r="BP75" s="363"/>
      <c r="BQ75" s="363"/>
      <c r="BR75" s="363"/>
      <c r="BS75" s="363"/>
      <c r="BT75" s="363"/>
      <c r="BU75" s="363"/>
      <c r="BV75" s="363"/>
    </row>
    <row r="76" spans="63:74" x14ac:dyDescent="0.2">
      <c r="BK76" s="363"/>
      <c r="BL76" s="363"/>
      <c r="BM76" s="363"/>
      <c r="BN76" s="363"/>
      <c r="BO76" s="363"/>
      <c r="BP76" s="363"/>
      <c r="BQ76" s="363"/>
      <c r="BR76" s="363"/>
      <c r="BS76" s="363"/>
      <c r="BT76" s="363"/>
      <c r="BU76" s="363"/>
      <c r="BV76" s="363"/>
    </row>
    <row r="77" spans="63:74" x14ac:dyDescent="0.2">
      <c r="BK77" s="363"/>
      <c r="BL77" s="363"/>
      <c r="BM77" s="363"/>
      <c r="BN77" s="363"/>
      <c r="BO77" s="363"/>
      <c r="BP77" s="363"/>
      <c r="BQ77" s="363"/>
      <c r="BR77" s="363"/>
      <c r="BS77" s="363"/>
      <c r="BT77" s="363"/>
      <c r="BU77" s="363"/>
      <c r="BV77" s="363"/>
    </row>
    <row r="78" spans="63:74" x14ac:dyDescent="0.2">
      <c r="BK78" s="363"/>
      <c r="BL78" s="363"/>
      <c r="BM78" s="363"/>
      <c r="BN78" s="363"/>
      <c r="BO78" s="363"/>
      <c r="BP78" s="363"/>
      <c r="BQ78" s="363"/>
      <c r="BR78" s="363"/>
      <c r="BS78" s="363"/>
      <c r="BT78" s="363"/>
      <c r="BU78" s="363"/>
      <c r="BV78" s="363"/>
    </row>
    <row r="79" spans="63:74" x14ac:dyDescent="0.2">
      <c r="BK79" s="363"/>
      <c r="BL79" s="363"/>
      <c r="BM79" s="363"/>
      <c r="BN79" s="363"/>
      <c r="BO79" s="363"/>
      <c r="BP79" s="363"/>
      <c r="BQ79" s="363"/>
      <c r="BR79" s="363"/>
      <c r="BS79" s="363"/>
      <c r="BT79" s="363"/>
      <c r="BU79" s="363"/>
      <c r="BV79" s="363"/>
    </row>
    <row r="80" spans="63:74" x14ac:dyDescent="0.2">
      <c r="BK80" s="363"/>
      <c r="BL80" s="363"/>
      <c r="BM80" s="363"/>
      <c r="BN80" s="363"/>
      <c r="BO80" s="363"/>
      <c r="BP80" s="363"/>
      <c r="BQ80" s="363"/>
      <c r="BR80" s="363"/>
      <c r="BS80" s="363"/>
      <c r="BT80" s="363"/>
      <c r="BU80" s="363"/>
      <c r="BV80" s="363"/>
    </row>
    <row r="81" spans="63:74" x14ac:dyDescent="0.2">
      <c r="BK81" s="363"/>
      <c r="BL81" s="363"/>
      <c r="BM81" s="363"/>
      <c r="BN81" s="363"/>
      <c r="BO81" s="363"/>
      <c r="BP81" s="363"/>
      <c r="BQ81" s="363"/>
      <c r="BR81" s="363"/>
      <c r="BS81" s="363"/>
      <c r="BT81" s="363"/>
      <c r="BU81" s="363"/>
      <c r="BV81" s="363"/>
    </row>
    <row r="82" spans="63:74" x14ac:dyDescent="0.2">
      <c r="BK82" s="363"/>
      <c r="BL82" s="363"/>
      <c r="BM82" s="363"/>
      <c r="BN82" s="363"/>
      <c r="BO82" s="363"/>
      <c r="BP82" s="363"/>
      <c r="BQ82" s="363"/>
      <c r="BR82" s="363"/>
      <c r="BS82" s="363"/>
      <c r="BT82" s="363"/>
      <c r="BU82" s="363"/>
      <c r="BV82" s="363"/>
    </row>
    <row r="83" spans="63:74" x14ac:dyDescent="0.2">
      <c r="BK83" s="363"/>
      <c r="BL83" s="363"/>
      <c r="BM83" s="363"/>
      <c r="BN83" s="363"/>
      <c r="BO83" s="363"/>
      <c r="BP83" s="363"/>
      <c r="BQ83" s="363"/>
      <c r="BR83" s="363"/>
      <c r="BS83" s="363"/>
      <c r="BT83" s="363"/>
      <c r="BU83" s="363"/>
      <c r="BV83" s="363"/>
    </row>
    <row r="84" spans="63:74" x14ac:dyDescent="0.2">
      <c r="BK84" s="363"/>
      <c r="BL84" s="363"/>
      <c r="BM84" s="363"/>
      <c r="BN84" s="363"/>
      <c r="BO84" s="363"/>
      <c r="BP84" s="363"/>
      <c r="BQ84" s="363"/>
      <c r="BR84" s="363"/>
      <c r="BS84" s="363"/>
      <c r="BT84" s="363"/>
      <c r="BU84" s="363"/>
      <c r="BV84" s="363"/>
    </row>
    <row r="85" spans="63:74" x14ac:dyDescent="0.2">
      <c r="BK85" s="363"/>
      <c r="BL85" s="363"/>
      <c r="BM85" s="363"/>
      <c r="BN85" s="363"/>
      <c r="BO85" s="363"/>
      <c r="BP85" s="363"/>
      <c r="BQ85" s="363"/>
      <c r="BR85" s="363"/>
      <c r="BS85" s="363"/>
      <c r="BT85" s="363"/>
      <c r="BU85" s="363"/>
      <c r="BV85" s="363"/>
    </row>
    <row r="86" spans="63:74" x14ac:dyDescent="0.2">
      <c r="BK86" s="363"/>
      <c r="BL86" s="363"/>
      <c r="BM86" s="363"/>
      <c r="BN86" s="363"/>
      <c r="BO86" s="363"/>
      <c r="BP86" s="363"/>
      <c r="BQ86" s="363"/>
      <c r="BR86" s="363"/>
      <c r="BS86" s="363"/>
      <c r="BT86" s="363"/>
      <c r="BU86" s="363"/>
      <c r="BV86" s="363"/>
    </row>
    <row r="87" spans="63:74" x14ac:dyDescent="0.2">
      <c r="BK87" s="363"/>
      <c r="BL87" s="363"/>
      <c r="BM87" s="363"/>
      <c r="BN87" s="363"/>
      <c r="BO87" s="363"/>
      <c r="BP87" s="363"/>
      <c r="BQ87" s="363"/>
      <c r="BR87" s="363"/>
      <c r="BS87" s="363"/>
      <c r="BT87" s="363"/>
      <c r="BU87" s="363"/>
      <c r="BV87" s="363"/>
    </row>
    <row r="88" spans="63:74" x14ac:dyDescent="0.2">
      <c r="BK88" s="363"/>
      <c r="BL88" s="363"/>
      <c r="BM88" s="363"/>
      <c r="BN88" s="363"/>
      <c r="BO88" s="363"/>
      <c r="BP88" s="363"/>
      <c r="BQ88" s="363"/>
      <c r="BR88" s="363"/>
      <c r="BS88" s="363"/>
      <c r="BT88" s="363"/>
      <c r="BU88" s="363"/>
      <c r="BV88" s="363"/>
    </row>
    <row r="89" spans="63:74" x14ac:dyDescent="0.2">
      <c r="BK89" s="363"/>
      <c r="BL89" s="363"/>
      <c r="BM89" s="363"/>
      <c r="BN89" s="363"/>
      <c r="BO89" s="363"/>
      <c r="BP89" s="363"/>
      <c r="BQ89" s="363"/>
      <c r="BR89" s="363"/>
      <c r="BS89" s="363"/>
      <c r="BT89" s="363"/>
      <c r="BU89" s="363"/>
      <c r="BV89" s="363"/>
    </row>
    <row r="90" spans="63:74" x14ac:dyDescent="0.2">
      <c r="BK90" s="363"/>
      <c r="BL90" s="363"/>
      <c r="BM90" s="363"/>
      <c r="BN90" s="363"/>
      <c r="BO90" s="363"/>
      <c r="BP90" s="363"/>
      <c r="BQ90" s="363"/>
      <c r="BR90" s="363"/>
      <c r="BS90" s="363"/>
      <c r="BT90" s="363"/>
      <c r="BU90" s="363"/>
      <c r="BV90" s="363"/>
    </row>
    <row r="91" spans="63:74" x14ac:dyDescent="0.2">
      <c r="BK91" s="363"/>
      <c r="BL91" s="363"/>
      <c r="BM91" s="363"/>
      <c r="BN91" s="363"/>
      <c r="BO91" s="363"/>
      <c r="BP91" s="363"/>
      <c r="BQ91" s="363"/>
      <c r="BR91" s="363"/>
      <c r="BS91" s="363"/>
      <c r="BT91" s="363"/>
      <c r="BU91" s="363"/>
      <c r="BV91" s="363"/>
    </row>
    <row r="92" spans="63:74" x14ac:dyDescent="0.2">
      <c r="BK92" s="363"/>
      <c r="BL92" s="363"/>
      <c r="BM92" s="363"/>
      <c r="BN92" s="363"/>
      <c r="BO92" s="363"/>
      <c r="BP92" s="363"/>
      <c r="BQ92" s="363"/>
      <c r="BR92" s="363"/>
      <c r="BS92" s="363"/>
      <c r="BT92" s="363"/>
      <c r="BU92" s="363"/>
      <c r="BV92" s="363"/>
    </row>
    <row r="93" spans="63:74" x14ac:dyDescent="0.2">
      <c r="BK93" s="363"/>
      <c r="BL93" s="363"/>
      <c r="BM93" s="363"/>
      <c r="BN93" s="363"/>
      <c r="BO93" s="363"/>
      <c r="BP93" s="363"/>
      <c r="BQ93" s="363"/>
      <c r="BR93" s="363"/>
      <c r="BS93" s="363"/>
      <c r="BT93" s="363"/>
      <c r="BU93" s="363"/>
      <c r="BV93" s="363"/>
    </row>
    <row r="94" spans="63:74" x14ac:dyDescent="0.2">
      <c r="BK94" s="363"/>
      <c r="BL94" s="363"/>
      <c r="BM94" s="363"/>
      <c r="BN94" s="363"/>
      <c r="BO94" s="363"/>
      <c r="BP94" s="363"/>
      <c r="BQ94" s="363"/>
      <c r="BR94" s="363"/>
      <c r="BS94" s="363"/>
      <c r="BT94" s="363"/>
      <c r="BU94" s="363"/>
      <c r="BV94" s="363"/>
    </row>
    <row r="95" spans="63:74" x14ac:dyDescent="0.2">
      <c r="BK95" s="363"/>
      <c r="BL95" s="363"/>
      <c r="BM95" s="363"/>
      <c r="BN95" s="363"/>
      <c r="BO95" s="363"/>
      <c r="BP95" s="363"/>
      <c r="BQ95" s="363"/>
      <c r="BR95" s="363"/>
      <c r="BS95" s="363"/>
      <c r="BT95" s="363"/>
      <c r="BU95" s="363"/>
      <c r="BV95" s="363"/>
    </row>
    <row r="96" spans="63:74" x14ac:dyDescent="0.2">
      <c r="BK96" s="363"/>
      <c r="BL96" s="363"/>
      <c r="BM96" s="363"/>
      <c r="BN96" s="363"/>
      <c r="BO96" s="363"/>
      <c r="BP96" s="363"/>
      <c r="BQ96" s="363"/>
      <c r="BR96" s="363"/>
      <c r="BS96" s="363"/>
      <c r="BT96" s="363"/>
      <c r="BU96" s="363"/>
      <c r="BV96" s="363"/>
    </row>
    <row r="97" spans="63:74" x14ac:dyDescent="0.2">
      <c r="BK97" s="363"/>
      <c r="BL97" s="363"/>
      <c r="BM97" s="363"/>
      <c r="BN97" s="363"/>
      <c r="BO97" s="363"/>
      <c r="BP97" s="363"/>
      <c r="BQ97" s="363"/>
      <c r="BR97" s="363"/>
      <c r="BS97" s="363"/>
      <c r="BT97" s="363"/>
      <c r="BU97" s="363"/>
      <c r="BV97" s="363"/>
    </row>
    <row r="98" spans="63:74" x14ac:dyDescent="0.2">
      <c r="BK98" s="363"/>
      <c r="BL98" s="363"/>
      <c r="BM98" s="363"/>
      <c r="BN98" s="363"/>
      <c r="BO98" s="363"/>
      <c r="BP98" s="363"/>
      <c r="BQ98" s="363"/>
      <c r="BR98" s="363"/>
      <c r="BS98" s="363"/>
      <c r="BT98" s="363"/>
      <c r="BU98" s="363"/>
      <c r="BV98" s="363"/>
    </row>
    <row r="99" spans="63:74" x14ac:dyDescent="0.2">
      <c r="BK99" s="363"/>
      <c r="BL99" s="363"/>
      <c r="BM99" s="363"/>
      <c r="BN99" s="363"/>
      <c r="BO99" s="363"/>
      <c r="BP99" s="363"/>
      <c r="BQ99" s="363"/>
      <c r="BR99" s="363"/>
      <c r="BS99" s="363"/>
      <c r="BT99" s="363"/>
      <c r="BU99" s="363"/>
      <c r="BV99" s="363"/>
    </row>
    <row r="100" spans="63:74" x14ac:dyDescent="0.2">
      <c r="BK100" s="363"/>
      <c r="BL100" s="363"/>
      <c r="BM100" s="363"/>
      <c r="BN100" s="363"/>
      <c r="BO100" s="363"/>
      <c r="BP100" s="363"/>
      <c r="BQ100" s="363"/>
      <c r="BR100" s="363"/>
      <c r="BS100" s="363"/>
      <c r="BT100" s="363"/>
      <c r="BU100" s="363"/>
      <c r="BV100" s="363"/>
    </row>
    <row r="101" spans="63:74" x14ac:dyDescent="0.2">
      <c r="BK101" s="363"/>
      <c r="BL101" s="363"/>
      <c r="BM101" s="363"/>
      <c r="BN101" s="363"/>
      <c r="BO101" s="363"/>
      <c r="BP101" s="363"/>
      <c r="BQ101" s="363"/>
      <c r="BR101" s="363"/>
      <c r="BS101" s="363"/>
      <c r="BT101" s="363"/>
      <c r="BU101" s="363"/>
      <c r="BV101" s="363"/>
    </row>
    <row r="102" spans="63:74" x14ac:dyDescent="0.2">
      <c r="BK102" s="363"/>
      <c r="BL102" s="363"/>
      <c r="BM102" s="363"/>
      <c r="BN102" s="363"/>
      <c r="BO102" s="363"/>
      <c r="BP102" s="363"/>
      <c r="BQ102" s="363"/>
      <c r="BR102" s="363"/>
      <c r="BS102" s="363"/>
      <c r="BT102" s="363"/>
      <c r="BU102" s="363"/>
      <c r="BV102" s="363"/>
    </row>
    <row r="103" spans="63:74" x14ac:dyDescent="0.2">
      <c r="BK103" s="363"/>
      <c r="BL103" s="363"/>
      <c r="BM103" s="363"/>
      <c r="BN103" s="363"/>
      <c r="BO103" s="363"/>
      <c r="BP103" s="363"/>
      <c r="BQ103" s="363"/>
      <c r="BR103" s="363"/>
      <c r="BS103" s="363"/>
      <c r="BT103" s="363"/>
      <c r="BU103" s="363"/>
      <c r="BV103" s="363"/>
    </row>
    <row r="104" spans="63:74" x14ac:dyDescent="0.2">
      <c r="BK104" s="363"/>
      <c r="BL104" s="363"/>
      <c r="BM104" s="363"/>
      <c r="BN104" s="363"/>
      <c r="BO104" s="363"/>
      <c r="BP104" s="363"/>
      <c r="BQ104" s="363"/>
      <c r="BR104" s="363"/>
      <c r="BS104" s="363"/>
      <c r="BT104" s="363"/>
      <c r="BU104" s="363"/>
      <c r="BV104" s="363"/>
    </row>
    <row r="105" spans="63:74" x14ac:dyDescent="0.2">
      <c r="BK105" s="363"/>
      <c r="BL105" s="363"/>
      <c r="BM105" s="363"/>
      <c r="BN105" s="363"/>
      <c r="BO105" s="363"/>
      <c r="BP105" s="363"/>
      <c r="BQ105" s="363"/>
      <c r="BR105" s="363"/>
      <c r="BS105" s="363"/>
      <c r="BT105" s="363"/>
      <c r="BU105" s="363"/>
      <c r="BV105" s="363"/>
    </row>
    <row r="106" spans="63:74" x14ac:dyDescent="0.2">
      <c r="BK106" s="363"/>
      <c r="BL106" s="363"/>
      <c r="BM106" s="363"/>
      <c r="BN106" s="363"/>
      <c r="BO106" s="363"/>
      <c r="BP106" s="363"/>
      <c r="BQ106" s="363"/>
      <c r="BR106" s="363"/>
      <c r="BS106" s="363"/>
      <c r="BT106" s="363"/>
      <c r="BU106" s="363"/>
      <c r="BV106" s="363"/>
    </row>
    <row r="107" spans="63:74" x14ac:dyDescent="0.2">
      <c r="BK107" s="363"/>
      <c r="BL107" s="363"/>
      <c r="BM107" s="363"/>
      <c r="BN107" s="363"/>
      <c r="BO107" s="363"/>
      <c r="BP107" s="363"/>
      <c r="BQ107" s="363"/>
      <c r="BR107" s="363"/>
      <c r="BS107" s="363"/>
      <c r="BT107" s="363"/>
      <c r="BU107" s="363"/>
      <c r="BV107" s="363"/>
    </row>
    <row r="108" spans="63:74" x14ac:dyDescent="0.2">
      <c r="BK108" s="363"/>
      <c r="BL108" s="363"/>
      <c r="BM108" s="363"/>
      <c r="BN108" s="363"/>
      <c r="BO108" s="363"/>
      <c r="BP108" s="363"/>
      <c r="BQ108" s="363"/>
      <c r="BR108" s="363"/>
      <c r="BS108" s="363"/>
      <c r="BT108" s="363"/>
      <c r="BU108" s="363"/>
      <c r="BV108" s="363"/>
    </row>
    <row r="109" spans="63:74" x14ac:dyDescent="0.2">
      <c r="BK109" s="363"/>
      <c r="BL109" s="363"/>
      <c r="BM109" s="363"/>
      <c r="BN109" s="363"/>
      <c r="BO109" s="363"/>
      <c r="BP109" s="363"/>
      <c r="BQ109" s="363"/>
      <c r="BR109" s="363"/>
      <c r="BS109" s="363"/>
      <c r="BT109" s="363"/>
      <c r="BU109" s="363"/>
      <c r="BV109" s="363"/>
    </row>
    <row r="110" spans="63:74" x14ac:dyDescent="0.2">
      <c r="BK110" s="363"/>
      <c r="BL110" s="363"/>
      <c r="BM110" s="363"/>
      <c r="BN110" s="363"/>
      <c r="BO110" s="363"/>
      <c r="BP110" s="363"/>
      <c r="BQ110" s="363"/>
      <c r="BR110" s="363"/>
      <c r="BS110" s="363"/>
      <c r="BT110" s="363"/>
      <c r="BU110" s="363"/>
      <c r="BV110" s="363"/>
    </row>
    <row r="111" spans="63:74" x14ac:dyDescent="0.2">
      <c r="BK111" s="363"/>
      <c r="BL111" s="363"/>
      <c r="BM111" s="363"/>
      <c r="BN111" s="363"/>
      <c r="BO111" s="363"/>
      <c r="BP111" s="363"/>
      <c r="BQ111" s="363"/>
      <c r="BR111" s="363"/>
      <c r="BS111" s="363"/>
      <c r="BT111" s="363"/>
      <c r="BU111" s="363"/>
      <c r="BV111" s="363"/>
    </row>
    <row r="112" spans="63:74" x14ac:dyDescent="0.2">
      <c r="BK112" s="363"/>
      <c r="BL112" s="363"/>
      <c r="BM112" s="363"/>
      <c r="BN112" s="363"/>
      <c r="BO112" s="363"/>
      <c r="BP112" s="363"/>
      <c r="BQ112" s="363"/>
      <c r="BR112" s="363"/>
      <c r="BS112" s="363"/>
      <c r="BT112" s="363"/>
      <c r="BU112" s="363"/>
      <c r="BV112" s="363"/>
    </row>
    <row r="113" spans="63:74" x14ac:dyDescent="0.2">
      <c r="BK113" s="363"/>
      <c r="BL113" s="363"/>
      <c r="BM113" s="363"/>
      <c r="BN113" s="363"/>
      <c r="BO113" s="363"/>
      <c r="BP113" s="363"/>
      <c r="BQ113" s="363"/>
      <c r="BR113" s="363"/>
      <c r="BS113" s="363"/>
      <c r="BT113" s="363"/>
      <c r="BU113" s="363"/>
      <c r="BV113" s="363"/>
    </row>
    <row r="114" spans="63:74" x14ac:dyDescent="0.2">
      <c r="BK114" s="363"/>
      <c r="BL114" s="363"/>
      <c r="BM114" s="363"/>
      <c r="BN114" s="363"/>
      <c r="BO114" s="363"/>
      <c r="BP114" s="363"/>
      <c r="BQ114" s="363"/>
      <c r="BR114" s="363"/>
      <c r="BS114" s="363"/>
      <c r="BT114" s="363"/>
      <c r="BU114" s="363"/>
      <c r="BV114" s="363"/>
    </row>
    <row r="115" spans="63:74" x14ac:dyDescent="0.2">
      <c r="BK115" s="363"/>
      <c r="BL115" s="363"/>
      <c r="BM115" s="363"/>
      <c r="BN115" s="363"/>
      <c r="BO115" s="363"/>
      <c r="BP115" s="363"/>
      <c r="BQ115" s="363"/>
      <c r="BR115" s="363"/>
      <c r="BS115" s="363"/>
      <c r="BT115" s="363"/>
      <c r="BU115" s="363"/>
      <c r="BV115" s="363"/>
    </row>
    <row r="116" spans="63:74" x14ac:dyDescent="0.2">
      <c r="BK116" s="363"/>
      <c r="BL116" s="363"/>
      <c r="BM116" s="363"/>
      <c r="BN116" s="363"/>
      <c r="BO116" s="363"/>
      <c r="BP116" s="363"/>
      <c r="BQ116" s="363"/>
      <c r="BR116" s="363"/>
      <c r="BS116" s="363"/>
      <c r="BT116" s="363"/>
      <c r="BU116" s="363"/>
      <c r="BV116" s="363"/>
    </row>
    <row r="117" spans="63:74" x14ac:dyDescent="0.2">
      <c r="BK117" s="363"/>
      <c r="BL117" s="363"/>
      <c r="BM117" s="363"/>
      <c r="BN117" s="363"/>
      <c r="BO117" s="363"/>
      <c r="BP117" s="363"/>
      <c r="BQ117" s="363"/>
      <c r="BR117" s="363"/>
      <c r="BS117" s="363"/>
      <c r="BT117" s="363"/>
      <c r="BU117" s="363"/>
      <c r="BV117" s="363"/>
    </row>
    <row r="118" spans="63:74" x14ac:dyDescent="0.2">
      <c r="BK118" s="363"/>
      <c r="BL118" s="363"/>
      <c r="BM118" s="363"/>
      <c r="BN118" s="363"/>
      <c r="BO118" s="363"/>
      <c r="BP118" s="363"/>
      <c r="BQ118" s="363"/>
      <c r="BR118" s="363"/>
      <c r="BS118" s="363"/>
      <c r="BT118" s="363"/>
      <c r="BU118" s="363"/>
      <c r="BV118" s="363"/>
    </row>
    <row r="119" spans="63:74" x14ac:dyDescent="0.2">
      <c r="BK119" s="363"/>
      <c r="BL119" s="363"/>
      <c r="BM119" s="363"/>
      <c r="BN119" s="363"/>
      <c r="BO119" s="363"/>
      <c r="BP119" s="363"/>
      <c r="BQ119" s="363"/>
      <c r="BR119" s="363"/>
      <c r="BS119" s="363"/>
      <c r="BT119" s="363"/>
      <c r="BU119" s="363"/>
      <c r="BV119" s="363"/>
    </row>
    <row r="120" spans="63:74" x14ac:dyDescent="0.2">
      <c r="BK120" s="363"/>
      <c r="BL120" s="363"/>
      <c r="BM120" s="363"/>
      <c r="BN120" s="363"/>
      <c r="BO120" s="363"/>
      <c r="BP120" s="363"/>
      <c r="BQ120" s="363"/>
      <c r="BR120" s="363"/>
      <c r="BS120" s="363"/>
      <c r="BT120" s="363"/>
      <c r="BU120" s="363"/>
      <c r="BV120" s="363"/>
    </row>
    <row r="121" spans="63:74" x14ac:dyDescent="0.2">
      <c r="BK121" s="363"/>
      <c r="BL121" s="363"/>
      <c r="BM121" s="363"/>
      <c r="BN121" s="363"/>
      <c r="BO121" s="363"/>
      <c r="BP121" s="363"/>
      <c r="BQ121" s="363"/>
      <c r="BR121" s="363"/>
      <c r="BS121" s="363"/>
      <c r="BT121" s="363"/>
      <c r="BU121" s="363"/>
      <c r="BV121" s="363"/>
    </row>
    <row r="122" spans="63:74" x14ac:dyDescent="0.2">
      <c r="BK122" s="363"/>
      <c r="BL122" s="363"/>
      <c r="BM122" s="363"/>
      <c r="BN122" s="363"/>
      <c r="BO122" s="363"/>
      <c r="BP122" s="363"/>
      <c r="BQ122" s="363"/>
      <c r="BR122" s="363"/>
      <c r="BS122" s="363"/>
      <c r="BT122" s="363"/>
      <c r="BU122" s="363"/>
      <c r="BV122" s="363"/>
    </row>
    <row r="123" spans="63:74" x14ac:dyDescent="0.2">
      <c r="BK123" s="363"/>
      <c r="BL123" s="363"/>
      <c r="BM123" s="363"/>
      <c r="BN123" s="363"/>
      <c r="BO123" s="363"/>
      <c r="BP123" s="363"/>
      <c r="BQ123" s="363"/>
      <c r="BR123" s="363"/>
      <c r="BS123" s="363"/>
      <c r="BT123" s="363"/>
      <c r="BU123" s="363"/>
      <c r="BV123" s="363"/>
    </row>
    <row r="124" spans="63:74" x14ac:dyDescent="0.2">
      <c r="BK124" s="363"/>
      <c r="BL124" s="363"/>
      <c r="BM124" s="363"/>
      <c r="BN124" s="363"/>
      <c r="BO124" s="363"/>
      <c r="BP124" s="363"/>
      <c r="BQ124" s="363"/>
      <c r="BR124" s="363"/>
      <c r="BS124" s="363"/>
      <c r="BT124" s="363"/>
      <c r="BU124" s="363"/>
      <c r="BV124" s="363"/>
    </row>
    <row r="125" spans="63:74" x14ac:dyDescent="0.2">
      <c r="BK125" s="363"/>
      <c r="BL125" s="363"/>
      <c r="BM125" s="363"/>
      <c r="BN125" s="363"/>
      <c r="BO125" s="363"/>
      <c r="BP125" s="363"/>
      <c r="BQ125" s="363"/>
      <c r="BR125" s="363"/>
      <c r="BS125" s="363"/>
      <c r="BT125" s="363"/>
      <c r="BU125" s="363"/>
      <c r="BV125" s="363"/>
    </row>
    <row r="126" spans="63:74" x14ac:dyDescent="0.2">
      <c r="BK126" s="363"/>
      <c r="BL126" s="363"/>
      <c r="BM126" s="363"/>
      <c r="BN126" s="363"/>
      <c r="BO126" s="363"/>
      <c r="BP126" s="363"/>
      <c r="BQ126" s="363"/>
      <c r="BR126" s="363"/>
      <c r="BS126" s="363"/>
      <c r="BT126" s="363"/>
      <c r="BU126" s="363"/>
      <c r="BV126" s="363"/>
    </row>
    <row r="127" spans="63:74" x14ac:dyDescent="0.2">
      <c r="BK127" s="363"/>
      <c r="BL127" s="363"/>
      <c r="BM127" s="363"/>
      <c r="BN127" s="363"/>
      <c r="BO127" s="363"/>
      <c r="BP127" s="363"/>
      <c r="BQ127" s="363"/>
      <c r="BR127" s="363"/>
      <c r="BS127" s="363"/>
      <c r="BT127" s="363"/>
      <c r="BU127" s="363"/>
      <c r="BV127" s="363"/>
    </row>
  </sheetData>
  <mergeCells count="18">
    <mergeCell ref="B35:Q35"/>
    <mergeCell ref="B36:Q36"/>
    <mergeCell ref="B37:Q37"/>
    <mergeCell ref="A1:A2"/>
    <mergeCell ref="B28:Q28"/>
    <mergeCell ref="B32:Q32"/>
    <mergeCell ref="B33:Q33"/>
    <mergeCell ref="B31:Q31"/>
    <mergeCell ref="B34:Q34"/>
    <mergeCell ref="B29:Q29"/>
    <mergeCell ref="B30:Q3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S5" transitionEvaluation="1" transitionEntry="1" codeName="Sheet11">
    <pageSetUpPr fitToPage="1"/>
  </sheetPr>
  <dimension ref="A1:BV343"/>
  <sheetViews>
    <sheetView showGridLines="0" workbookViewId="0">
      <pane xSplit="2" ySplit="4" topLeftCell="AS5" activePane="bottomRight" state="frozen"/>
      <selection activeCell="BF1" sqref="BF1"/>
      <selection pane="topRight" activeCell="BF1" sqref="BF1"/>
      <selection pane="bottomLeft" activeCell="BF1" sqref="BF1"/>
      <selection pane="bottomRight" activeCell="B2" sqref="B2"/>
    </sheetView>
  </sheetViews>
  <sheetFormatPr defaultColWidth="9.54296875" defaultRowHeight="10.5" x14ac:dyDescent="0.25"/>
  <cols>
    <col min="1" max="1" width="14.453125" style="72" customWidth="1"/>
    <col min="2" max="2" width="38.81640625" style="72" customWidth="1"/>
    <col min="3" max="50" width="6.54296875" style="72" customWidth="1"/>
    <col min="51" max="55" width="6.54296875" style="357" customWidth="1"/>
    <col min="56" max="58" width="6.54296875" style="589" customWidth="1"/>
    <col min="59" max="62" width="6.54296875" style="357" customWidth="1"/>
    <col min="63" max="74" width="6.54296875" style="72" customWidth="1"/>
    <col min="75" max="16384" width="9.54296875" style="72"/>
  </cols>
  <sheetData>
    <row r="1" spans="1:74" ht="13.4" customHeight="1" x14ac:dyDescent="0.3">
      <c r="A1" s="759" t="s">
        <v>792</v>
      </c>
      <c r="B1" s="795" t="s">
        <v>234</v>
      </c>
      <c r="C1" s="796"/>
      <c r="D1" s="796"/>
      <c r="E1" s="796"/>
      <c r="F1" s="796"/>
      <c r="G1" s="796"/>
      <c r="H1" s="796"/>
      <c r="I1" s="796"/>
      <c r="J1" s="796"/>
      <c r="K1" s="796"/>
      <c r="L1" s="796"/>
      <c r="M1" s="796"/>
      <c r="N1" s="796"/>
      <c r="O1" s="796"/>
      <c r="P1" s="796"/>
      <c r="Q1" s="796"/>
      <c r="R1" s="796"/>
      <c r="S1" s="796"/>
      <c r="T1" s="796"/>
      <c r="U1" s="796"/>
      <c r="V1" s="796"/>
      <c r="W1" s="796"/>
      <c r="X1" s="796"/>
      <c r="Y1" s="796"/>
      <c r="Z1" s="796"/>
      <c r="AA1" s="796"/>
      <c r="AB1" s="796"/>
      <c r="AC1" s="796"/>
      <c r="AD1" s="796"/>
      <c r="AE1" s="796"/>
      <c r="AF1" s="796"/>
      <c r="AG1" s="796"/>
      <c r="AH1" s="796"/>
      <c r="AI1" s="796"/>
      <c r="AJ1" s="796"/>
      <c r="AK1" s="796"/>
      <c r="AL1" s="796"/>
      <c r="AM1" s="278"/>
    </row>
    <row r="2" spans="1:74" ht="12.5" x14ac:dyDescent="0.25">
      <c r="A2" s="760"/>
      <c r="B2" s="486" t="str">
        <f>"U.S. Energy Information Administration  |  Short-Term Energy Outlook  - "&amp;Dates!D1</f>
        <v>U.S. Energy Information Administration  |  Short-Term Energy Outlook  - May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73"/>
      <c r="B5" s="74" t="s">
        <v>776</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41"/>
      <c r="BA5" s="641"/>
      <c r="BB5" s="641"/>
      <c r="BC5" s="641"/>
      <c r="BD5" s="668"/>
      <c r="BE5" s="75"/>
      <c r="BF5" s="75"/>
      <c r="BG5" s="75"/>
      <c r="BH5" s="75"/>
      <c r="BI5" s="75"/>
      <c r="BJ5" s="384"/>
      <c r="BK5" s="384"/>
      <c r="BL5" s="384"/>
      <c r="BM5" s="384"/>
      <c r="BN5" s="384"/>
      <c r="BO5" s="384"/>
      <c r="BP5" s="384"/>
      <c r="BQ5" s="384"/>
      <c r="BR5" s="384"/>
      <c r="BS5" s="384"/>
      <c r="BT5" s="384"/>
      <c r="BU5" s="384"/>
      <c r="BV5" s="384"/>
    </row>
    <row r="6" spans="1:74" ht="11.15" customHeight="1" x14ac:dyDescent="0.25">
      <c r="A6" s="76" t="s">
        <v>770</v>
      </c>
      <c r="B6" s="182" t="s">
        <v>419</v>
      </c>
      <c r="C6" s="208">
        <v>84.461762710000002</v>
      </c>
      <c r="D6" s="208">
        <v>86.226719321000004</v>
      </c>
      <c r="E6" s="208">
        <v>87.232814774000005</v>
      </c>
      <c r="F6" s="208">
        <v>87.084702966999998</v>
      </c>
      <c r="G6" s="208">
        <v>88.086030515999994</v>
      </c>
      <c r="H6" s="208">
        <v>88.531791267000003</v>
      </c>
      <c r="I6" s="208">
        <v>90.295025742000007</v>
      </c>
      <c r="J6" s="208">
        <v>92.116134129000002</v>
      </c>
      <c r="K6" s="208">
        <v>93.627244399999995</v>
      </c>
      <c r="L6" s="208">
        <v>94.814522128999997</v>
      </c>
      <c r="M6" s="208">
        <v>96.469935899999996</v>
      </c>
      <c r="N6" s="208">
        <v>95.997219000000001</v>
      </c>
      <c r="O6" s="208">
        <v>95.962249290000003</v>
      </c>
      <c r="P6" s="208">
        <v>96.616020179000003</v>
      </c>
      <c r="Q6" s="208">
        <v>97.058319612999995</v>
      </c>
      <c r="R6" s="208">
        <v>97.528116933000007</v>
      </c>
      <c r="S6" s="208">
        <v>98.272419548000002</v>
      </c>
      <c r="T6" s="208">
        <v>98.543467000000007</v>
      </c>
      <c r="U6" s="208">
        <v>99.087025096999994</v>
      </c>
      <c r="V6" s="208">
        <v>101.49624939</v>
      </c>
      <c r="W6" s="208">
        <v>101.88451143</v>
      </c>
      <c r="X6" s="208">
        <v>102.77903241999999</v>
      </c>
      <c r="Y6" s="208">
        <v>104.46421463</v>
      </c>
      <c r="Z6" s="208">
        <v>104.34663139</v>
      </c>
      <c r="AA6" s="208">
        <v>103.03795468</v>
      </c>
      <c r="AB6" s="208">
        <v>102.91780371999999</v>
      </c>
      <c r="AC6" s="208">
        <v>103.10437761</v>
      </c>
      <c r="AD6" s="208">
        <v>100.39473583</v>
      </c>
      <c r="AE6" s="208">
        <v>94.420545451999999</v>
      </c>
      <c r="AF6" s="208">
        <v>95.766694833000003</v>
      </c>
      <c r="AG6" s="208">
        <v>97.462303805999994</v>
      </c>
      <c r="AH6" s="208">
        <v>97.147755226000001</v>
      </c>
      <c r="AI6" s="208">
        <v>97.252284500000002</v>
      </c>
      <c r="AJ6" s="208">
        <v>96.510560096999995</v>
      </c>
      <c r="AK6" s="208">
        <v>99.484282300000004</v>
      </c>
      <c r="AL6" s="208">
        <v>99.635529613000003</v>
      </c>
      <c r="AM6" s="208">
        <v>100.33393171</v>
      </c>
      <c r="AN6" s="208">
        <v>92.371726429000006</v>
      </c>
      <c r="AO6" s="208">
        <v>99.734250967999998</v>
      </c>
      <c r="AP6" s="208">
        <v>101.19347587</v>
      </c>
      <c r="AQ6" s="208">
        <v>100.97446219</v>
      </c>
      <c r="AR6" s="208">
        <v>101.20182217</v>
      </c>
      <c r="AS6" s="208">
        <v>101.64221277</v>
      </c>
      <c r="AT6" s="208">
        <v>102.34991587</v>
      </c>
      <c r="AU6" s="208">
        <v>101.66400376999999</v>
      </c>
      <c r="AV6" s="208">
        <v>103.85844326</v>
      </c>
      <c r="AW6" s="208">
        <v>105.376873</v>
      </c>
      <c r="AX6" s="208">
        <v>105.36359813</v>
      </c>
      <c r="AY6" s="208">
        <v>102.60703813000001</v>
      </c>
      <c r="AZ6" s="208">
        <v>102.01273061000001</v>
      </c>
      <c r="BA6" s="208">
        <v>103.2077</v>
      </c>
      <c r="BB6" s="208">
        <v>103.5658</v>
      </c>
      <c r="BC6" s="324">
        <v>103.9135</v>
      </c>
      <c r="BD6" s="324">
        <v>104.21769999999999</v>
      </c>
      <c r="BE6" s="324">
        <v>104.6754</v>
      </c>
      <c r="BF6" s="324">
        <v>105.41249999999999</v>
      </c>
      <c r="BG6" s="324">
        <v>106.0496</v>
      </c>
      <c r="BH6" s="324">
        <v>106.7367</v>
      </c>
      <c r="BI6" s="324">
        <v>107.6498</v>
      </c>
      <c r="BJ6" s="324">
        <v>108.1283</v>
      </c>
      <c r="BK6" s="324">
        <v>108.45659999999999</v>
      </c>
      <c r="BL6" s="324">
        <v>108.8125</v>
      </c>
      <c r="BM6" s="324">
        <v>109.28830000000001</v>
      </c>
      <c r="BN6" s="324">
        <v>109.8137</v>
      </c>
      <c r="BO6" s="324">
        <v>110.2787</v>
      </c>
      <c r="BP6" s="324">
        <v>110.63849999999999</v>
      </c>
      <c r="BQ6" s="324">
        <v>110.9342</v>
      </c>
      <c r="BR6" s="324">
        <v>111.18300000000001</v>
      </c>
      <c r="BS6" s="324">
        <v>111.44410000000001</v>
      </c>
      <c r="BT6" s="324">
        <v>111.3963</v>
      </c>
      <c r="BU6" s="324">
        <v>111.5077</v>
      </c>
      <c r="BV6" s="324">
        <v>111.2051</v>
      </c>
    </row>
    <row r="7" spans="1:74" ht="11.15" customHeight="1" x14ac:dyDescent="0.25">
      <c r="A7" s="76" t="s">
        <v>771</v>
      </c>
      <c r="B7" s="182" t="s">
        <v>420</v>
      </c>
      <c r="C7" s="208">
        <v>1.0024972581</v>
      </c>
      <c r="D7" s="208">
        <v>0.99018407142999998</v>
      </c>
      <c r="E7" s="208">
        <v>0.99678816129000003</v>
      </c>
      <c r="F7" s="208">
        <v>0.96358410000000005</v>
      </c>
      <c r="G7" s="208">
        <v>0.93002709676999995</v>
      </c>
      <c r="H7" s="208">
        <v>0.86816786667000001</v>
      </c>
      <c r="I7" s="208">
        <v>0.84246267742000003</v>
      </c>
      <c r="J7" s="208">
        <v>0.84280248387000001</v>
      </c>
      <c r="K7" s="208">
        <v>0.90165796666999998</v>
      </c>
      <c r="L7" s="208">
        <v>0.90972770968000005</v>
      </c>
      <c r="M7" s="208">
        <v>0.98024476667000005</v>
      </c>
      <c r="N7" s="208">
        <v>0.99763348386999995</v>
      </c>
      <c r="O7" s="208">
        <v>0.98396409676999996</v>
      </c>
      <c r="P7" s="208">
        <v>0.95457417857000004</v>
      </c>
      <c r="Q7" s="208">
        <v>0.94664041934999998</v>
      </c>
      <c r="R7" s="208">
        <v>0.96053960000000005</v>
      </c>
      <c r="S7" s="208">
        <v>0.936388</v>
      </c>
      <c r="T7" s="208">
        <v>0.89630493333000005</v>
      </c>
      <c r="U7" s="208">
        <v>0.81766583870999998</v>
      </c>
      <c r="V7" s="208">
        <v>0.73792435483999996</v>
      </c>
      <c r="W7" s="208">
        <v>0.81645160000000006</v>
      </c>
      <c r="X7" s="208">
        <v>0.88417696773999999</v>
      </c>
      <c r="Y7" s="208">
        <v>0.94185943333</v>
      </c>
      <c r="Z7" s="208">
        <v>0.95706270967999996</v>
      </c>
      <c r="AA7" s="208">
        <v>0.96833800000000003</v>
      </c>
      <c r="AB7" s="208">
        <v>0.98403575862000003</v>
      </c>
      <c r="AC7" s="208">
        <v>0.94255599999999995</v>
      </c>
      <c r="AD7" s="208">
        <v>0.91711303333000005</v>
      </c>
      <c r="AE7" s="208">
        <v>0.87342490322999999</v>
      </c>
      <c r="AF7" s="208">
        <v>0.85150939999999997</v>
      </c>
      <c r="AG7" s="208">
        <v>0.86384367742000001</v>
      </c>
      <c r="AH7" s="208">
        <v>0.86599212903</v>
      </c>
      <c r="AI7" s="208">
        <v>0.89927903333000003</v>
      </c>
      <c r="AJ7" s="208">
        <v>0.93806293547999997</v>
      </c>
      <c r="AK7" s="208">
        <v>0.98584203332999998</v>
      </c>
      <c r="AL7" s="208">
        <v>1.0052049354999999</v>
      </c>
      <c r="AM7" s="208">
        <v>1.0203924516</v>
      </c>
      <c r="AN7" s="208">
        <v>1.0130256070999999</v>
      </c>
      <c r="AO7" s="208">
        <v>1.0155147741999999</v>
      </c>
      <c r="AP7" s="208">
        <v>0.98381166666999997</v>
      </c>
      <c r="AQ7" s="208">
        <v>0.935639</v>
      </c>
      <c r="AR7" s="208">
        <v>0.92383276667000003</v>
      </c>
      <c r="AS7" s="208">
        <v>0.84774980644999998</v>
      </c>
      <c r="AT7" s="208">
        <v>0.89884848387000005</v>
      </c>
      <c r="AU7" s="208">
        <v>0.95113556666999999</v>
      </c>
      <c r="AV7" s="208">
        <v>0.98252980644999999</v>
      </c>
      <c r="AW7" s="208">
        <v>1.0245060333</v>
      </c>
      <c r="AX7" s="208">
        <v>1.0657584839000001</v>
      </c>
      <c r="AY7" s="208">
        <v>1.0601481612999999</v>
      </c>
      <c r="AZ7" s="208">
        <v>1.0719266429000001</v>
      </c>
      <c r="BA7" s="208">
        <v>0.96391700000000002</v>
      </c>
      <c r="BB7" s="208">
        <v>0.86840320000000004</v>
      </c>
      <c r="BC7" s="324">
        <v>0.77370950000000005</v>
      </c>
      <c r="BD7" s="324">
        <v>0.70424810000000004</v>
      </c>
      <c r="BE7" s="324">
        <v>0.68276519999999996</v>
      </c>
      <c r="BF7" s="324">
        <v>0.70897900000000003</v>
      </c>
      <c r="BG7" s="324">
        <v>0.80542060000000004</v>
      </c>
      <c r="BH7" s="324">
        <v>0.8287911</v>
      </c>
      <c r="BI7" s="324">
        <v>0.87725030000000004</v>
      </c>
      <c r="BJ7" s="324">
        <v>0.89973000000000003</v>
      </c>
      <c r="BK7" s="324">
        <v>0.92424770000000001</v>
      </c>
      <c r="BL7" s="324">
        <v>0.93799060000000001</v>
      </c>
      <c r="BM7" s="324">
        <v>0.91882770000000002</v>
      </c>
      <c r="BN7" s="324">
        <v>0.85384959999999999</v>
      </c>
      <c r="BO7" s="324">
        <v>0.76409050000000001</v>
      </c>
      <c r="BP7" s="324">
        <v>0.71952859999999996</v>
      </c>
      <c r="BQ7" s="324">
        <v>0.68461510000000003</v>
      </c>
      <c r="BR7" s="324">
        <v>0.72515240000000003</v>
      </c>
      <c r="BS7" s="324">
        <v>0.81904639999999995</v>
      </c>
      <c r="BT7" s="324">
        <v>0.83880319999999997</v>
      </c>
      <c r="BU7" s="324">
        <v>0.91708120000000004</v>
      </c>
      <c r="BV7" s="324">
        <v>0.92644689999999996</v>
      </c>
    </row>
    <row r="8" spans="1:74" ht="11.15" customHeight="1" x14ac:dyDescent="0.25">
      <c r="A8" s="76" t="s">
        <v>774</v>
      </c>
      <c r="B8" s="182" t="s">
        <v>123</v>
      </c>
      <c r="C8" s="208">
        <v>2.4006267742</v>
      </c>
      <c r="D8" s="208">
        <v>2.5476563571000002</v>
      </c>
      <c r="E8" s="208">
        <v>2.5950064839000002</v>
      </c>
      <c r="F8" s="208">
        <v>2.4135775666999999</v>
      </c>
      <c r="G8" s="208">
        <v>2.4142367418999999</v>
      </c>
      <c r="H8" s="208">
        <v>2.5253083667</v>
      </c>
      <c r="I8" s="208">
        <v>2.8444037096999999</v>
      </c>
      <c r="J8" s="208">
        <v>3.0415423547999998</v>
      </c>
      <c r="K8" s="208">
        <v>2.8392490000000001</v>
      </c>
      <c r="L8" s="208">
        <v>2.6671358065000002</v>
      </c>
      <c r="M8" s="208">
        <v>2.8931467</v>
      </c>
      <c r="N8" s="208">
        <v>2.8560836129</v>
      </c>
      <c r="O8" s="208">
        <v>2.9078538064999999</v>
      </c>
      <c r="P8" s="208">
        <v>2.7408081786</v>
      </c>
      <c r="Q8" s="208">
        <v>2.9682854193999999</v>
      </c>
      <c r="R8" s="208">
        <v>2.9067002333</v>
      </c>
      <c r="S8" s="208">
        <v>2.8302500967999999</v>
      </c>
      <c r="T8" s="208">
        <v>2.7199797333000002</v>
      </c>
      <c r="U8" s="208">
        <v>2.1559208065000002</v>
      </c>
      <c r="V8" s="208">
        <v>2.9431219676999998</v>
      </c>
      <c r="W8" s="208">
        <v>2.8031206666999999</v>
      </c>
      <c r="X8" s="208">
        <v>2.7947197418999998</v>
      </c>
      <c r="Y8" s="208">
        <v>2.7886999000000001</v>
      </c>
      <c r="Z8" s="208">
        <v>2.8206678386999999</v>
      </c>
      <c r="AA8" s="208">
        <v>2.7764848387000001</v>
      </c>
      <c r="AB8" s="208">
        <v>2.797020931</v>
      </c>
      <c r="AC8" s="208">
        <v>2.8372427741999999</v>
      </c>
      <c r="AD8" s="208">
        <v>2.6858087667000001</v>
      </c>
      <c r="AE8" s="208">
        <v>2.0765724516000001</v>
      </c>
      <c r="AF8" s="208">
        <v>2.0742200999999998</v>
      </c>
      <c r="AG8" s="208">
        <v>2.1863874515999999</v>
      </c>
      <c r="AH8" s="208">
        <v>1.4189738064999999</v>
      </c>
      <c r="AI8" s="208">
        <v>1.6299845666999999</v>
      </c>
      <c r="AJ8" s="208">
        <v>1.248445</v>
      </c>
      <c r="AK8" s="208">
        <v>2.0165351</v>
      </c>
      <c r="AL8" s="208">
        <v>2.1640166128999998</v>
      </c>
      <c r="AM8" s="208">
        <v>2.2062401934999998</v>
      </c>
      <c r="AN8" s="208">
        <v>2.2258893929000001</v>
      </c>
      <c r="AO8" s="208">
        <v>2.3505374194000002</v>
      </c>
      <c r="AP8" s="208">
        <v>2.3232038667000001</v>
      </c>
      <c r="AQ8" s="208">
        <v>2.1819841289999999</v>
      </c>
      <c r="AR8" s="208">
        <v>2.2593131667000002</v>
      </c>
      <c r="AS8" s="208">
        <v>2.2738103548000002</v>
      </c>
      <c r="AT8" s="208">
        <v>1.9692245805999999</v>
      </c>
      <c r="AU8" s="208">
        <v>1.1834232</v>
      </c>
      <c r="AV8" s="208">
        <v>1.9716549999999999</v>
      </c>
      <c r="AW8" s="208">
        <v>2.1776477999999999</v>
      </c>
      <c r="AX8" s="208">
        <v>2.1832350967999998</v>
      </c>
      <c r="AY8" s="208">
        <v>2.1001207097000001</v>
      </c>
      <c r="AZ8" s="208">
        <v>1.9840884286</v>
      </c>
      <c r="BA8" s="208">
        <v>2.3660000000000001</v>
      </c>
      <c r="BB8" s="208">
        <v>2.3340000000000001</v>
      </c>
      <c r="BC8" s="324">
        <v>2.3050000000000002</v>
      </c>
      <c r="BD8" s="324">
        <v>2.2480000000000002</v>
      </c>
      <c r="BE8" s="324">
        <v>2.2120000000000002</v>
      </c>
      <c r="BF8" s="324">
        <v>2.153</v>
      </c>
      <c r="BG8" s="324">
        <v>2.1360000000000001</v>
      </c>
      <c r="BH8" s="324">
        <v>2.0369999999999999</v>
      </c>
      <c r="BI8" s="324">
        <v>2.2189999999999999</v>
      </c>
      <c r="BJ8" s="324">
        <v>2.2210000000000001</v>
      </c>
      <c r="BK8" s="324">
        <v>2.2000000000000002</v>
      </c>
      <c r="BL8" s="324">
        <v>2.1800000000000002</v>
      </c>
      <c r="BM8" s="324">
        <v>2.161</v>
      </c>
      <c r="BN8" s="324">
        <v>2.1419999999999999</v>
      </c>
      <c r="BO8" s="324">
        <v>2.1230000000000002</v>
      </c>
      <c r="BP8" s="324">
        <v>2.0739999999999998</v>
      </c>
      <c r="BQ8" s="324">
        <v>2.0459999999999998</v>
      </c>
      <c r="BR8" s="324">
        <v>1.974</v>
      </c>
      <c r="BS8" s="324">
        <v>1.944</v>
      </c>
      <c r="BT8" s="324">
        <v>1.8240000000000001</v>
      </c>
      <c r="BU8" s="324">
        <v>1.986</v>
      </c>
      <c r="BV8" s="324">
        <v>1.986</v>
      </c>
    </row>
    <row r="9" spans="1:74" ht="11.15" customHeight="1" x14ac:dyDescent="0.25">
      <c r="A9" s="76" t="s">
        <v>775</v>
      </c>
      <c r="B9" s="182" t="s">
        <v>115</v>
      </c>
      <c r="C9" s="208">
        <v>81.058638677000005</v>
      </c>
      <c r="D9" s="208">
        <v>82.688878892999995</v>
      </c>
      <c r="E9" s="208">
        <v>83.641020128999997</v>
      </c>
      <c r="F9" s="208">
        <v>83.707541300000003</v>
      </c>
      <c r="G9" s="208">
        <v>84.741766677000001</v>
      </c>
      <c r="H9" s="208">
        <v>85.138315032999998</v>
      </c>
      <c r="I9" s="208">
        <v>86.608159354999998</v>
      </c>
      <c r="J9" s="208">
        <v>88.231789289999995</v>
      </c>
      <c r="K9" s="208">
        <v>89.886337432999994</v>
      </c>
      <c r="L9" s="208">
        <v>91.237658612999994</v>
      </c>
      <c r="M9" s="208">
        <v>92.596544433000005</v>
      </c>
      <c r="N9" s="208">
        <v>92.143501903000001</v>
      </c>
      <c r="O9" s="208">
        <v>92.070431386999999</v>
      </c>
      <c r="P9" s="208">
        <v>92.920637821</v>
      </c>
      <c r="Q9" s="208">
        <v>93.143393774000003</v>
      </c>
      <c r="R9" s="208">
        <v>93.660877099999993</v>
      </c>
      <c r="S9" s="208">
        <v>94.505781451999994</v>
      </c>
      <c r="T9" s="208">
        <v>94.927182333000005</v>
      </c>
      <c r="U9" s="208">
        <v>96.113438451999997</v>
      </c>
      <c r="V9" s="208">
        <v>97.815203065000006</v>
      </c>
      <c r="W9" s="208">
        <v>98.264939166999994</v>
      </c>
      <c r="X9" s="208">
        <v>99.100135710000004</v>
      </c>
      <c r="Y9" s="208">
        <v>100.7336553</v>
      </c>
      <c r="Z9" s="208">
        <v>100.56890084</v>
      </c>
      <c r="AA9" s="208">
        <v>99.293131838999997</v>
      </c>
      <c r="AB9" s="208">
        <v>99.136747033999995</v>
      </c>
      <c r="AC9" s="208">
        <v>99.324578838999997</v>
      </c>
      <c r="AD9" s="208">
        <v>96.791814032999994</v>
      </c>
      <c r="AE9" s="208">
        <v>91.470548097000005</v>
      </c>
      <c r="AF9" s="208">
        <v>92.840965333</v>
      </c>
      <c r="AG9" s="208">
        <v>94.412072676999998</v>
      </c>
      <c r="AH9" s="208">
        <v>94.862789289999995</v>
      </c>
      <c r="AI9" s="208">
        <v>94.723020899999995</v>
      </c>
      <c r="AJ9" s="208">
        <v>94.324052160999997</v>
      </c>
      <c r="AK9" s="208">
        <v>96.481905166999994</v>
      </c>
      <c r="AL9" s="208">
        <v>96.466308065000007</v>
      </c>
      <c r="AM9" s="208">
        <v>97.107299065000007</v>
      </c>
      <c r="AN9" s="208">
        <v>89.132811429</v>
      </c>
      <c r="AO9" s="208">
        <v>96.368198774000007</v>
      </c>
      <c r="AP9" s="208">
        <v>97.886460333000002</v>
      </c>
      <c r="AQ9" s="208">
        <v>97.856839065000003</v>
      </c>
      <c r="AR9" s="208">
        <v>98.018676232999994</v>
      </c>
      <c r="AS9" s="208">
        <v>98.520652612999996</v>
      </c>
      <c r="AT9" s="208">
        <v>99.481842806000003</v>
      </c>
      <c r="AU9" s="208">
        <v>99.529444999999996</v>
      </c>
      <c r="AV9" s="208">
        <v>100.90425845</v>
      </c>
      <c r="AW9" s="208">
        <v>102.17471917</v>
      </c>
      <c r="AX9" s="208">
        <v>102.11460455</v>
      </c>
      <c r="AY9" s="208">
        <v>99.446769258000003</v>
      </c>
      <c r="AZ9" s="208">
        <v>98.956715536000004</v>
      </c>
      <c r="BA9" s="208">
        <v>99.877769999999998</v>
      </c>
      <c r="BB9" s="208">
        <v>100.3634</v>
      </c>
      <c r="BC9" s="324">
        <v>100.8348</v>
      </c>
      <c r="BD9" s="324">
        <v>101.2654</v>
      </c>
      <c r="BE9" s="324">
        <v>101.78060000000001</v>
      </c>
      <c r="BF9" s="324">
        <v>102.5505</v>
      </c>
      <c r="BG9" s="324">
        <v>103.1082</v>
      </c>
      <c r="BH9" s="324">
        <v>103.87090000000001</v>
      </c>
      <c r="BI9" s="324">
        <v>104.5536</v>
      </c>
      <c r="BJ9" s="324">
        <v>105.0076</v>
      </c>
      <c r="BK9" s="324">
        <v>105.33240000000001</v>
      </c>
      <c r="BL9" s="324">
        <v>105.69450000000001</v>
      </c>
      <c r="BM9" s="324">
        <v>106.2085</v>
      </c>
      <c r="BN9" s="324">
        <v>106.81780000000001</v>
      </c>
      <c r="BO9" s="324">
        <v>107.3916</v>
      </c>
      <c r="BP9" s="324">
        <v>107.8449</v>
      </c>
      <c r="BQ9" s="324">
        <v>108.20359999999999</v>
      </c>
      <c r="BR9" s="324">
        <v>108.4838</v>
      </c>
      <c r="BS9" s="324">
        <v>108.6811</v>
      </c>
      <c r="BT9" s="324">
        <v>108.73350000000001</v>
      </c>
      <c r="BU9" s="324">
        <v>108.6046</v>
      </c>
      <c r="BV9" s="324">
        <v>108.2927</v>
      </c>
    </row>
    <row r="10" spans="1:74" ht="11.15" customHeight="1" x14ac:dyDescent="0.25">
      <c r="A10" s="76" t="s">
        <v>528</v>
      </c>
      <c r="B10" s="182" t="s">
        <v>421</v>
      </c>
      <c r="C10" s="208">
        <v>78.743967741999995</v>
      </c>
      <c r="D10" s="208">
        <v>80.389428570999996</v>
      </c>
      <c r="E10" s="208">
        <v>81.327419355000004</v>
      </c>
      <c r="F10" s="208">
        <v>81.189333332999993</v>
      </c>
      <c r="G10" s="208">
        <v>82.122870968000001</v>
      </c>
      <c r="H10" s="208">
        <v>82.538466666999994</v>
      </c>
      <c r="I10" s="208">
        <v>84.182322580999994</v>
      </c>
      <c r="J10" s="208">
        <v>85.880161290000004</v>
      </c>
      <c r="K10" s="208">
        <v>87.288966666999997</v>
      </c>
      <c r="L10" s="208">
        <v>88.395870967999997</v>
      </c>
      <c r="M10" s="208">
        <v>89.939233333000004</v>
      </c>
      <c r="N10" s="208">
        <v>89.498516128999995</v>
      </c>
      <c r="O10" s="208">
        <v>89.253806452000006</v>
      </c>
      <c r="P10" s="208">
        <v>89.861857142999995</v>
      </c>
      <c r="Q10" s="208">
        <v>90.273258064999993</v>
      </c>
      <c r="R10" s="208">
        <v>90.7102</v>
      </c>
      <c r="S10" s="208">
        <v>91.402483871000001</v>
      </c>
      <c r="T10" s="208">
        <v>91.654566666999997</v>
      </c>
      <c r="U10" s="208">
        <v>92.160129032</v>
      </c>
      <c r="V10" s="208">
        <v>94.400935484000001</v>
      </c>
      <c r="W10" s="208">
        <v>94.762033333000005</v>
      </c>
      <c r="X10" s="208">
        <v>95.594032257999999</v>
      </c>
      <c r="Y10" s="208">
        <v>97.1614</v>
      </c>
      <c r="Z10" s="208">
        <v>97.052064516000002</v>
      </c>
      <c r="AA10" s="208">
        <v>95.304419354999993</v>
      </c>
      <c r="AB10" s="208">
        <v>95.193275861999993</v>
      </c>
      <c r="AC10" s="208">
        <v>95.365838710000006</v>
      </c>
      <c r="AD10" s="208">
        <v>92.859566666999996</v>
      </c>
      <c r="AE10" s="208">
        <v>87.333774194</v>
      </c>
      <c r="AF10" s="208">
        <v>88.578900000000004</v>
      </c>
      <c r="AG10" s="208">
        <v>90.147225805999994</v>
      </c>
      <c r="AH10" s="208">
        <v>89.856290322999996</v>
      </c>
      <c r="AI10" s="208">
        <v>89.952966666999998</v>
      </c>
      <c r="AJ10" s="208">
        <v>89.266935484000001</v>
      </c>
      <c r="AK10" s="208">
        <v>92.017466666999994</v>
      </c>
      <c r="AL10" s="208">
        <v>92.157354839000007</v>
      </c>
      <c r="AM10" s="208">
        <v>92.804806451999994</v>
      </c>
      <c r="AN10" s="208">
        <v>86.242714285999995</v>
      </c>
      <c r="AO10" s="208">
        <v>92.288612903000001</v>
      </c>
      <c r="AP10" s="208">
        <v>93.234466667000007</v>
      </c>
      <c r="AQ10" s="208">
        <v>93.012064515999995</v>
      </c>
      <c r="AR10" s="208">
        <v>93.219466667000006</v>
      </c>
      <c r="AS10" s="208">
        <v>93.687774193999999</v>
      </c>
      <c r="AT10" s="208">
        <v>94.265419355000006</v>
      </c>
      <c r="AU10" s="208">
        <v>93.618899999999996</v>
      </c>
      <c r="AV10" s="208">
        <v>95.579161290000002</v>
      </c>
      <c r="AW10" s="208">
        <v>96.997433333000004</v>
      </c>
      <c r="AX10" s="208">
        <v>97.032161290000005</v>
      </c>
      <c r="AY10" s="208">
        <v>94.712709677000007</v>
      </c>
      <c r="AZ10" s="208">
        <v>94.057678570999997</v>
      </c>
      <c r="BA10" s="208">
        <v>95.157769999999999</v>
      </c>
      <c r="BB10" s="208">
        <v>95.525080000000003</v>
      </c>
      <c r="BC10" s="324">
        <v>95.821510000000004</v>
      </c>
      <c r="BD10" s="324">
        <v>96.105760000000004</v>
      </c>
      <c r="BE10" s="324">
        <v>96.533469999999994</v>
      </c>
      <c r="BF10" s="324">
        <v>97.208209999999994</v>
      </c>
      <c r="BG10" s="324">
        <v>97.797219999999996</v>
      </c>
      <c r="BH10" s="324">
        <v>98.431539999999998</v>
      </c>
      <c r="BI10" s="324">
        <v>99.272660000000002</v>
      </c>
      <c r="BJ10" s="324">
        <v>99.714309999999998</v>
      </c>
      <c r="BK10" s="324">
        <v>99.802120000000002</v>
      </c>
      <c r="BL10" s="324">
        <v>100.2732</v>
      </c>
      <c r="BM10" s="324">
        <v>100.68770000000001</v>
      </c>
      <c r="BN10" s="324">
        <v>101.1395</v>
      </c>
      <c r="BO10" s="324">
        <v>101.59739999999999</v>
      </c>
      <c r="BP10" s="324">
        <v>101.9199</v>
      </c>
      <c r="BQ10" s="324">
        <v>102.1884</v>
      </c>
      <c r="BR10" s="324">
        <v>102.42319999999999</v>
      </c>
      <c r="BS10" s="324">
        <v>102.6613</v>
      </c>
      <c r="BT10" s="324">
        <v>102.617</v>
      </c>
      <c r="BU10" s="324">
        <v>102.7206</v>
      </c>
      <c r="BV10" s="324">
        <v>102.4413</v>
      </c>
    </row>
    <row r="11" spans="1:74" ht="11.15" customHeight="1" x14ac:dyDescent="0.25">
      <c r="A11" s="562" t="s">
        <v>534</v>
      </c>
      <c r="B11" s="563" t="s">
        <v>956</v>
      </c>
      <c r="C11" s="208">
        <v>0.53676612902999998</v>
      </c>
      <c r="D11" s="208">
        <v>0.241808</v>
      </c>
      <c r="E11" s="208">
        <v>0.20879648386999999</v>
      </c>
      <c r="F11" s="208">
        <v>0.10435483332999999</v>
      </c>
      <c r="G11" s="208">
        <v>8.5581870968000004E-2</v>
      </c>
      <c r="H11" s="208">
        <v>9.6805066667000006E-2</v>
      </c>
      <c r="I11" s="208">
        <v>0.18069354838999999</v>
      </c>
      <c r="J11" s="208">
        <v>0.17655964516</v>
      </c>
      <c r="K11" s="208">
        <v>0.10514343332999999</v>
      </c>
      <c r="L11" s="208">
        <v>0.19597200000000001</v>
      </c>
      <c r="M11" s="208">
        <v>9.3486299999999994E-2</v>
      </c>
      <c r="N11" s="208">
        <v>0.47648483871000002</v>
      </c>
      <c r="O11" s="208">
        <v>0.46714570968000002</v>
      </c>
      <c r="P11" s="208">
        <v>0.26982503570999999</v>
      </c>
      <c r="Q11" s="208">
        <v>0.11287922581</v>
      </c>
      <c r="R11" s="208">
        <v>9.4732999999999998E-2</v>
      </c>
      <c r="S11" s="208">
        <v>2.7464516128999998E-4</v>
      </c>
      <c r="T11" s="208">
        <v>1.5856666667000001E-4</v>
      </c>
      <c r="U11" s="208">
        <v>9.1343193547999996E-2</v>
      </c>
      <c r="V11" s="208">
        <v>9.3083645160999998E-2</v>
      </c>
      <c r="W11" s="208">
        <v>0</v>
      </c>
      <c r="X11" s="208">
        <v>0.17846632258</v>
      </c>
      <c r="Y11" s="208">
        <v>9.2699533333000003E-2</v>
      </c>
      <c r="Z11" s="208">
        <v>0.33810451612999998</v>
      </c>
      <c r="AA11" s="208">
        <v>0.42639487097000001</v>
      </c>
      <c r="AB11" s="208">
        <v>0.19618727586000001</v>
      </c>
      <c r="AC11" s="208">
        <v>9.2252419355000004E-2</v>
      </c>
      <c r="AD11" s="208">
        <v>0.10714873333</v>
      </c>
      <c r="AE11" s="208">
        <v>9.0681387096999994E-2</v>
      </c>
      <c r="AF11" s="208">
        <v>0.1623695</v>
      </c>
      <c r="AG11" s="208">
        <v>0.13169354839</v>
      </c>
      <c r="AH11" s="208">
        <v>9.2999870967999998E-2</v>
      </c>
      <c r="AI11" s="208">
        <v>4.1354166667000002E-2</v>
      </c>
      <c r="AJ11" s="208">
        <v>2.6222580644999998E-4</v>
      </c>
      <c r="AK11" s="208">
        <v>9.4856700000000002E-2</v>
      </c>
      <c r="AL11" s="208">
        <v>0.17707838710000001</v>
      </c>
      <c r="AM11" s="208">
        <v>0.20575835483999999</v>
      </c>
      <c r="AN11" s="208">
        <v>0.20337485714</v>
      </c>
      <c r="AO11" s="208">
        <v>4.5444322581E-2</v>
      </c>
      <c r="AP11" s="208">
        <v>2.7103333333E-4</v>
      </c>
      <c r="AQ11" s="208">
        <v>5.4031225805999998E-2</v>
      </c>
      <c r="AR11" s="208">
        <v>3.7186666667000001E-4</v>
      </c>
      <c r="AS11" s="208">
        <v>5.5981774194000002E-2</v>
      </c>
      <c r="AT11" s="208">
        <v>6.9454838709999997E-4</v>
      </c>
      <c r="AU11" s="208">
        <v>4.1527399999999999E-2</v>
      </c>
      <c r="AV11" s="208">
        <v>7.7432258065000001E-4</v>
      </c>
      <c r="AW11" s="208">
        <v>5.8121266667000002E-2</v>
      </c>
      <c r="AX11" s="208">
        <v>5.2932741934999999E-2</v>
      </c>
      <c r="AY11" s="208">
        <v>0.20601670967999999</v>
      </c>
      <c r="AZ11" s="208">
        <v>0.15885139286</v>
      </c>
      <c r="BA11" s="208">
        <v>0.15</v>
      </c>
      <c r="BB11" s="208">
        <v>0.17235723333</v>
      </c>
      <c r="BC11" s="324">
        <v>0.17722793547999999</v>
      </c>
      <c r="BD11" s="324">
        <v>0.1879007</v>
      </c>
      <c r="BE11" s="324">
        <v>0.2</v>
      </c>
      <c r="BF11" s="324">
        <v>0.25362032258</v>
      </c>
      <c r="BG11" s="324">
        <v>8.8338566667000004E-2</v>
      </c>
      <c r="BH11" s="324">
        <v>7.9250741934999994E-2</v>
      </c>
      <c r="BI11" s="324">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5" customHeight="1" x14ac:dyDescent="0.25">
      <c r="A12" s="562" t="s">
        <v>957</v>
      </c>
      <c r="B12" s="563" t="s">
        <v>958</v>
      </c>
      <c r="C12" s="208">
        <v>2.3375275161000002</v>
      </c>
      <c r="D12" s="208">
        <v>2.6315650000000002</v>
      </c>
      <c r="E12" s="208">
        <v>2.9529820323</v>
      </c>
      <c r="F12" s="208">
        <v>2.8561486999999999</v>
      </c>
      <c r="G12" s="208">
        <v>3.0579658386999999</v>
      </c>
      <c r="H12" s="208">
        <v>2.4511675333</v>
      </c>
      <c r="I12" s="208">
        <v>3.1690282581</v>
      </c>
      <c r="J12" s="208">
        <v>2.9524399355000002</v>
      </c>
      <c r="K12" s="208">
        <v>2.7126836333000002</v>
      </c>
      <c r="L12" s="208">
        <v>2.8995504839000001</v>
      </c>
      <c r="M12" s="208">
        <v>3.5861690667000001</v>
      </c>
      <c r="N12" s="208">
        <v>3.9611176773999999</v>
      </c>
      <c r="O12" s="208">
        <v>4.0954016128999999</v>
      </c>
      <c r="P12" s="208">
        <v>3.6737679643000001</v>
      </c>
      <c r="Q12" s="208">
        <v>4.2198127097000002</v>
      </c>
      <c r="R12" s="208">
        <v>4.2367369666999997</v>
      </c>
      <c r="S12" s="208">
        <v>4.6745969677000003</v>
      </c>
      <c r="T12" s="208">
        <v>4.7318772999999998</v>
      </c>
      <c r="U12" s="208">
        <v>5.0601590644999996</v>
      </c>
      <c r="V12" s="208">
        <v>4.4702473225999997</v>
      </c>
      <c r="W12" s="208">
        <v>5.3424678999999999</v>
      </c>
      <c r="X12" s="208">
        <v>5.7408443548000001</v>
      </c>
      <c r="Y12" s="208">
        <v>6.3536655667000002</v>
      </c>
      <c r="Z12" s="208">
        <v>7.1176167742000001</v>
      </c>
      <c r="AA12" s="208">
        <v>8.0743546774000006</v>
      </c>
      <c r="AB12" s="208">
        <v>7.7857302413999996</v>
      </c>
      <c r="AC12" s="208">
        <v>7.8796419676999996</v>
      </c>
      <c r="AD12" s="208">
        <v>7.0155182332999999</v>
      </c>
      <c r="AE12" s="208">
        <v>5.8851030323</v>
      </c>
      <c r="AF12" s="208">
        <v>3.6333886667000002</v>
      </c>
      <c r="AG12" s="208">
        <v>3.1032271613</v>
      </c>
      <c r="AH12" s="208">
        <v>3.6277946773999998</v>
      </c>
      <c r="AI12" s="208">
        <v>5.0376011667</v>
      </c>
      <c r="AJ12" s="208">
        <v>7.1923437419000003</v>
      </c>
      <c r="AK12" s="208">
        <v>9.3560802333000002</v>
      </c>
      <c r="AL12" s="208">
        <v>9.8149261289999998</v>
      </c>
      <c r="AM12" s="208">
        <v>9.8450243547999996</v>
      </c>
      <c r="AN12" s="208">
        <v>7.4426269999999999</v>
      </c>
      <c r="AO12" s="208">
        <v>10.355585194</v>
      </c>
      <c r="AP12" s="208">
        <v>10.227275799999999</v>
      </c>
      <c r="AQ12" s="208">
        <v>10.158760097</v>
      </c>
      <c r="AR12" s="208">
        <v>9.0456053999999995</v>
      </c>
      <c r="AS12" s="208">
        <v>9.6820432581000002</v>
      </c>
      <c r="AT12" s="208">
        <v>9.6213580967999999</v>
      </c>
      <c r="AU12" s="208">
        <v>9.4937819000000001</v>
      </c>
      <c r="AV12" s="208">
        <v>9.6167383870999998</v>
      </c>
      <c r="AW12" s="208">
        <v>10.2132348</v>
      </c>
      <c r="AX12" s="208">
        <v>11.140731871</v>
      </c>
      <c r="AY12" s="208">
        <v>11.412610935</v>
      </c>
      <c r="AZ12" s="208">
        <v>11.313065785999999</v>
      </c>
      <c r="BA12" s="208">
        <v>11.955</v>
      </c>
      <c r="BB12" s="208">
        <v>11.555999999999999</v>
      </c>
      <c r="BC12" s="324">
        <v>11.91</v>
      </c>
      <c r="BD12" s="324">
        <v>12.1</v>
      </c>
      <c r="BE12" s="324">
        <v>12.2</v>
      </c>
      <c r="BF12" s="324">
        <v>12.2</v>
      </c>
      <c r="BG12" s="324">
        <v>10.78887089</v>
      </c>
      <c r="BH12" s="324">
        <v>12.247519487</v>
      </c>
      <c r="BI12" s="324">
        <v>12.849007946</v>
      </c>
      <c r="BJ12" s="324">
        <v>13.23535916</v>
      </c>
      <c r="BK12" s="324">
        <v>13.444929904</v>
      </c>
      <c r="BL12" s="324">
        <v>12.994410999999999</v>
      </c>
      <c r="BM12" s="324">
        <v>12.78</v>
      </c>
      <c r="BN12" s="324">
        <v>12.27</v>
      </c>
      <c r="BO12" s="324">
        <v>12.42</v>
      </c>
      <c r="BP12" s="324">
        <v>12.83</v>
      </c>
      <c r="BQ12" s="324">
        <v>12.99</v>
      </c>
      <c r="BR12" s="324">
        <v>12.74</v>
      </c>
      <c r="BS12" s="324">
        <v>10.78887089</v>
      </c>
      <c r="BT12" s="324">
        <v>12.247519487</v>
      </c>
      <c r="BU12" s="324">
        <v>12.849007946</v>
      </c>
      <c r="BV12" s="324">
        <v>13.23535916</v>
      </c>
    </row>
    <row r="13" spans="1:74" ht="11.15" customHeight="1" x14ac:dyDescent="0.25">
      <c r="A13" s="562" t="s">
        <v>533</v>
      </c>
      <c r="B13" s="563" t="s">
        <v>920</v>
      </c>
      <c r="C13" s="208">
        <v>9.1362329355000007</v>
      </c>
      <c r="D13" s="208">
        <v>8.2363259643000006</v>
      </c>
      <c r="E13" s="208">
        <v>8.5241272902999992</v>
      </c>
      <c r="F13" s="208">
        <v>7.9698285000000002</v>
      </c>
      <c r="G13" s="208">
        <v>7.2415399676999996</v>
      </c>
      <c r="H13" s="208">
        <v>7.5178950000000002</v>
      </c>
      <c r="I13" s="208">
        <v>7.7865148064999996</v>
      </c>
      <c r="J13" s="208">
        <v>7.4686761935000003</v>
      </c>
      <c r="K13" s="208">
        <v>7.0298603333000003</v>
      </c>
      <c r="L13" s="208">
        <v>6.7426713225999997</v>
      </c>
      <c r="M13" s="208">
        <v>6.9883971000000003</v>
      </c>
      <c r="N13" s="208">
        <v>7.8176521934999998</v>
      </c>
      <c r="O13" s="208">
        <v>8.9149390000000004</v>
      </c>
      <c r="P13" s="208">
        <v>8.0624952499999996</v>
      </c>
      <c r="Q13" s="208">
        <v>8.0465353871000005</v>
      </c>
      <c r="R13" s="208">
        <v>6.7894942333000001</v>
      </c>
      <c r="S13" s="208">
        <v>6.6971920323000003</v>
      </c>
      <c r="T13" s="208">
        <v>6.7044210667000002</v>
      </c>
      <c r="U13" s="208">
        <v>7.3403264516000002</v>
      </c>
      <c r="V13" s="208">
        <v>7.0053995483999998</v>
      </c>
      <c r="W13" s="208">
        <v>6.9421445666999997</v>
      </c>
      <c r="X13" s="208">
        <v>6.6121645806</v>
      </c>
      <c r="Y13" s="208">
        <v>7.3650832667000001</v>
      </c>
      <c r="Z13" s="208">
        <v>7.9206046774000001</v>
      </c>
      <c r="AA13" s="208">
        <v>8.0265798709999991</v>
      </c>
      <c r="AB13" s="208">
        <v>8.0215104137999997</v>
      </c>
      <c r="AC13" s="208">
        <v>6.7850676128999998</v>
      </c>
      <c r="AD13" s="208">
        <v>6.2270590666999999</v>
      </c>
      <c r="AE13" s="208">
        <v>5.9251954838999996</v>
      </c>
      <c r="AF13" s="208">
        <v>6.0856844667000001</v>
      </c>
      <c r="AG13" s="208">
        <v>6.6553102903000001</v>
      </c>
      <c r="AH13" s="208">
        <v>6.7240330000000004</v>
      </c>
      <c r="AI13" s="208">
        <v>5.7655893000000003</v>
      </c>
      <c r="AJ13" s="208">
        <v>6.4281642580999998</v>
      </c>
      <c r="AK13" s="208">
        <v>6.9623574333000002</v>
      </c>
      <c r="AL13" s="208">
        <v>8.4228526773999999</v>
      </c>
      <c r="AM13" s="208">
        <v>8.9569485806000007</v>
      </c>
      <c r="AN13" s="208">
        <v>9.5057082143000002</v>
      </c>
      <c r="AO13" s="208">
        <v>7.6545735806000001</v>
      </c>
      <c r="AP13" s="208">
        <v>6.9447321666999997</v>
      </c>
      <c r="AQ13" s="208">
        <v>6.5546419677000003</v>
      </c>
      <c r="AR13" s="208">
        <v>6.9278436333000002</v>
      </c>
      <c r="AS13" s="208">
        <v>7.2914001613000003</v>
      </c>
      <c r="AT13" s="208">
        <v>7.1267339031999999</v>
      </c>
      <c r="AU13" s="208">
        <v>7.2982389999999997</v>
      </c>
      <c r="AV13" s="208">
        <v>7.3598816451999998</v>
      </c>
      <c r="AW13" s="208">
        <v>8.0212986666999999</v>
      </c>
      <c r="AX13" s="208">
        <v>8.0955897418999996</v>
      </c>
      <c r="AY13" s="208">
        <v>9.3470130000000005</v>
      </c>
      <c r="AZ13" s="208">
        <v>9.1036557856999991</v>
      </c>
      <c r="BA13" s="208">
        <v>7.3610519999999999</v>
      </c>
      <c r="BB13" s="208">
        <v>6.7934520000000003</v>
      </c>
      <c r="BC13" s="324">
        <v>6.518554</v>
      </c>
      <c r="BD13" s="324">
        <v>6.5477860000000003</v>
      </c>
      <c r="BE13" s="324">
        <v>6.5397470000000002</v>
      </c>
      <c r="BF13" s="324">
        <v>6.3650529999999996</v>
      </c>
      <c r="BG13" s="324">
        <v>6.2917500000000004</v>
      </c>
      <c r="BH13" s="324">
        <v>6.2822149999999999</v>
      </c>
      <c r="BI13" s="324">
        <v>6.2035689999999999</v>
      </c>
      <c r="BJ13" s="324">
        <v>7.6314330000000004</v>
      </c>
      <c r="BK13" s="324">
        <v>8.3567699999999991</v>
      </c>
      <c r="BL13" s="324">
        <v>7.9560510000000004</v>
      </c>
      <c r="BM13" s="324">
        <v>7.0229860000000004</v>
      </c>
      <c r="BN13" s="324">
        <v>6.6070760000000002</v>
      </c>
      <c r="BO13" s="324">
        <v>6.36</v>
      </c>
      <c r="BP13" s="324">
        <v>6.4361680000000003</v>
      </c>
      <c r="BQ13" s="324">
        <v>6.5251700000000001</v>
      </c>
      <c r="BR13" s="324">
        <v>6.2931210000000002</v>
      </c>
      <c r="BS13" s="324">
        <v>6.1432659999999997</v>
      </c>
      <c r="BT13" s="324">
        <v>6.0641829999999999</v>
      </c>
      <c r="BU13" s="324">
        <v>6.3004030000000002</v>
      </c>
      <c r="BV13" s="324">
        <v>7.1189780000000003</v>
      </c>
    </row>
    <row r="14" spans="1:74" ht="11.15" customHeight="1" x14ac:dyDescent="0.25">
      <c r="A14" s="562" t="s">
        <v>959</v>
      </c>
      <c r="B14" s="563" t="s">
        <v>921</v>
      </c>
      <c r="C14" s="208">
        <v>7.3474378710000003</v>
      </c>
      <c r="D14" s="208">
        <v>7.2131440714000004</v>
      </c>
      <c r="E14" s="208">
        <v>6.4492005484000003</v>
      </c>
      <c r="F14" s="208">
        <v>6.4418919333</v>
      </c>
      <c r="G14" s="208">
        <v>5.7199535484000004</v>
      </c>
      <c r="H14" s="208">
        <v>6.2819956000000001</v>
      </c>
      <c r="I14" s="208">
        <v>6.7018505161000004</v>
      </c>
      <c r="J14" s="208">
        <v>7.0943058710000004</v>
      </c>
      <c r="K14" s="208">
        <v>7.3453700333</v>
      </c>
      <c r="L14" s="208">
        <v>6.9924924516000004</v>
      </c>
      <c r="M14" s="208">
        <v>7.6734548333000001</v>
      </c>
      <c r="N14" s="208">
        <v>7.7745618387000004</v>
      </c>
      <c r="O14" s="208">
        <v>7.6719125805999999</v>
      </c>
      <c r="P14" s="208">
        <v>8.1103156071000004</v>
      </c>
      <c r="Q14" s="208">
        <v>7.8298361613000003</v>
      </c>
      <c r="R14" s="208">
        <v>7.0370176000000004</v>
      </c>
      <c r="S14" s="208">
        <v>7.2146951612999999</v>
      </c>
      <c r="T14" s="208">
        <v>7.2756394333000003</v>
      </c>
      <c r="U14" s="208">
        <v>7.6301779031999999</v>
      </c>
      <c r="V14" s="208">
        <v>7.9485697742000001</v>
      </c>
      <c r="W14" s="208">
        <v>7.8079151667</v>
      </c>
      <c r="X14" s="208">
        <v>7.9938200968000004</v>
      </c>
      <c r="Y14" s="208">
        <v>8.3778019333000007</v>
      </c>
      <c r="Z14" s="208">
        <v>8.4229347741999998</v>
      </c>
      <c r="AA14" s="208">
        <v>8.3915735484000002</v>
      </c>
      <c r="AB14" s="208">
        <v>7.8778925172000003</v>
      </c>
      <c r="AC14" s="208">
        <v>8.1667052902999995</v>
      </c>
      <c r="AD14" s="208">
        <v>7.0100360000000004</v>
      </c>
      <c r="AE14" s="208">
        <v>6.8720506128999999</v>
      </c>
      <c r="AF14" s="208">
        <v>7.6494903000000001</v>
      </c>
      <c r="AG14" s="208">
        <v>8.1602113226000004</v>
      </c>
      <c r="AH14" s="208">
        <v>7.9579742581000001</v>
      </c>
      <c r="AI14" s="208">
        <v>8.1432062333000008</v>
      </c>
      <c r="AJ14" s="208">
        <v>8.3438034515999995</v>
      </c>
      <c r="AK14" s="208">
        <v>8.2509293333000002</v>
      </c>
      <c r="AL14" s="208">
        <v>8.0294680323000005</v>
      </c>
      <c r="AM14" s="208">
        <v>8.3328895160999998</v>
      </c>
      <c r="AN14" s="208">
        <v>7.7003808213999996</v>
      </c>
      <c r="AO14" s="208">
        <v>8.8512142902999997</v>
      </c>
      <c r="AP14" s="208">
        <v>8.5838079332999992</v>
      </c>
      <c r="AQ14" s="208">
        <v>8.4882218065000004</v>
      </c>
      <c r="AR14" s="208">
        <v>8.9265471999999999</v>
      </c>
      <c r="AS14" s="208">
        <v>8.5775157418999992</v>
      </c>
      <c r="AT14" s="208">
        <v>8.5583995484000006</v>
      </c>
      <c r="AU14" s="208">
        <v>8.3589710667000006</v>
      </c>
      <c r="AV14" s="208">
        <v>7.9656754194000001</v>
      </c>
      <c r="AW14" s="208">
        <v>8.3528429667000008</v>
      </c>
      <c r="AX14" s="208">
        <v>8.8878600968000008</v>
      </c>
      <c r="AY14" s="208">
        <v>8.2681120967999995</v>
      </c>
      <c r="AZ14" s="208">
        <v>8.1713187499999993</v>
      </c>
      <c r="BA14" s="208">
        <v>8.2514000000000003</v>
      </c>
      <c r="BB14" s="208">
        <v>7.6931339999999997</v>
      </c>
      <c r="BC14" s="324">
        <v>8.0218450000000008</v>
      </c>
      <c r="BD14" s="324">
        <v>8.3425480000000007</v>
      </c>
      <c r="BE14" s="324">
        <v>9.0641359999999995</v>
      </c>
      <c r="BF14" s="324">
        <v>9.0714559999999995</v>
      </c>
      <c r="BG14" s="324">
        <v>9.0160699999999991</v>
      </c>
      <c r="BH14" s="324">
        <v>8.9783600000000003</v>
      </c>
      <c r="BI14" s="324">
        <v>9.1317529999999998</v>
      </c>
      <c r="BJ14" s="324">
        <v>9.2095070000000003</v>
      </c>
      <c r="BK14" s="324">
        <v>9.0535700000000006</v>
      </c>
      <c r="BL14" s="324">
        <v>9.0923250000000007</v>
      </c>
      <c r="BM14" s="324">
        <v>9.0544390000000003</v>
      </c>
      <c r="BN14" s="324">
        <v>8.9204439999999998</v>
      </c>
      <c r="BO14" s="324">
        <v>9.0001239999999996</v>
      </c>
      <c r="BP14" s="324">
        <v>9.0732719999999993</v>
      </c>
      <c r="BQ14" s="324">
        <v>9.3412229999999994</v>
      </c>
      <c r="BR14" s="324">
        <v>9.3583280000000002</v>
      </c>
      <c r="BS14" s="324">
        <v>9.255789</v>
      </c>
      <c r="BT14" s="324">
        <v>9.1057480000000002</v>
      </c>
      <c r="BU14" s="324">
        <v>9.2492699999999992</v>
      </c>
      <c r="BV14" s="324">
        <v>9.3371890000000004</v>
      </c>
    </row>
    <row r="15" spans="1:74" ht="11.15" customHeight="1" x14ac:dyDescent="0.25">
      <c r="A15" s="76" t="s">
        <v>535</v>
      </c>
      <c r="B15" s="182" t="s">
        <v>422</v>
      </c>
      <c r="C15" s="208">
        <v>0.17741935483999999</v>
      </c>
      <c r="D15" s="208">
        <v>0.18110714285999999</v>
      </c>
      <c r="E15" s="208">
        <v>0.18322580645</v>
      </c>
      <c r="F15" s="208">
        <v>0.18293333333</v>
      </c>
      <c r="G15" s="208">
        <v>0.18503225806000001</v>
      </c>
      <c r="H15" s="208">
        <v>0.18596666667</v>
      </c>
      <c r="I15" s="208">
        <v>0.18967741934999999</v>
      </c>
      <c r="J15" s="208">
        <v>0.19348387097</v>
      </c>
      <c r="K15" s="208">
        <v>0.19666666666999999</v>
      </c>
      <c r="L15" s="208">
        <v>0.19916129031999999</v>
      </c>
      <c r="M15" s="208">
        <v>0.20263333333</v>
      </c>
      <c r="N15" s="208">
        <v>0.20164516129000001</v>
      </c>
      <c r="O15" s="208">
        <v>0.15996774193999999</v>
      </c>
      <c r="P15" s="208">
        <v>0.16107142857000001</v>
      </c>
      <c r="Q15" s="208">
        <v>0.16180645161000001</v>
      </c>
      <c r="R15" s="208">
        <v>0.16259999999999999</v>
      </c>
      <c r="S15" s="208">
        <v>0.16383870968</v>
      </c>
      <c r="T15" s="208">
        <v>0.16426666667000001</v>
      </c>
      <c r="U15" s="208">
        <v>0.16519354839</v>
      </c>
      <c r="V15" s="208">
        <v>0.16919354839</v>
      </c>
      <c r="W15" s="208">
        <v>0.16986666667</v>
      </c>
      <c r="X15" s="208">
        <v>0.17135483871000001</v>
      </c>
      <c r="Y15" s="208">
        <v>0.17416666667</v>
      </c>
      <c r="Z15" s="208">
        <v>0.17396774194</v>
      </c>
      <c r="AA15" s="208">
        <v>0.17970967741999999</v>
      </c>
      <c r="AB15" s="208">
        <v>0.17948275861999999</v>
      </c>
      <c r="AC15" s="208">
        <v>0.17983870967999999</v>
      </c>
      <c r="AD15" s="208">
        <v>0.17510000000000001</v>
      </c>
      <c r="AE15" s="208">
        <v>0.16467741934999999</v>
      </c>
      <c r="AF15" s="208">
        <v>0.16703333333000001</v>
      </c>
      <c r="AG15" s="208">
        <v>0.16996774194</v>
      </c>
      <c r="AH15" s="208">
        <v>0.16941935484000001</v>
      </c>
      <c r="AI15" s="208">
        <v>0.1696</v>
      </c>
      <c r="AJ15" s="208">
        <v>0.16832258065</v>
      </c>
      <c r="AK15" s="208">
        <v>0.17349999999999999</v>
      </c>
      <c r="AL15" s="208">
        <v>0.17377419355000001</v>
      </c>
      <c r="AM15" s="208">
        <v>0.17083870968000001</v>
      </c>
      <c r="AN15" s="208">
        <v>0.18182142857</v>
      </c>
      <c r="AO15" s="208">
        <v>0.17132258065</v>
      </c>
      <c r="AP15" s="208">
        <v>0.17119999999999999</v>
      </c>
      <c r="AQ15" s="208">
        <v>0.16803225805999999</v>
      </c>
      <c r="AR15" s="208">
        <v>0.11713333333000001</v>
      </c>
      <c r="AS15" s="208">
        <v>0.15603225806000001</v>
      </c>
      <c r="AT15" s="208">
        <v>0.14903225806000001</v>
      </c>
      <c r="AU15" s="208">
        <v>0.14146666666999999</v>
      </c>
      <c r="AV15" s="208">
        <v>0.14767741935000001</v>
      </c>
      <c r="AW15" s="208">
        <v>0.19363333332999999</v>
      </c>
      <c r="AX15" s="208">
        <v>0.17638709677</v>
      </c>
      <c r="AY15" s="208">
        <v>0.18480645161000001</v>
      </c>
      <c r="AZ15" s="208">
        <v>0.18314285714</v>
      </c>
      <c r="BA15" s="208">
        <v>0.1647084</v>
      </c>
      <c r="BB15" s="208">
        <v>0.1653444</v>
      </c>
      <c r="BC15" s="324">
        <v>0.16585749999999999</v>
      </c>
      <c r="BD15" s="324">
        <v>0.16634950000000001</v>
      </c>
      <c r="BE15" s="324">
        <v>0.16708980000000001</v>
      </c>
      <c r="BF15" s="324">
        <v>0.16825770000000001</v>
      </c>
      <c r="BG15" s="324">
        <v>0.16927719999999999</v>
      </c>
      <c r="BH15" s="324">
        <v>0.1703751</v>
      </c>
      <c r="BI15" s="324">
        <v>0.17183100000000001</v>
      </c>
      <c r="BJ15" s="324">
        <v>0.17259550000000001</v>
      </c>
      <c r="BK15" s="324">
        <v>0.1727475</v>
      </c>
      <c r="BL15" s="324">
        <v>0.17356289999999999</v>
      </c>
      <c r="BM15" s="324">
        <v>0.1742804</v>
      </c>
      <c r="BN15" s="324">
        <v>0.17506240000000001</v>
      </c>
      <c r="BO15" s="324">
        <v>0.17585500000000001</v>
      </c>
      <c r="BP15" s="324">
        <v>0.17641309999999999</v>
      </c>
      <c r="BQ15" s="324">
        <v>0.17687800000000001</v>
      </c>
      <c r="BR15" s="324">
        <v>0.17728430000000001</v>
      </c>
      <c r="BS15" s="324">
        <v>0.17769650000000001</v>
      </c>
      <c r="BT15" s="324">
        <v>0.17761979999999999</v>
      </c>
      <c r="BU15" s="324">
        <v>0.17779909999999999</v>
      </c>
      <c r="BV15" s="324">
        <v>0.17731569999999999</v>
      </c>
    </row>
    <row r="16" spans="1:74" ht="11.15" customHeight="1" x14ac:dyDescent="0.25">
      <c r="A16" s="76" t="s">
        <v>15</v>
      </c>
      <c r="B16" s="182" t="s">
        <v>423</v>
      </c>
      <c r="C16" s="208">
        <v>29.464806452000001</v>
      </c>
      <c r="D16" s="208">
        <v>17.033892857000001</v>
      </c>
      <c r="E16" s="208">
        <v>9.4370967742000005</v>
      </c>
      <c r="F16" s="208">
        <v>-1.2384333332999999</v>
      </c>
      <c r="G16" s="208">
        <v>-13.979258065</v>
      </c>
      <c r="H16" s="208">
        <v>-11.9246</v>
      </c>
      <c r="I16" s="208">
        <v>-6.2578064515999996</v>
      </c>
      <c r="J16" s="208">
        <v>-7.8689999999999998</v>
      </c>
      <c r="K16" s="208">
        <v>-11.461066667000001</v>
      </c>
      <c r="L16" s="208">
        <v>-9.6580645160999996</v>
      </c>
      <c r="M16" s="208">
        <v>7.0625666667000004</v>
      </c>
      <c r="N16" s="208">
        <v>10.609322581000001</v>
      </c>
      <c r="O16" s="208">
        <v>23.297935484</v>
      </c>
      <c r="P16" s="208">
        <v>20.697964286000001</v>
      </c>
      <c r="Q16" s="208">
        <v>8.1488709677000006</v>
      </c>
      <c r="R16" s="208">
        <v>-12.978899999999999</v>
      </c>
      <c r="S16" s="208">
        <v>-15.492580645</v>
      </c>
      <c r="T16" s="208">
        <v>-14.637433333000001</v>
      </c>
      <c r="U16" s="208">
        <v>-8.3981290323</v>
      </c>
      <c r="V16" s="208">
        <v>-9.4341935483999997</v>
      </c>
      <c r="W16" s="208">
        <v>-14.236499999999999</v>
      </c>
      <c r="X16" s="208">
        <v>-11.377129031999999</v>
      </c>
      <c r="Y16" s="208">
        <v>5.1874666666999998</v>
      </c>
      <c r="Z16" s="208">
        <v>13.80316129</v>
      </c>
      <c r="AA16" s="208">
        <v>18.428903225999999</v>
      </c>
      <c r="AB16" s="208">
        <v>18.500034483</v>
      </c>
      <c r="AC16" s="208">
        <v>1.6581612903</v>
      </c>
      <c r="AD16" s="208">
        <v>-10.2593</v>
      </c>
      <c r="AE16" s="208">
        <v>-14.444580645</v>
      </c>
      <c r="AF16" s="208">
        <v>-11.942866667000001</v>
      </c>
      <c r="AG16" s="208">
        <v>-5.2030000000000003</v>
      </c>
      <c r="AH16" s="208">
        <v>-7.3582580645000002</v>
      </c>
      <c r="AI16" s="208">
        <v>-10.5617</v>
      </c>
      <c r="AJ16" s="208">
        <v>-2.9866129032000002</v>
      </c>
      <c r="AK16" s="208">
        <v>-0.13676666667000001</v>
      </c>
      <c r="AL16" s="208">
        <v>19.032741935000001</v>
      </c>
      <c r="AM16" s="208">
        <v>22.777000000000001</v>
      </c>
      <c r="AN16" s="208">
        <v>27.906107143</v>
      </c>
      <c r="AO16" s="208">
        <v>1.9041612903</v>
      </c>
      <c r="AP16" s="208">
        <v>-5.5190333333000003</v>
      </c>
      <c r="AQ16" s="208">
        <v>-13.443064516</v>
      </c>
      <c r="AR16" s="208">
        <v>-8.2601666667</v>
      </c>
      <c r="AS16" s="208">
        <v>-5.4723225806000002</v>
      </c>
      <c r="AT16" s="208">
        <v>-5.2712903225999996</v>
      </c>
      <c r="AU16" s="208">
        <v>-13.020799999999999</v>
      </c>
      <c r="AV16" s="208">
        <v>-11.628032257999999</v>
      </c>
      <c r="AW16" s="208">
        <v>4.3910333333000002</v>
      </c>
      <c r="AX16" s="208">
        <v>10.439419355</v>
      </c>
      <c r="AY16" s="208">
        <v>32.081612903</v>
      </c>
      <c r="AZ16" s="208">
        <v>23.434392856999999</v>
      </c>
      <c r="BA16" s="208">
        <v>5.0290599077999998</v>
      </c>
      <c r="BB16" s="208">
        <v>-6.3410523809999999</v>
      </c>
      <c r="BC16" s="324">
        <v>-13.47025</v>
      </c>
      <c r="BD16" s="324">
        <v>-9.2282580000000003</v>
      </c>
      <c r="BE16" s="324">
        <v>-4.4144569999999996</v>
      </c>
      <c r="BF16" s="324">
        <v>-6.0049239999999999</v>
      </c>
      <c r="BG16" s="324">
        <v>-13.26196</v>
      </c>
      <c r="BH16" s="324">
        <v>-11.1197</v>
      </c>
      <c r="BI16" s="324">
        <v>2.0587659999999999</v>
      </c>
      <c r="BJ16" s="324">
        <v>15.975849999999999</v>
      </c>
      <c r="BK16" s="324">
        <v>23.242319999999999</v>
      </c>
      <c r="BL16" s="324">
        <v>14.572319999999999</v>
      </c>
      <c r="BM16" s="324">
        <v>3.0133510000000001</v>
      </c>
      <c r="BN16" s="324">
        <v>-10.09369</v>
      </c>
      <c r="BO16" s="324">
        <v>-16.534759999999999</v>
      </c>
      <c r="BP16" s="324">
        <v>-10.685320000000001</v>
      </c>
      <c r="BQ16" s="324">
        <v>-5.1346259999999999</v>
      </c>
      <c r="BR16" s="324">
        <v>-6.2934140000000003</v>
      </c>
      <c r="BS16" s="324">
        <v>-13.89339</v>
      </c>
      <c r="BT16" s="324">
        <v>-10.152900000000001</v>
      </c>
      <c r="BU16" s="324">
        <v>3.2104119999999998</v>
      </c>
      <c r="BV16" s="324">
        <v>16.34721</v>
      </c>
    </row>
    <row r="17" spans="1:74" ht="11.15" customHeight="1" x14ac:dyDescent="0.25">
      <c r="A17" s="71" t="s">
        <v>768</v>
      </c>
      <c r="B17" s="182" t="s">
        <v>425</v>
      </c>
      <c r="C17" s="208">
        <v>108.37514652</v>
      </c>
      <c r="D17" s="208">
        <v>96.238896999999994</v>
      </c>
      <c r="E17" s="208">
        <v>90.279825290000005</v>
      </c>
      <c r="F17" s="208">
        <v>78.911266900000001</v>
      </c>
      <c r="G17" s="208">
        <v>66.878731000000002</v>
      </c>
      <c r="H17" s="208">
        <v>69.682313532999999</v>
      </c>
      <c r="I17" s="208">
        <v>76.211432129000002</v>
      </c>
      <c r="J17" s="208">
        <v>75.803878065000006</v>
      </c>
      <c r="K17" s="208">
        <v>73.102317600000006</v>
      </c>
      <c r="L17" s="208">
        <v>75.984545225999994</v>
      </c>
      <c r="M17" s="208">
        <v>93.027691200000007</v>
      </c>
      <c r="N17" s="208">
        <v>96.868913258000006</v>
      </c>
      <c r="O17" s="208">
        <v>110.32782732</v>
      </c>
      <c r="P17" s="208">
        <v>107.27053029</v>
      </c>
      <c r="Q17" s="208">
        <v>94.695213644999995</v>
      </c>
      <c r="R17" s="208">
        <v>73.505437866999998</v>
      </c>
      <c r="S17" s="208">
        <v>70.882854871000006</v>
      </c>
      <c r="T17" s="208">
        <v>71.879314233000002</v>
      </c>
      <c r="U17" s="208">
        <v>78.669351031999994</v>
      </c>
      <c r="V17" s="208">
        <v>79.816358257999994</v>
      </c>
      <c r="W17" s="208">
        <v>74.487899767000002</v>
      </c>
      <c r="X17" s="208">
        <v>77.445113000000006</v>
      </c>
      <c r="Y17" s="208">
        <v>95.250382633000001</v>
      </c>
      <c r="Z17" s="208">
        <v>103.74841948</v>
      </c>
      <c r="AA17" s="208">
        <v>105.90130752</v>
      </c>
      <c r="AB17" s="208">
        <v>106.42738986000001</v>
      </c>
      <c r="AC17" s="208">
        <v>88.035914547999994</v>
      </c>
      <c r="AD17" s="208">
        <v>75.084791332999998</v>
      </c>
      <c r="AE17" s="208">
        <v>66.313420128999994</v>
      </c>
      <c r="AF17" s="208">
        <v>71.769440099999997</v>
      </c>
      <c r="AG17" s="208">
        <v>80.638456934999994</v>
      </c>
      <c r="AH17" s="208">
        <v>77.899485451999993</v>
      </c>
      <c r="AI17" s="208">
        <v>72.187571000000005</v>
      </c>
      <c r="AJ17" s="208">
        <v>77.341737839000004</v>
      </c>
      <c r="AK17" s="208">
        <v>81.505070099999998</v>
      </c>
      <c r="AL17" s="208">
        <v>102.12006765</v>
      </c>
      <c r="AM17" s="208">
        <v>106.73812667999999</v>
      </c>
      <c r="AN17" s="208">
        <v>108.89753939000001</v>
      </c>
      <c r="AO17" s="208">
        <v>82.858068097</v>
      </c>
      <c r="AP17" s="208">
        <v>76.021170267000002</v>
      </c>
      <c r="AQ17" s="208">
        <v>67.699390968000003</v>
      </c>
      <c r="AR17" s="208">
        <v>74.032918167000005</v>
      </c>
      <c r="AS17" s="208">
        <v>77.459627161</v>
      </c>
      <c r="AT17" s="208">
        <v>78.091109129000003</v>
      </c>
      <c r="AU17" s="208">
        <v>70.227014566999998</v>
      </c>
      <c r="AV17" s="208">
        <v>73.877779580999999</v>
      </c>
      <c r="AW17" s="208">
        <v>91.096173433000004</v>
      </c>
      <c r="AX17" s="208">
        <v>95.768597870999997</v>
      </c>
      <c r="AY17" s="208">
        <v>116.85255223</v>
      </c>
      <c r="AZ17" s="208">
        <v>107.45471032</v>
      </c>
      <c r="BA17" s="208">
        <v>87.656188307999997</v>
      </c>
      <c r="BB17" s="208">
        <v>77.066042018999994</v>
      </c>
      <c r="BC17" s="324">
        <v>69.281059999999997</v>
      </c>
      <c r="BD17" s="324">
        <v>73.33699</v>
      </c>
      <c r="BE17" s="324">
        <v>77.761709999999994</v>
      </c>
      <c r="BF17" s="324">
        <v>76.718760000000003</v>
      </c>
      <c r="BG17" s="324">
        <v>71.279679999999999</v>
      </c>
      <c r="BH17" s="324">
        <v>72.617800000000003</v>
      </c>
      <c r="BI17" s="324">
        <v>85.938670000000002</v>
      </c>
      <c r="BJ17" s="324">
        <v>101.3493</v>
      </c>
      <c r="BK17" s="324">
        <v>109.52549999999999</v>
      </c>
      <c r="BL17" s="324">
        <v>101.2384</v>
      </c>
      <c r="BM17" s="324">
        <v>89.213909999999998</v>
      </c>
      <c r="BN17" s="324">
        <v>76.80986</v>
      </c>
      <c r="BO17" s="324">
        <v>70.355630000000005</v>
      </c>
      <c r="BP17" s="324">
        <v>76.131780000000006</v>
      </c>
      <c r="BQ17" s="324">
        <v>81.624629999999996</v>
      </c>
      <c r="BR17" s="324">
        <v>80.755489999999995</v>
      </c>
      <c r="BS17" s="324">
        <v>75.132580000000004</v>
      </c>
      <c r="BT17" s="324">
        <v>77.431889999999996</v>
      </c>
      <c r="BU17" s="324">
        <v>90.523560000000003</v>
      </c>
      <c r="BV17" s="324">
        <v>103.81229999999999</v>
      </c>
    </row>
    <row r="18" spans="1:74" ht="11.15" customHeight="1" x14ac:dyDescent="0.25">
      <c r="A18" s="76" t="s">
        <v>537</v>
      </c>
      <c r="B18" s="182" t="s">
        <v>132</v>
      </c>
      <c r="C18" s="208">
        <v>-0.60308200000000001</v>
      </c>
      <c r="D18" s="208">
        <v>0.57249585713999995</v>
      </c>
      <c r="E18" s="208">
        <v>-6.3438193547999996E-2</v>
      </c>
      <c r="F18" s="208">
        <v>-0.56190023333000005</v>
      </c>
      <c r="G18" s="208">
        <v>-0.58779551613000003</v>
      </c>
      <c r="H18" s="208">
        <v>-0.91084686667000003</v>
      </c>
      <c r="I18" s="208">
        <v>-0.38181922581</v>
      </c>
      <c r="J18" s="208">
        <v>-1.1640393548000001</v>
      </c>
      <c r="K18" s="208">
        <v>-1.2335509333000001</v>
      </c>
      <c r="L18" s="208">
        <v>-2.2473516774000002</v>
      </c>
      <c r="M18" s="208">
        <v>-2.4962911999999999</v>
      </c>
      <c r="N18" s="208">
        <v>-0.11055841935000001</v>
      </c>
      <c r="O18" s="208">
        <v>0.13349525806000001</v>
      </c>
      <c r="P18" s="208">
        <v>0.55514828570999997</v>
      </c>
      <c r="Q18" s="208">
        <v>-0.24969751612999999</v>
      </c>
      <c r="R18" s="208">
        <v>0.24072879999999999</v>
      </c>
      <c r="S18" s="208">
        <v>-2.0446290645</v>
      </c>
      <c r="T18" s="208">
        <v>-1.2346475667000001</v>
      </c>
      <c r="U18" s="208">
        <v>-1.4466413547999999</v>
      </c>
      <c r="V18" s="208">
        <v>-1.3026808387</v>
      </c>
      <c r="W18" s="208">
        <v>-0.94616643332999995</v>
      </c>
      <c r="X18" s="208">
        <v>-3.0404678387000001</v>
      </c>
      <c r="Y18" s="208">
        <v>-2.4585826332999998</v>
      </c>
      <c r="Z18" s="208">
        <v>-1.4672581935</v>
      </c>
      <c r="AA18" s="208">
        <v>1.0938961313</v>
      </c>
      <c r="AB18" s="208">
        <v>-1.0716350354999999</v>
      </c>
      <c r="AC18" s="208">
        <v>-0.35506961612999999</v>
      </c>
      <c r="AD18" s="208">
        <v>3.31119E-2</v>
      </c>
      <c r="AE18" s="208">
        <v>0.44153955322999999</v>
      </c>
      <c r="AF18" s="208">
        <v>-0.91736313000000003</v>
      </c>
      <c r="AG18" s="208">
        <v>-1.2249796781</v>
      </c>
      <c r="AH18" s="208">
        <v>-0.58821238547999999</v>
      </c>
      <c r="AI18" s="208">
        <v>-0.55550983666999998</v>
      </c>
      <c r="AJ18" s="208">
        <v>-2.7295651005999999</v>
      </c>
      <c r="AK18" s="208">
        <v>-0.20957916333000001</v>
      </c>
      <c r="AL18" s="208">
        <v>0.44068748129000002</v>
      </c>
      <c r="AM18" s="208">
        <v>-0.53291315871</v>
      </c>
      <c r="AN18" s="208">
        <v>-0.26136243285999999</v>
      </c>
      <c r="AO18" s="208">
        <v>1.5170995487000001</v>
      </c>
      <c r="AP18" s="208">
        <v>-1.4061196300000001</v>
      </c>
      <c r="AQ18" s="208">
        <v>-0.15830951612999999</v>
      </c>
      <c r="AR18" s="208">
        <v>-0.20201696332999999</v>
      </c>
      <c r="AS18" s="208">
        <v>-0.42760641548</v>
      </c>
      <c r="AT18" s="208">
        <v>-0.31914061226000001</v>
      </c>
      <c r="AU18" s="208">
        <v>0.1124358</v>
      </c>
      <c r="AV18" s="208">
        <v>-1.6935022226000001</v>
      </c>
      <c r="AW18" s="208">
        <v>-2.4305238632999999</v>
      </c>
      <c r="AX18" s="208">
        <v>0.34917758484</v>
      </c>
      <c r="AY18" s="208">
        <v>-0.99594796774000005</v>
      </c>
      <c r="AZ18" s="208">
        <v>1.1176448570999999</v>
      </c>
      <c r="BA18" s="208">
        <v>2.1411817921999998</v>
      </c>
      <c r="BB18" s="208">
        <v>2.7882540809999998</v>
      </c>
      <c r="BC18" s="324">
        <v>0.177981</v>
      </c>
      <c r="BD18" s="324">
        <v>0.78379160000000003</v>
      </c>
      <c r="BE18" s="324">
        <v>1.0313490000000001</v>
      </c>
      <c r="BF18" s="324">
        <v>0.88245410000000002</v>
      </c>
      <c r="BG18" s="324">
        <v>0.90794160000000002</v>
      </c>
      <c r="BH18" s="324">
        <v>1.4740660000000001</v>
      </c>
      <c r="BI18" s="324">
        <v>0.5331013</v>
      </c>
      <c r="BJ18" s="324">
        <v>1.8790880000000001</v>
      </c>
      <c r="BK18" s="324">
        <v>1.2881359999999999</v>
      </c>
      <c r="BL18" s="324">
        <v>1.0438959999999999</v>
      </c>
      <c r="BM18" s="324">
        <v>-0.68652999999999997</v>
      </c>
      <c r="BN18" s="324">
        <v>-1.34596</v>
      </c>
      <c r="BO18" s="324">
        <v>-1.715873</v>
      </c>
      <c r="BP18" s="324">
        <v>-0.87134590000000001</v>
      </c>
      <c r="BQ18" s="324">
        <v>-1.46855</v>
      </c>
      <c r="BR18" s="324">
        <v>-0.87566619999999995</v>
      </c>
      <c r="BS18" s="324">
        <v>-2.4649359999999998</v>
      </c>
      <c r="BT18" s="324">
        <v>-1.1819869999999999</v>
      </c>
      <c r="BU18" s="324">
        <v>-1.694698</v>
      </c>
      <c r="BV18" s="324">
        <v>1.5266500000000001</v>
      </c>
    </row>
    <row r="19" spans="1:74" ht="11.15" customHeight="1" x14ac:dyDescent="0.25">
      <c r="A19" s="77" t="s">
        <v>769</v>
      </c>
      <c r="B19" s="182" t="s">
        <v>424</v>
      </c>
      <c r="C19" s="208">
        <v>107.77206452</v>
      </c>
      <c r="D19" s="208">
        <v>96.811392857000001</v>
      </c>
      <c r="E19" s="208">
        <v>90.216387096999995</v>
      </c>
      <c r="F19" s="208">
        <v>78.349366666999998</v>
      </c>
      <c r="G19" s="208">
        <v>66.290935484000002</v>
      </c>
      <c r="H19" s="208">
        <v>68.771466666999999</v>
      </c>
      <c r="I19" s="208">
        <v>75.829612902999997</v>
      </c>
      <c r="J19" s="208">
        <v>74.639838710000006</v>
      </c>
      <c r="K19" s="208">
        <v>71.868766667000003</v>
      </c>
      <c r="L19" s="208">
        <v>73.737193547999993</v>
      </c>
      <c r="M19" s="208">
        <v>90.531400000000005</v>
      </c>
      <c r="N19" s="208">
        <v>96.758354839000006</v>
      </c>
      <c r="O19" s="208">
        <v>110.46132258</v>
      </c>
      <c r="P19" s="208">
        <v>107.82567856999999</v>
      </c>
      <c r="Q19" s="208">
        <v>94.445516128999998</v>
      </c>
      <c r="R19" s="208">
        <v>73.746166666999997</v>
      </c>
      <c r="S19" s="208">
        <v>68.838225805999997</v>
      </c>
      <c r="T19" s="208">
        <v>70.644666666999996</v>
      </c>
      <c r="U19" s="208">
        <v>77.222709676999997</v>
      </c>
      <c r="V19" s="208">
        <v>78.513677419000004</v>
      </c>
      <c r="W19" s="208">
        <v>73.541733332999996</v>
      </c>
      <c r="X19" s="208">
        <v>74.404645161000005</v>
      </c>
      <c r="Y19" s="208">
        <v>92.791799999999995</v>
      </c>
      <c r="Z19" s="208">
        <v>102.28116129</v>
      </c>
      <c r="AA19" s="208">
        <v>106.99520364999999</v>
      </c>
      <c r="AB19" s="208">
        <v>105.35575483</v>
      </c>
      <c r="AC19" s="208">
        <v>87.680844931999999</v>
      </c>
      <c r="AD19" s="208">
        <v>75.117903233000007</v>
      </c>
      <c r="AE19" s="208">
        <v>66.754959682000006</v>
      </c>
      <c r="AF19" s="208">
        <v>70.852076969999999</v>
      </c>
      <c r="AG19" s="208">
        <v>79.413477256999997</v>
      </c>
      <c r="AH19" s="208">
        <v>77.311273065999998</v>
      </c>
      <c r="AI19" s="208">
        <v>71.632061163000003</v>
      </c>
      <c r="AJ19" s="208">
        <v>74.612172737999998</v>
      </c>
      <c r="AK19" s="208">
        <v>81.295490936999997</v>
      </c>
      <c r="AL19" s="208">
        <v>102.56075513</v>
      </c>
      <c r="AM19" s="208">
        <v>106.20521352</v>
      </c>
      <c r="AN19" s="208">
        <v>108.63617696</v>
      </c>
      <c r="AO19" s="208">
        <v>84.375167645000005</v>
      </c>
      <c r="AP19" s="208">
        <v>74.615050636999996</v>
      </c>
      <c r="AQ19" s="208">
        <v>67.541081452</v>
      </c>
      <c r="AR19" s="208">
        <v>73.830901202999996</v>
      </c>
      <c r="AS19" s="208">
        <v>77.032020746000001</v>
      </c>
      <c r="AT19" s="208">
        <v>77.771968517000005</v>
      </c>
      <c r="AU19" s="208">
        <v>70.339450366999998</v>
      </c>
      <c r="AV19" s="208">
        <v>72.184277358000003</v>
      </c>
      <c r="AW19" s="208">
        <v>88.665649569999999</v>
      </c>
      <c r="AX19" s="208">
        <v>96.117775456000004</v>
      </c>
      <c r="AY19" s="208">
        <v>115.85660426</v>
      </c>
      <c r="AZ19" s="208">
        <v>108.57235518</v>
      </c>
      <c r="BA19" s="208">
        <v>89.797370099999995</v>
      </c>
      <c r="BB19" s="208">
        <v>79.854296099999999</v>
      </c>
      <c r="BC19" s="324">
        <v>69.459040000000002</v>
      </c>
      <c r="BD19" s="324">
        <v>74.12079</v>
      </c>
      <c r="BE19" s="324">
        <v>78.793059999999997</v>
      </c>
      <c r="BF19" s="324">
        <v>77.601209999999995</v>
      </c>
      <c r="BG19" s="324">
        <v>72.187629999999999</v>
      </c>
      <c r="BH19" s="324">
        <v>74.091859999999997</v>
      </c>
      <c r="BI19" s="324">
        <v>86.471770000000006</v>
      </c>
      <c r="BJ19" s="324">
        <v>103.22839999999999</v>
      </c>
      <c r="BK19" s="324">
        <v>110.81359999999999</v>
      </c>
      <c r="BL19" s="324">
        <v>102.28230000000001</v>
      </c>
      <c r="BM19" s="324">
        <v>88.527379999999994</v>
      </c>
      <c r="BN19" s="324">
        <v>75.463899999999995</v>
      </c>
      <c r="BO19" s="324">
        <v>68.639759999999995</v>
      </c>
      <c r="BP19" s="324">
        <v>75.260440000000003</v>
      </c>
      <c r="BQ19" s="324">
        <v>80.156080000000003</v>
      </c>
      <c r="BR19" s="324">
        <v>79.879819999999995</v>
      </c>
      <c r="BS19" s="324">
        <v>72.667640000000006</v>
      </c>
      <c r="BT19" s="324">
        <v>76.249899999999997</v>
      </c>
      <c r="BU19" s="324">
        <v>88.828860000000006</v>
      </c>
      <c r="BV19" s="324">
        <v>105.3389</v>
      </c>
    </row>
    <row r="20" spans="1:74" ht="11.15" customHeight="1" x14ac:dyDescent="0.25">
      <c r="A20" s="77"/>
      <c r="B20" s="182"/>
      <c r="C20" s="208">
        <f>C10+C11+C13</f>
        <v>88.416966806529999</v>
      </c>
      <c r="D20" s="208">
        <f t="shared" ref="D20:BO20" si="0">D10+D11+D13</f>
        <v>88.86756253530001</v>
      </c>
      <c r="E20" s="208">
        <f t="shared" si="0"/>
        <v>90.060343129170008</v>
      </c>
      <c r="F20" s="208">
        <f t="shared" si="0"/>
        <v>89.263516666330005</v>
      </c>
      <c r="G20" s="208">
        <f t="shared" si="0"/>
        <v>89.449992806668007</v>
      </c>
      <c r="H20" s="208">
        <f t="shared" si="0"/>
        <v>90.153166733666993</v>
      </c>
      <c r="I20" s="208">
        <f t="shared" si="0"/>
        <v>92.149530935889985</v>
      </c>
      <c r="J20" s="208">
        <f t="shared" si="0"/>
        <v>93.525397128660003</v>
      </c>
      <c r="K20" s="208">
        <f t="shared" si="0"/>
        <v>94.423970433629989</v>
      </c>
      <c r="L20" s="208">
        <f t="shared" si="0"/>
        <v>95.334514290599998</v>
      </c>
      <c r="M20" s="208">
        <f t="shared" si="0"/>
        <v>97.021116732999999</v>
      </c>
      <c r="N20" s="208">
        <f t="shared" si="0"/>
        <v>97.792653161209984</v>
      </c>
      <c r="O20" s="208">
        <f t="shared" si="0"/>
        <v>98.635891161680007</v>
      </c>
      <c r="P20" s="208">
        <f t="shared" si="0"/>
        <v>98.194177428709992</v>
      </c>
      <c r="Q20" s="208">
        <f t="shared" si="0"/>
        <v>98.432672677910006</v>
      </c>
      <c r="R20" s="208">
        <f t="shared" si="0"/>
        <v>97.59442723330001</v>
      </c>
      <c r="S20" s="208">
        <f t="shared" si="0"/>
        <v>98.09995054846128</v>
      </c>
      <c r="T20" s="208">
        <f t="shared" si="0"/>
        <v>98.35914630036666</v>
      </c>
      <c r="U20" s="208">
        <f t="shared" si="0"/>
        <v>99.591798677148006</v>
      </c>
      <c r="V20" s="208">
        <f t="shared" si="0"/>
        <v>101.49941867756101</v>
      </c>
      <c r="W20" s="208">
        <f t="shared" si="0"/>
        <v>101.7041778997</v>
      </c>
      <c r="X20" s="208">
        <f t="shared" si="0"/>
        <v>102.38466316117999</v>
      </c>
      <c r="Y20" s="208">
        <f t="shared" si="0"/>
        <v>104.619182800033</v>
      </c>
      <c r="Z20" s="208">
        <f t="shared" si="0"/>
        <v>105.31077370953</v>
      </c>
      <c r="AA20" s="208">
        <f t="shared" si="0"/>
        <v>103.75739409696999</v>
      </c>
      <c r="AB20" s="208">
        <f t="shared" si="0"/>
        <v>103.41097355165999</v>
      </c>
      <c r="AC20" s="208">
        <f t="shared" si="0"/>
        <v>102.24315874225501</v>
      </c>
      <c r="AD20" s="208">
        <f t="shared" si="0"/>
        <v>99.193774467029996</v>
      </c>
      <c r="AE20" s="208">
        <f t="shared" si="0"/>
        <v>93.349651064997005</v>
      </c>
      <c r="AF20" s="208">
        <f t="shared" si="0"/>
        <v>94.826953966700003</v>
      </c>
      <c r="AG20" s="208">
        <f t="shared" si="0"/>
        <v>96.934229644689992</v>
      </c>
      <c r="AH20" s="208">
        <f t="shared" si="0"/>
        <v>96.673323193968002</v>
      </c>
      <c r="AI20" s="208">
        <f t="shared" si="0"/>
        <v>95.759910133667006</v>
      </c>
      <c r="AJ20" s="208">
        <f t="shared" si="0"/>
        <v>95.69536196790645</v>
      </c>
      <c r="AK20" s="208">
        <f t="shared" si="0"/>
        <v>99.074680800299987</v>
      </c>
      <c r="AL20" s="208">
        <f t="shared" si="0"/>
        <v>100.75728590350001</v>
      </c>
      <c r="AM20" s="208">
        <f t="shared" si="0"/>
        <v>101.96751338743999</v>
      </c>
      <c r="AN20" s="208">
        <f t="shared" si="0"/>
        <v>95.95179735744</v>
      </c>
      <c r="AO20" s="208">
        <f t="shared" si="0"/>
        <v>99.988630806181007</v>
      </c>
      <c r="AP20" s="208">
        <f t="shared" si="0"/>
        <v>100.17946986703333</v>
      </c>
      <c r="AQ20" s="208">
        <f t="shared" si="0"/>
        <v>99.620737709505988</v>
      </c>
      <c r="AR20" s="208">
        <f t="shared" si="0"/>
        <v>100.14768216696667</v>
      </c>
      <c r="AS20" s="208">
        <f t="shared" si="0"/>
        <v>101.035156129494</v>
      </c>
      <c r="AT20" s="208">
        <f t="shared" si="0"/>
        <v>101.39284780658711</v>
      </c>
      <c r="AU20" s="208">
        <f t="shared" si="0"/>
        <v>100.9586664</v>
      </c>
      <c r="AV20" s="208">
        <f t="shared" si="0"/>
        <v>102.93981725778066</v>
      </c>
      <c r="AW20" s="208">
        <f t="shared" si="0"/>
        <v>105.07685326636701</v>
      </c>
      <c r="AX20" s="208">
        <f t="shared" si="0"/>
        <v>105.180683773835</v>
      </c>
      <c r="AY20" s="208">
        <f t="shared" si="0"/>
        <v>104.26573938668001</v>
      </c>
      <c r="AZ20" s="208">
        <f t="shared" si="0"/>
        <v>103.32018574956</v>
      </c>
      <c r="BA20" s="208">
        <f t="shared" si="0"/>
        <v>102.66882200000001</v>
      </c>
      <c r="BB20" s="208">
        <f t="shared" si="0"/>
        <v>102.49088923333001</v>
      </c>
      <c r="BC20" s="208">
        <f t="shared" si="0"/>
        <v>102.51729193548</v>
      </c>
      <c r="BD20" s="208">
        <f t="shared" si="0"/>
        <v>102.84144670000001</v>
      </c>
      <c r="BE20" s="208">
        <f t="shared" si="0"/>
        <v>103.273217</v>
      </c>
      <c r="BF20" s="208">
        <f t="shared" si="0"/>
        <v>103.82688332258</v>
      </c>
      <c r="BG20" s="208">
        <f t="shared" si="0"/>
        <v>104.17730856666699</v>
      </c>
      <c r="BH20" s="208">
        <f t="shared" si="0"/>
        <v>104.79300574193499</v>
      </c>
      <c r="BI20" s="208">
        <f t="shared" si="0"/>
        <v>105.68882783333001</v>
      </c>
      <c r="BJ20" s="208">
        <f t="shared" si="0"/>
        <v>107.645743</v>
      </c>
      <c r="BK20" s="208">
        <f t="shared" si="0"/>
        <v>108.60889</v>
      </c>
      <c r="BL20" s="208">
        <f t="shared" si="0"/>
        <v>108.579251</v>
      </c>
      <c r="BM20" s="208">
        <f t="shared" si="0"/>
        <v>107.86068600000002</v>
      </c>
      <c r="BN20" s="208">
        <f t="shared" si="0"/>
        <v>107.91893323333001</v>
      </c>
      <c r="BO20" s="208">
        <f t="shared" si="0"/>
        <v>108.13462793548</v>
      </c>
      <c r="BP20" s="208">
        <f t="shared" ref="BP20:BV20" si="1">BP10+BP11+BP13</f>
        <v>108.54396869999999</v>
      </c>
      <c r="BQ20" s="208">
        <f t="shared" si="1"/>
        <v>108.91357000000001</v>
      </c>
      <c r="BR20" s="208">
        <f t="shared" si="1"/>
        <v>108.96994132258</v>
      </c>
      <c r="BS20" s="208">
        <f t="shared" si="1"/>
        <v>108.892904566667</v>
      </c>
      <c r="BT20" s="208">
        <f t="shared" si="1"/>
        <v>108.760433741935</v>
      </c>
      <c r="BU20" s="208">
        <f t="shared" si="1"/>
        <v>109.23360183333001</v>
      </c>
      <c r="BV20" s="208">
        <f t="shared" si="1"/>
        <v>109.86027799999999</v>
      </c>
    </row>
    <row r="21" spans="1:74" ht="11.15" customHeight="1" x14ac:dyDescent="0.25">
      <c r="A21" s="71"/>
      <c r="B21" s="78" t="s">
        <v>777</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5" customHeight="1" x14ac:dyDescent="0.25">
      <c r="A22" s="76" t="s">
        <v>538</v>
      </c>
      <c r="B22" s="182" t="s">
        <v>426</v>
      </c>
      <c r="C22" s="208">
        <v>31.654032258000001</v>
      </c>
      <c r="D22" s="208">
        <v>24.638785714000001</v>
      </c>
      <c r="E22" s="208">
        <v>21.270612903</v>
      </c>
      <c r="F22" s="208">
        <v>14.694900000000001</v>
      </c>
      <c r="G22" s="208">
        <v>5.4522258065000004</v>
      </c>
      <c r="H22" s="208">
        <v>3.9748000000000001</v>
      </c>
      <c r="I22" s="208">
        <v>3.4167096774000001</v>
      </c>
      <c r="J22" s="208">
        <v>3.2187096774000001</v>
      </c>
      <c r="K22" s="208">
        <v>3.7439</v>
      </c>
      <c r="L22" s="208">
        <v>8.2360645161000008</v>
      </c>
      <c r="M22" s="208">
        <v>19.965900000000001</v>
      </c>
      <c r="N22" s="208">
        <v>24.696129032000002</v>
      </c>
      <c r="O22" s="208">
        <v>30.767322580999998</v>
      </c>
      <c r="P22" s="208">
        <v>28.897571428999999</v>
      </c>
      <c r="Q22" s="208">
        <v>22.210225806</v>
      </c>
      <c r="R22" s="208">
        <v>10.952666667000001</v>
      </c>
      <c r="S22" s="208">
        <v>6.8518387097</v>
      </c>
      <c r="T22" s="208">
        <v>4.3071333333000004</v>
      </c>
      <c r="U22" s="208">
        <v>3.6051935483999999</v>
      </c>
      <c r="V22" s="208">
        <v>3.2869032258000002</v>
      </c>
      <c r="W22" s="208">
        <v>3.6613333333</v>
      </c>
      <c r="X22" s="208">
        <v>7.4740322581000003</v>
      </c>
      <c r="Y22" s="208">
        <v>19.6358</v>
      </c>
      <c r="Z22" s="208">
        <v>24.277806452</v>
      </c>
      <c r="AA22" s="208">
        <v>26.607612903</v>
      </c>
      <c r="AB22" s="208">
        <v>25.417448275999998</v>
      </c>
      <c r="AC22" s="208">
        <v>16.993838709999999</v>
      </c>
      <c r="AD22" s="208">
        <v>12.601633333000001</v>
      </c>
      <c r="AE22" s="208">
        <v>7.6315483870999996</v>
      </c>
      <c r="AF22" s="208">
        <v>4.5372000000000003</v>
      </c>
      <c r="AG22" s="208">
        <v>3.8106774194000002</v>
      </c>
      <c r="AH22" s="208">
        <v>3.5102903226</v>
      </c>
      <c r="AI22" s="208">
        <v>4.2174666667</v>
      </c>
      <c r="AJ22" s="208">
        <v>7.8039677419000002</v>
      </c>
      <c r="AK22" s="208">
        <v>14.660866667000001</v>
      </c>
      <c r="AL22" s="208">
        <v>25.793193548000001</v>
      </c>
      <c r="AM22" s="208">
        <v>28.296774194000001</v>
      </c>
      <c r="AN22" s="208">
        <v>30.912821429000001</v>
      </c>
      <c r="AO22" s="208">
        <v>18.316774194000001</v>
      </c>
      <c r="AP22" s="208">
        <v>11.286099999999999</v>
      </c>
      <c r="AQ22" s="208">
        <v>6.9510322580999997</v>
      </c>
      <c r="AR22" s="208">
        <v>4.2680666667000002</v>
      </c>
      <c r="AS22" s="208">
        <v>3.6005806452</v>
      </c>
      <c r="AT22" s="208">
        <v>3.4028709677000002</v>
      </c>
      <c r="AU22" s="208">
        <v>3.8687999999999998</v>
      </c>
      <c r="AV22" s="208">
        <v>6.159516129</v>
      </c>
      <c r="AW22" s="208">
        <v>15.768133333</v>
      </c>
      <c r="AX22" s="208">
        <v>21.408129032000002</v>
      </c>
      <c r="AY22" s="208">
        <v>31.191032258</v>
      </c>
      <c r="AZ22" s="208">
        <v>28.434750000000001</v>
      </c>
      <c r="BA22" s="208">
        <v>18.369700000000002</v>
      </c>
      <c r="BB22" s="208">
        <v>13.32775</v>
      </c>
      <c r="BC22" s="324">
        <v>7.3538100000000002</v>
      </c>
      <c r="BD22" s="324">
        <v>4.7122089999999996</v>
      </c>
      <c r="BE22" s="324">
        <v>4.103707</v>
      </c>
      <c r="BF22" s="324">
        <v>3.6112299999999999</v>
      </c>
      <c r="BG22" s="324">
        <v>4.2750209999999997</v>
      </c>
      <c r="BH22" s="324">
        <v>7.5194830000000001</v>
      </c>
      <c r="BI22" s="324">
        <v>16.546199999999999</v>
      </c>
      <c r="BJ22" s="324">
        <v>25.759820000000001</v>
      </c>
      <c r="BK22" s="324">
        <v>28.691490000000002</v>
      </c>
      <c r="BL22" s="324">
        <v>26.147259999999999</v>
      </c>
      <c r="BM22" s="324">
        <v>19.390260000000001</v>
      </c>
      <c r="BN22" s="324">
        <v>12.258459999999999</v>
      </c>
      <c r="BO22" s="324">
        <v>7.3513390000000003</v>
      </c>
      <c r="BP22" s="324">
        <v>4.9635090000000002</v>
      </c>
      <c r="BQ22" s="324">
        <v>4.134951</v>
      </c>
      <c r="BR22" s="324">
        <v>3.6960890000000002</v>
      </c>
      <c r="BS22" s="324">
        <v>4.3577110000000001</v>
      </c>
      <c r="BT22" s="324">
        <v>7.4629969999999997</v>
      </c>
      <c r="BU22" s="324">
        <v>16.439540000000001</v>
      </c>
      <c r="BV22" s="324">
        <v>25.596260000000001</v>
      </c>
    </row>
    <row r="23" spans="1:74" ht="11.15" customHeight="1" x14ac:dyDescent="0.25">
      <c r="A23" s="76" t="s">
        <v>539</v>
      </c>
      <c r="B23" s="182" t="s">
        <v>427</v>
      </c>
      <c r="C23" s="208">
        <v>17.87</v>
      </c>
      <c r="D23" s="208">
        <v>15.150107143</v>
      </c>
      <c r="E23" s="208">
        <v>13.482032258</v>
      </c>
      <c r="F23" s="208">
        <v>10.061366667</v>
      </c>
      <c r="G23" s="208">
        <v>5.2821935484000004</v>
      </c>
      <c r="H23" s="208">
        <v>4.7466999999999997</v>
      </c>
      <c r="I23" s="208">
        <v>4.4378709677000003</v>
      </c>
      <c r="J23" s="208">
        <v>4.6121290323000004</v>
      </c>
      <c r="K23" s="208">
        <v>4.8867333332999996</v>
      </c>
      <c r="L23" s="208">
        <v>7.6570645161000002</v>
      </c>
      <c r="M23" s="208">
        <v>12.8752</v>
      </c>
      <c r="N23" s="208">
        <v>14.808612903</v>
      </c>
      <c r="O23" s="208">
        <v>17.881451612999999</v>
      </c>
      <c r="P23" s="208">
        <v>16.865928571000001</v>
      </c>
      <c r="Q23" s="208">
        <v>13.684870968</v>
      </c>
      <c r="R23" s="208">
        <v>8.2181999999999995</v>
      </c>
      <c r="S23" s="208">
        <v>5.9640645160999997</v>
      </c>
      <c r="T23" s="208">
        <v>4.8217333333000001</v>
      </c>
      <c r="U23" s="208">
        <v>4.5790322580999998</v>
      </c>
      <c r="V23" s="208">
        <v>4.5415161289999997</v>
      </c>
      <c r="W23" s="208">
        <v>4.7718999999999996</v>
      </c>
      <c r="X23" s="208">
        <v>6.9722580645000001</v>
      </c>
      <c r="Y23" s="208">
        <v>12.960766667</v>
      </c>
      <c r="Z23" s="208">
        <v>14.736000000000001</v>
      </c>
      <c r="AA23" s="208">
        <v>15.828258065</v>
      </c>
      <c r="AB23" s="208">
        <v>15.433413793</v>
      </c>
      <c r="AC23" s="208">
        <v>10.938064516000001</v>
      </c>
      <c r="AD23" s="208">
        <v>7.9367000000000001</v>
      </c>
      <c r="AE23" s="208">
        <v>5.2472580645000004</v>
      </c>
      <c r="AF23" s="208">
        <v>4.3928666666999998</v>
      </c>
      <c r="AG23" s="208">
        <v>4.1640322580999998</v>
      </c>
      <c r="AH23" s="208">
        <v>4.2315483871000001</v>
      </c>
      <c r="AI23" s="208">
        <v>4.7900999999999998</v>
      </c>
      <c r="AJ23" s="208">
        <v>6.7370967742000003</v>
      </c>
      <c r="AK23" s="208">
        <v>9.7852333333000008</v>
      </c>
      <c r="AL23" s="208">
        <v>14.644032257999999</v>
      </c>
      <c r="AM23" s="208">
        <v>15.858096774</v>
      </c>
      <c r="AN23" s="208">
        <v>17.559785714</v>
      </c>
      <c r="AO23" s="208">
        <v>11.444709677000001</v>
      </c>
      <c r="AP23" s="208">
        <v>8.1481999999999992</v>
      </c>
      <c r="AQ23" s="208">
        <v>5.8415483870999996</v>
      </c>
      <c r="AR23" s="208">
        <v>4.7256</v>
      </c>
      <c r="AS23" s="208">
        <v>4.5609999999999999</v>
      </c>
      <c r="AT23" s="208">
        <v>4.5316774194000002</v>
      </c>
      <c r="AU23" s="208">
        <v>4.9712333332999998</v>
      </c>
      <c r="AV23" s="208">
        <v>6.2746129032000004</v>
      </c>
      <c r="AW23" s="208">
        <v>11.122400000000001</v>
      </c>
      <c r="AX23" s="208">
        <v>12.876064516</v>
      </c>
      <c r="AY23" s="208">
        <v>17.889516129</v>
      </c>
      <c r="AZ23" s="208">
        <v>16.619964285999998</v>
      </c>
      <c r="BA23" s="208">
        <v>12.46866</v>
      </c>
      <c r="BB23" s="208">
        <v>9.2949809999999999</v>
      </c>
      <c r="BC23" s="324">
        <v>6.0301850000000004</v>
      </c>
      <c r="BD23" s="324">
        <v>5.2265779999999999</v>
      </c>
      <c r="BE23" s="324">
        <v>4.7207889999999999</v>
      </c>
      <c r="BF23" s="324">
        <v>4.9457529999999998</v>
      </c>
      <c r="BG23" s="324">
        <v>5.2258040000000001</v>
      </c>
      <c r="BH23" s="324">
        <v>6.6739350000000002</v>
      </c>
      <c r="BI23" s="324">
        <v>10.70417</v>
      </c>
      <c r="BJ23" s="324">
        <v>14.197369999999999</v>
      </c>
      <c r="BK23" s="324">
        <v>16.632709999999999</v>
      </c>
      <c r="BL23" s="324">
        <v>15.5626</v>
      </c>
      <c r="BM23" s="324">
        <v>12.560879999999999</v>
      </c>
      <c r="BN23" s="324">
        <v>8.7842450000000003</v>
      </c>
      <c r="BO23" s="324">
        <v>6.1033720000000002</v>
      </c>
      <c r="BP23" s="324">
        <v>5.2572080000000003</v>
      </c>
      <c r="BQ23" s="324">
        <v>4.7581550000000004</v>
      </c>
      <c r="BR23" s="324">
        <v>4.9619099999999996</v>
      </c>
      <c r="BS23" s="324">
        <v>5.2253920000000003</v>
      </c>
      <c r="BT23" s="324">
        <v>6.6859489999999999</v>
      </c>
      <c r="BU23" s="324">
        <v>10.71448</v>
      </c>
      <c r="BV23" s="324">
        <v>14.182449999999999</v>
      </c>
    </row>
    <row r="24" spans="1:74" ht="11.15" customHeight="1" x14ac:dyDescent="0.25">
      <c r="A24" s="76" t="s">
        <v>541</v>
      </c>
      <c r="B24" s="182" t="s">
        <v>428</v>
      </c>
      <c r="C24" s="208">
        <v>25.232419355000001</v>
      </c>
      <c r="D24" s="208">
        <v>24.968071428999998</v>
      </c>
      <c r="E24" s="208">
        <v>23.802032258000001</v>
      </c>
      <c r="F24" s="208">
        <v>23.244599999999998</v>
      </c>
      <c r="G24" s="208">
        <v>21.63616129</v>
      </c>
      <c r="H24" s="208">
        <v>21.636800000000001</v>
      </c>
      <c r="I24" s="208">
        <v>21.540258065</v>
      </c>
      <c r="J24" s="208">
        <v>21.545580645000001</v>
      </c>
      <c r="K24" s="208">
        <v>21.901166666999998</v>
      </c>
      <c r="L24" s="208">
        <v>22.077935484000001</v>
      </c>
      <c r="M24" s="208">
        <v>24.5318</v>
      </c>
      <c r="N24" s="208">
        <v>24.770709676999999</v>
      </c>
      <c r="O24" s="208">
        <v>25.825290323000001</v>
      </c>
      <c r="P24" s="208">
        <v>25.673999999999999</v>
      </c>
      <c r="Q24" s="208">
        <v>24.195387097000001</v>
      </c>
      <c r="R24" s="208">
        <v>22.503333333</v>
      </c>
      <c r="S24" s="208">
        <v>21.770354838999999</v>
      </c>
      <c r="T24" s="208">
        <v>21.139833332999999</v>
      </c>
      <c r="U24" s="208">
        <v>20.953419355000001</v>
      </c>
      <c r="V24" s="208">
        <v>21.689451612999999</v>
      </c>
      <c r="W24" s="208">
        <v>21.4635</v>
      </c>
      <c r="X24" s="208">
        <v>22.050935484</v>
      </c>
      <c r="Y24" s="208">
        <v>24.487266667</v>
      </c>
      <c r="Z24" s="208">
        <v>25.126870967999999</v>
      </c>
      <c r="AA24" s="208">
        <v>25.136064516000001</v>
      </c>
      <c r="AB24" s="208">
        <v>24.956379309999999</v>
      </c>
      <c r="AC24" s="208">
        <v>22.892516129000001</v>
      </c>
      <c r="AD24" s="208">
        <v>21.095300000000002</v>
      </c>
      <c r="AE24" s="208">
        <v>19.880064516000001</v>
      </c>
      <c r="AF24" s="208">
        <v>20.004300000000001</v>
      </c>
      <c r="AG24" s="208">
        <v>20.420903226</v>
      </c>
      <c r="AH24" s="208">
        <v>20.908967742000002</v>
      </c>
      <c r="AI24" s="208">
        <v>21.440200000000001</v>
      </c>
      <c r="AJ24" s="208">
        <v>22.118483870999999</v>
      </c>
      <c r="AK24" s="208">
        <v>23.371200000000002</v>
      </c>
      <c r="AL24" s="208">
        <v>25.083419355</v>
      </c>
      <c r="AM24" s="208">
        <v>25.253064515999998</v>
      </c>
      <c r="AN24" s="208">
        <v>23.717035714000001</v>
      </c>
      <c r="AO24" s="208">
        <v>22.450225805999999</v>
      </c>
      <c r="AP24" s="208">
        <v>22.331933332999998</v>
      </c>
      <c r="AQ24" s="208">
        <v>21.011709676999999</v>
      </c>
      <c r="AR24" s="208">
        <v>21.043233333</v>
      </c>
      <c r="AS24" s="208">
        <v>21.267838709999999</v>
      </c>
      <c r="AT24" s="208">
        <v>21.357645161000001</v>
      </c>
      <c r="AU24" s="208">
        <v>20.788266666999998</v>
      </c>
      <c r="AV24" s="208">
        <v>21.60116129</v>
      </c>
      <c r="AW24" s="208">
        <v>24.041699999999999</v>
      </c>
      <c r="AX24" s="208">
        <v>24.681935484</v>
      </c>
      <c r="AY24" s="208">
        <v>26.104838709999999</v>
      </c>
      <c r="AZ24" s="208">
        <v>25.563107143</v>
      </c>
      <c r="BA24" s="208">
        <v>23.9893</v>
      </c>
      <c r="BB24" s="208">
        <v>23.088000000000001</v>
      </c>
      <c r="BC24" s="324">
        <v>21.806650000000001</v>
      </c>
      <c r="BD24" s="324">
        <v>21.16254</v>
      </c>
      <c r="BE24" s="324">
        <v>20.931290000000001</v>
      </c>
      <c r="BF24" s="324">
        <v>20.924309999999998</v>
      </c>
      <c r="BG24" s="324">
        <v>21.11665</v>
      </c>
      <c r="BH24" s="324">
        <v>21.923660000000002</v>
      </c>
      <c r="BI24" s="324">
        <v>23.52563</v>
      </c>
      <c r="BJ24" s="324">
        <v>24.21555</v>
      </c>
      <c r="BK24" s="324">
        <v>24.360859999999999</v>
      </c>
      <c r="BL24" s="324">
        <v>23.76052</v>
      </c>
      <c r="BM24" s="324">
        <v>22.375319999999999</v>
      </c>
      <c r="BN24" s="324">
        <v>21.764019999999999</v>
      </c>
      <c r="BO24" s="324">
        <v>21.23603</v>
      </c>
      <c r="BP24" s="324">
        <v>21.055910000000001</v>
      </c>
      <c r="BQ24" s="324">
        <v>21.273250000000001</v>
      </c>
      <c r="BR24" s="324">
        <v>21.814240000000002</v>
      </c>
      <c r="BS24" s="324">
        <v>22.624020000000002</v>
      </c>
      <c r="BT24" s="324">
        <v>23.661259999999999</v>
      </c>
      <c r="BU24" s="324">
        <v>25.480070000000001</v>
      </c>
      <c r="BV24" s="324">
        <v>26.010149999999999</v>
      </c>
    </row>
    <row r="25" spans="1:74" ht="11.15" customHeight="1" x14ac:dyDescent="0.25">
      <c r="A25" s="76" t="s">
        <v>542</v>
      </c>
      <c r="B25" s="182" t="s">
        <v>133</v>
      </c>
      <c r="C25" s="208">
        <v>25.358223129999999</v>
      </c>
      <c r="D25" s="208">
        <v>24.646943570000001</v>
      </c>
      <c r="E25" s="208">
        <v>24.407165899999999</v>
      </c>
      <c r="F25" s="208">
        <v>23.466336600000002</v>
      </c>
      <c r="G25" s="208">
        <v>27.359657349999999</v>
      </c>
      <c r="H25" s="208">
        <v>31.75476553</v>
      </c>
      <c r="I25" s="208">
        <v>39.473176940000002</v>
      </c>
      <c r="J25" s="208">
        <v>38.247505320000002</v>
      </c>
      <c r="K25" s="208">
        <v>34.330478200000002</v>
      </c>
      <c r="L25" s="208">
        <v>28.643328350000001</v>
      </c>
      <c r="M25" s="208">
        <v>25.435547700000001</v>
      </c>
      <c r="N25" s="208">
        <v>24.591489289999998</v>
      </c>
      <c r="O25" s="208">
        <v>27.371593229999998</v>
      </c>
      <c r="P25" s="208">
        <v>27.832502860000002</v>
      </c>
      <c r="Q25" s="208">
        <v>26.242776899999999</v>
      </c>
      <c r="R25" s="208">
        <v>24.656012100000002</v>
      </c>
      <c r="S25" s="208">
        <v>26.970561</v>
      </c>
      <c r="T25" s="208">
        <v>33.018746499999999</v>
      </c>
      <c r="U25" s="208">
        <v>40.473126710000003</v>
      </c>
      <c r="V25" s="208">
        <v>41.222715000000001</v>
      </c>
      <c r="W25" s="208">
        <v>36.025827700000001</v>
      </c>
      <c r="X25" s="208">
        <v>30.215086769999999</v>
      </c>
      <c r="Y25" s="208">
        <v>27.295588670000001</v>
      </c>
      <c r="Z25" s="208">
        <v>29.40414848</v>
      </c>
      <c r="AA25" s="208">
        <v>30.593493970000001</v>
      </c>
      <c r="AB25" s="208">
        <v>30.77954793</v>
      </c>
      <c r="AC25" s="208">
        <v>28.694715899999998</v>
      </c>
      <c r="AD25" s="208">
        <v>25.897369900000001</v>
      </c>
      <c r="AE25" s="208">
        <v>26.977830650000001</v>
      </c>
      <c r="AF25" s="208">
        <v>34.682076969999997</v>
      </c>
      <c r="AG25" s="208">
        <v>43.374767579999997</v>
      </c>
      <c r="AH25" s="208">
        <v>41.132208550000001</v>
      </c>
      <c r="AI25" s="208">
        <v>33.829027830000001</v>
      </c>
      <c r="AJ25" s="208">
        <v>30.547140479999999</v>
      </c>
      <c r="AK25" s="208">
        <v>25.70752427</v>
      </c>
      <c r="AL25" s="208">
        <v>28.523529320000002</v>
      </c>
      <c r="AM25" s="208">
        <v>28.13985868</v>
      </c>
      <c r="AN25" s="208">
        <v>28.10567696</v>
      </c>
      <c r="AO25" s="208">
        <v>24.25742571</v>
      </c>
      <c r="AP25" s="208">
        <v>25.192583970000001</v>
      </c>
      <c r="AQ25" s="208">
        <v>26.325275000000001</v>
      </c>
      <c r="AR25" s="208">
        <v>36.163267869999999</v>
      </c>
      <c r="AS25" s="208">
        <v>39.844117519999998</v>
      </c>
      <c r="AT25" s="208">
        <v>40.661581419999997</v>
      </c>
      <c r="AU25" s="208">
        <v>33.172783699999997</v>
      </c>
      <c r="AV25" s="208">
        <v>30.440245099999999</v>
      </c>
      <c r="AW25" s="208">
        <v>29.404249570000001</v>
      </c>
      <c r="AX25" s="208">
        <v>28.576872229999999</v>
      </c>
      <c r="AY25" s="208">
        <v>31.581475225999998</v>
      </c>
      <c r="AZ25" s="208">
        <v>29.135176606999998</v>
      </c>
      <c r="BA25" s="208">
        <v>26.72852</v>
      </c>
      <c r="BB25" s="208">
        <v>26.226240000000001</v>
      </c>
      <c r="BC25" s="324">
        <v>26.686309999999999</v>
      </c>
      <c r="BD25" s="324">
        <v>35.262779999999999</v>
      </c>
      <c r="BE25" s="324">
        <v>41.098799999999997</v>
      </c>
      <c r="BF25" s="324">
        <v>40.186549999999997</v>
      </c>
      <c r="BG25" s="324">
        <v>33.798999999999999</v>
      </c>
      <c r="BH25" s="324">
        <v>30.096910000000001</v>
      </c>
      <c r="BI25" s="324">
        <v>27.348590000000002</v>
      </c>
      <c r="BJ25" s="324">
        <v>30.11232</v>
      </c>
      <c r="BK25" s="324">
        <v>31.90972</v>
      </c>
      <c r="BL25" s="324">
        <v>27.869289999999999</v>
      </c>
      <c r="BM25" s="324">
        <v>25.70523</v>
      </c>
      <c r="BN25" s="324">
        <v>24.58427</v>
      </c>
      <c r="BO25" s="324">
        <v>26.085270000000001</v>
      </c>
      <c r="BP25" s="324">
        <v>35.874749999999999</v>
      </c>
      <c r="BQ25" s="324">
        <v>41.698689999999999</v>
      </c>
      <c r="BR25" s="324">
        <v>41.115479999999998</v>
      </c>
      <c r="BS25" s="324">
        <v>32.413260000000001</v>
      </c>
      <c r="BT25" s="324">
        <v>30.263929999999998</v>
      </c>
      <c r="BU25" s="324">
        <v>27.581530000000001</v>
      </c>
      <c r="BV25" s="324">
        <v>30.38664</v>
      </c>
    </row>
    <row r="26" spans="1:74" ht="11.15" customHeight="1" x14ac:dyDescent="0.25">
      <c r="A26" s="76" t="s">
        <v>540</v>
      </c>
      <c r="B26" s="182" t="s">
        <v>429</v>
      </c>
      <c r="C26" s="208">
        <v>4.3351290323000002</v>
      </c>
      <c r="D26" s="208">
        <v>4.4257142856999998</v>
      </c>
      <c r="E26" s="208">
        <v>4.4773548387000002</v>
      </c>
      <c r="F26" s="208">
        <v>4.4697666667</v>
      </c>
      <c r="G26" s="208">
        <v>4.5211612903000002</v>
      </c>
      <c r="H26" s="208">
        <v>4.5440333332999998</v>
      </c>
      <c r="I26" s="208">
        <v>4.6345483870999997</v>
      </c>
      <c r="J26" s="208">
        <v>4.7279999999999998</v>
      </c>
      <c r="K26" s="208">
        <v>4.8055666666999999</v>
      </c>
      <c r="L26" s="208">
        <v>4.8665161289999999</v>
      </c>
      <c r="M26" s="208">
        <v>4.9514666667</v>
      </c>
      <c r="N26" s="208">
        <v>4.9272258065000001</v>
      </c>
      <c r="O26" s="208">
        <v>4.7996774194</v>
      </c>
      <c r="P26" s="208">
        <v>4.8323571429000003</v>
      </c>
      <c r="Q26" s="208">
        <v>4.8544838710000002</v>
      </c>
      <c r="R26" s="208">
        <v>4.8779666666999999</v>
      </c>
      <c r="S26" s="208">
        <v>4.9151935483999996</v>
      </c>
      <c r="T26" s="208">
        <v>4.9287666666999996</v>
      </c>
      <c r="U26" s="208">
        <v>4.9559677419000003</v>
      </c>
      <c r="V26" s="208">
        <v>5.0764516128999997</v>
      </c>
      <c r="W26" s="208">
        <v>5.0958666667000001</v>
      </c>
      <c r="X26" s="208">
        <v>5.1406129032000001</v>
      </c>
      <c r="Y26" s="208">
        <v>5.2248999999999999</v>
      </c>
      <c r="Z26" s="208">
        <v>5.2190322581000004</v>
      </c>
      <c r="AA26" s="208">
        <v>5.1365483871000004</v>
      </c>
      <c r="AB26" s="208">
        <v>5.1305517241</v>
      </c>
      <c r="AC26" s="208">
        <v>5.1398387097000002</v>
      </c>
      <c r="AD26" s="208">
        <v>5.0047666667000001</v>
      </c>
      <c r="AE26" s="208">
        <v>4.7069354838999997</v>
      </c>
      <c r="AF26" s="208">
        <v>4.7740666666999996</v>
      </c>
      <c r="AG26" s="208">
        <v>4.8585806452</v>
      </c>
      <c r="AH26" s="208">
        <v>4.8429032257999998</v>
      </c>
      <c r="AI26" s="208">
        <v>4.8480999999999996</v>
      </c>
      <c r="AJ26" s="208">
        <v>4.8111290323000002</v>
      </c>
      <c r="AK26" s="208">
        <v>4.9593666667000003</v>
      </c>
      <c r="AL26" s="208">
        <v>4.9669354839000004</v>
      </c>
      <c r="AM26" s="208">
        <v>5.0017419355000001</v>
      </c>
      <c r="AN26" s="208">
        <v>4.6048214286000002</v>
      </c>
      <c r="AO26" s="208">
        <v>4.9718387097000001</v>
      </c>
      <c r="AP26" s="208">
        <v>5.0446</v>
      </c>
      <c r="AQ26" s="208">
        <v>5.0336774194</v>
      </c>
      <c r="AR26" s="208">
        <v>5.0449999999999999</v>
      </c>
      <c r="AS26" s="208">
        <v>5.0669677419000001</v>
      </c>
      <c r="AT26" s="208">
        <v>5.1022258064999999</v>
      </c>
      <c r="AU26" s="208">
        <v>5.0680333332999998</v>
      </c>
      <c r="AV26" s="208">
        <v>5.1774516128999997</v>
      </c>
      <c r="AW26" s="208">
        <v>5.2531333333000001</v>
      </c>
      <c r="AX26" s="208">
        <v>5.2524838709999999</v>
      </c>
      <c r="AY26" s="208">
        <v>5.1150645161000003</v>
      </c>
      <c r="AZ26" s="208">
        <v>5.0854285713999996</v>
      </c>
      <c r="BA26" s="208">
        <v>5.1449980000000002</v>
      </c>
      <c r="BB26" s="208">
        <v>5.1628489999999996</v>
      </c>
      <c r="BC26" s="324">
        <v>5.1801820000000003</v>
      </c>
      <c r="BD26" s="324">
        <v>5.1953449999999997</v>
      </c>
      <c r="BE26" s="324">
        <v>5.2181620000000004</v>
      </c>
      <c r="BF26" s="324">
        <v>5.2549080000000004</v>
      </c>
      <c r="BG26" s="324">
        <v>5.2866689999999998</v>
      </c>
      <c r="BH26" s="324">
        <v>5.3209200000000001</v>
      </c>
      <c r="BI26" s="324">
        <v>5.3664420000000002</v>
      </c>
      <c r="BJ26" s="324">
        <v>5.3902939999999999</v>
      </c>
      <c r="BK26" s="324">
        <v>5.4066599999999996</v>
      </c>
      <c r="BL26" s="324">
        <v>5.4243990000000002</v>
      </c>
      <c r="BM26" s="324">
        <v>5.4481210000000004</v>
      </c>
      <c r="BN26" s="324">
        <v>5.4743110000000001</v>
      </c>
      <c r="BO26" s="324">
        <v>5.4974920000000003</v>
      </c>
      <c r="BP26" s="324">
        <v>5.515428</v>
      </c>
      <c r="BQ26" s="324">
        <v>5.5301729999999996</v>
      </c>
      <c r="BR26" s="324">
        <v>5.5425719999999998</v>
      </c>
      <c r="BS26" s="324">
        <v>5.5555909999999997</v>
      </c>
      <c r="BT26" s="324">
        <v>5.5532060000000003</v>
      </c>
      <c r="BU26" s="324">
        <v>5.5587600000000004</v>
      </c>
      <c r="BV26" s="324">
        <v>5.5436759999999996</v>
      </c>
    </row>
    <row r="27" spans="1:74" ht="11.15" customHeight="1" x14ac:dyDescent="0.25">
      <c r="A27" s="76" t="s">
        <v>544</v>
      </c>
      <c r="B27" s="182" t="s">
        <v>807</v>
      </c>
      <c r="C27" s="208">
        <v>3.1874516128999999</v>
      </c>
      <c r="D27" s="208">
        <v>2.8468928570999998</v>
      </c>
      <c r="E27" s="208">
        <v>2.6420645161</v>
      </c>
      <c r="F27" s="208">
        <v>2.2766000000000002</v>
      </c>
      <c r="G27" s="208">
        <v>1.9034516129000001</v>
      </c>
      <c r="H27" s="208">
        <v>1.9791666667000001</v>
      </c>
      <c r="I27" s="208">
        <v>2.1939032258000002</v>
      </c>
      <c r="J27" s="208">
        <v>2.1543548387000002</v>
      </c>
      <c r="K27" s="208">
        <v>2.0665666667</v>
      </c>
      <c r="L27" s="208">
        <v>2.1222580645</v>
      </c>
      <c r="M27" s="208">
        <v>2.6371666667000002</v>
      </c>
      <c r="N27" s="208">
        <v>2.8298064516000001</v>
      </c>
      <c r="O27" s="208">
        <v>3.6702903226000001</v>
      </c>
      <c r="P27" s="208">
        <v>3.5776071428999998</v>
      </c>
      <c r="Q27" s="208">
        <v>3.1120645160999998</v>
      </c>
      <c r="R27" s="208">
        <v>2.3922333333000001</v>
      </c>
      <c r="S27" s="208">
        <v>2.2204516128999998</v>
      </c>
      <c r="T27" s="208">
        <v>2.2827333332999999</v>
      </c>
      <c r="U27" s="208">
        <v>2.5102903226</v>
      </c>
      <c r="V27" s="208">
        <v>2.5509354839</v>
      </c>
      <c r="W27" s="208">
        <v>2.3775666666999999</v>
      </c>
      <c r="X27" s="208">
        <v>2.4059677419000001</v>
      </c>
      <c r="Y27" s="208">
        <v>3.0417666667000001</v>
      </c>
      <c r="Z27" s="208">
        <v>3.3715806451999999</v>
      </c>
      <c r="AA27" s="208">
        <v>3.5590000000000002</v>
      </c>
      <c r="AB27" s="208">
        <v>3.5042068966</v>
      </c>
      <c r="AC27" s="208">
        <v>2.8876451613</v>
      </c>
      <c r="AD27" s="208">
        <v>2.4479000000000002</v>
      </c>
      <c r="AE27" s="208">
        <v>2.1770967741999998</v>
      </c>
      <c r="AF27" s="208">
        <v>2.3273333332999999</v>
      </c>
      <c r="AG27" s="208">
        <v>2.6502903226000001</v>
      </c>
      <c r="AH27" s="208">
        <v>2.5511290323</v>
      </c>
      <c r="AI27" s="208">
        <v>2.3729333332999998</v>
      </c>
      <c r="AJ27" s="208">
        <v>2.4601290322999998</v>
      </c>
      <c r="AK27" s="208">
        <v>2.6770666667</v>
      </c>
      <c r="AL27" s="208">
        <v>3.4154193548</v>
      </c>
      <c r="AM27" s="208">
        <v>3.5100645160999999</v>
      </c>
      <c r="AN27" s="208">
        <v>3.5904285713999999</v>
      </c>
      <c r="AO27" s="208">
        <v>2.7885806452000002</v>
      </c>
      <c r="AP27" s="208">
        <v>2.4660000000000002</v>
      </c>
      <c r="AQ27" s="208">
        <v>2.2322258064999998</v>
      </c>
      <c r="AR27" s="208">
        <v>2.4401000000000002</v>
      </c>
      <c r="AS27" s="208">
        <v>2.5459032258000001</v>
      </c>
      <c r="AT27" s="208">
        <v>2.5703548387000001</v>
      </c>
      <c r="AU27" s="208">
        <v>2.3247</v>
      </c>
      <c r="AV27" s="208">
        <v>2.3856774193999999</v>
      </c>
      <c r="AW27" s="208">
        <v>2.9304000000000001</v>
      </c>
      <c r="AX27" s="208">
        <v>3.1766774193999998</v>
      </c>
      <c r="AY27" s="208">
        <v>3.8290645160999999</v>
      </c>
      <c r="AZ27" s="208">
        <v>3.5883214286</v>
      </c>
      <c r="BA27" s="208">
        <v>2.9505849999999998</v>
      </c>
      <c r="BB27" s="208">
        <v>2.6088689999999999</v>
      </c>
      <c r="BC27" s="324">
        <v>2.2562950000000002</v>
      </c>
      <c r="BD27" s="324">
        <v>2.4157220000000001</v>
      </c>
      <c r="BE27" s="324">
        <v>2.5747059999999999</v>
      </c>
      <c r="BF27" s="324">
        <v>2.5328539999999999</v>
      </c>
      <c r="BG27" s="324">
        <v>2.3388749999999998</v>
      </c>
      <c r="BH27" s="324">
        <v>2.411346</v>
      </c>
      <c r="BI27" s="324">
        <v>2.8351310000000001</v>
      </c>
      <c r="BJ27" s="324">
        <v>3.4074529999999998</v>
      </c>
      <c r="BK27" s="324">
        <v>3.6665429999999999</v>
      </c>
      <c r="BL27" s="324">
        <v>3.3726129999999999</v>
      </c>
      <c r="BM27" s="324">
        <v>2.9019569999999999</v>
      </c>
      <c r="BN27" s="324">
        <v>2.4529939999999999</v>
      </c>
      <c r="BO27" s="324">
        <v>2.2206429999999999</v>
      </c>
      <c r="BP27" s="324">
        <v>2.448029</v>
      </c>
      <c r="BQ27" s="324">
        <v>2.6152579999999999</v>
      </c>
      <c r="BR27" s="324">
        <v>2.6039219999999998</v>
      </c>
      <c r="BS27" s="324">
        <v>2.346066</v>
      </c>
      <c r="BT27" s="324">
        <v>2.4769459999999999</v>
      </c>
      <c r="BU27" s="324">
        <v>2.9088729999999998</v>
      </c>
      <c r="BV27" s="324">
        <v>3.4741209999999998</v>
      </c>
    </row>
    <row r="28" spans="1:74" ht="11.15" customHeight="1" x14ac:dyDescent="0.25">
      <c r="A28" s="76" t="s">
        <v>552</v>
      </c>
      <c r="B28" s="182" t="s">
        <v>430</v>
      </c>
      <c r="C28" s="208">
        <v>0.13809677418999999</v>
      </c>
      <c r="D28" s="208">
        <v>0.13810714286</v>
      </c>
      <c r="E28" s="208">
        <v>0.13809677418999999</v>
      </c>
      <c r="F28" s="208">
        <v>0.1381</v>
      </c>
      <c r="G28" s="208">
        <v>0.13809677418999999</v>
      </c>
      <c r="H28" s="208">
        <v>0.1381</v>
      </c>
      <c r="I28" s="208">
        <v>0.13809677418999999</v>
      </c>
      <c r="J28" s="208">
        <v>0.13809677418999999</v>
      </c>
      <c r="K28" s="208">
        <v>0.1381</v>
      </c>
      <c r="L28" s="208">
        <v>0.13809677418999999</v>
      </c>
      <c r="M28" s="208">
        <v>0.1381</v>
      </c>
      <c r="N28" s="208">
        <v>0.13809677418999999</v>
      </c>
      <c r="O28" s="208">
        <v>0.14564516128999999</v>
      </c>
      <c r="P28" s="208">
        <v>0.14564285714</v>
      </c>
      <c r="Q28" s="208">
        <v>0.14564516128999999</v>
      </c>
      <c r="R28" s="208">
        <v>0.14563333333</v>
      </c>
      <c r="S28" s="208">
        <v>0.14564516128999999</v>
      </c>
      <c r="T28" s="208">
        <v>0.14563333333</v>
      </c>
      <c r="U28" s="208">
        <v>0.14564516128999999</v>
      </c>
      <c r="V28" s="208">
        <v>0.14564516128999999</v>
      </c>
      <c r="W28" s="208">
        <v>0.14563333333</v>
      </c>
      <c r="X28" s="208">
        <v>0.14564516128999999</v>
      </c>
      <c r="Y28" s="208">
        <v>0.14563333333</v>
      </c>
      <c r="Z28" s="208">
        <v>0.14564516128999999</v>
      </c>
      <c r="AA28" s="208">
        <v>0.13422580645000001</v>
      </c>
      <c r="AB28" s="208">
        <v>0.13420689655000001</v>
      </c>
      <c r="AC28" s="208">
        <v>0.13422580645000001</v>
      </c>
      <c r="AD28" s="208">
        <v>0.13423333333000001</v>
      </c>
      <c r="AE28" s="208">
        <v>0.13422580645000001</v>
      </c>
      <c r="AF28" s="208">
        <v>0.13423333333000001</v>
      </c>
      <c r="AG28" s="208">
        <v>0.13422580645000001</v>
      </c>
      <c r="AH28" s="208">
        <v>0.13422580645000001</v>
      </c>
      <c r="AI28" s="208">
        <v>0.13423333333000001</v>
      </c>
      <c r="AJ28" s="208">
        <v>0.13422580645000001</v>
      </c>
      <c r="AK28" s="208">
        <v>0.13423333333000001</v>
      </c>
      <c r="AL28" s="208">
        <v>0.13422580645000001</v>
      </c>
      <c r="AM28" s="208">
        <v>0.14561290323000001</v>
      </c>
      <c r="AN28" s="208">
        <v>0.14560714286000001</v>
      </c>
      <c r="AO28" s="208">
        <v>0.14561290323000001</v>
      </c>
      <c r="AP28" s="208">
        <v>0.14563333333</v>
      </c>
      <c r="AQ28" s="208">
        <v>0.14561290323000001</v>
      </c>
      <c r="AR28" s="208">
        <v>0.14563333333</v>
      </c>
      <c r="AS28" s="208">
        <v>0.14561290323000001</v>
      </c>
      <c r="AT28" s="208">
        <v>0.14561290323000001</v>
      </c>
      <c r="AU28" s="208">
        <v>0.14563333333</v>
      </c>
      <c r="AV28" s="208">
        <v>0.14561290323000001</v>
      </c>
      <c r="AW28" s="208">
        <v>0.14563333333</v>
      </c>
      <c r="AX28" s="208">
        <v>0.14561290323000001</v>
      </c>
      <c r="AY28" s="208">
        <v>0.14561290323000001</v>
      </c>
      <c r="AZ28" s="208">
        <v>0.14560714286000001</v>
      </c>
      <c r="BA28" s="208">
        <v>0.14560709999999999</v>
      </c>
      <c r="BB28" s="208">
        <v>0.14560709999999999</v>
      </c>
      <c r="BC28" s="324">
        <v>0.14560709999999999</v>
      </c>
      <c r="BD28" s="324">
        <v>0.14560709999999999</v>
      </c>
      <c r="BE28" s="324">
        <v>0.14560709999999999</v>
      </c>
      <c r="BF28" s="324">
        <v>0.14560709999999999</v>
      </c>
      <c r="BG28" s="324">
        <v>0.14560709999999999</v>
      </c>
      <c r="BH28" s="324">
        <v>0.14560709999999999</v>
      </c>
      <c r="BI28" s="324">
        <v>0.14560709999999999</v>
      </c>
      <c r="BJ28" s="324">
        <v>0.14560709999999999</v>
      </c>
      <c r="BK28" s="324">
        <v>0.14560709999999999</v>
      </c>
      <c r="BL28" s="324">
        <v>0.14560709999999999</v>
      </c>
      <c r="BM28" s="324">
        <v>0.14560709999999999</v>
      </c>
      <c r="BN28" s="324">
        <v>0.14560709999999999</v>
      </c>
      <c r="BO28" s="324">
        <v>0.14560709999999999</v>
      </c>
      <c r="BP28" s="324">
        <v>0.14560709999999999</v>
      </c>
      <c r="BQ28" s="324">
        <v>0.14560709999999999</v>
      </c>
      <c r="BR28" s="324">
        <v>0.14560709999999999</v>
      </c>
      <c r="BS28" s="324">
        <v>0.14560709999999999</v>
      </c>
      <c r="BT28" s="324">
        <v>0.14560709999999999</v>
      </c>
      <c r="BU28" s="324">
        <v>0.14560709999999999</v>
      </c>
      <c r="BV28" s="324">
        <v>0.14560709999999999</v>
      </c>
    </row>
    <row r="29" spans="1:74" ht="11.15" customHeight="1" x14ac:dyDescent="0.25">
      <c r="A29" s="77" t="s">
        <v>543</v>
      </c>
      <c r="B29" s="183" t="s">
        <v>779</v>
      </c>
      <c r="C29" s="208">
        <v>107.77206452</v>
      </c>
      <c r="D29" s="208">
        <v>96.811392857000001</v>
      </c>
      <c r="E29" s="208">
        <v>90.216387096999995</v>
      </c>
      <c r="F29" s="208">
        <v>78.349366666999998</v>
      </c>
      <c r="G29" s="208">
        <v>66.290935484000002</v>
      </c>
      <c r="H29" s="208">
        <v>68.771466666999999</v>
      </c>
      <c r="I29" s="208">
        <v>75.829612902999997</v>
      </c>
      <c r="J29" s="208">
        <v>74.639838710000006</v>
      </c>
      <c r="K29" s="208">
        <v>71.868766667000003</v>
      </c>
      <c r="L29" s="208">
        <v>73.737193547999993</v>
      </c>
      <c r="M29" s="208">
        <v>90.531400000000005</v>
      </c>
      <c r="N29" s="208">
        <v>96.758354839000006</v>
      </c>
      <c r="O29" s="208">
        <v>110.46132258</v>
      </c>
      <c r="P29" s="208">
        <v>107.82567856999999</v>
      </c>
      <c r="Q29" s="208">
        <v>94.445516128999998</v>
      </c>
      <c r="R29" s="208">
        <v>73.746166666999997</v>
      </c>
      <c r="S29" s="208">
        <v>68.838225805999997</v>
      </c>
      <c r="T29" s="208">
        <v>70.644666666999996</v>
      </c>
      <c r="U29" s="208">
        <v>77.222709676999997</v>
      </c>
      <c r="V29" s="208">
        <v>78.513677419000004</v>
      </c>
      <c r="W29" s="208">
        <v>73.541733332999996</v>
      </c>
      <c r="X29" s="208">
        <v>74.404645161000005</v>
      </c>
      <c r="Y29" s="208">
        <v>92.791799999999995</v>
      </c>
      <c r="Z29" s="208">
        <v>102.28116129</v>
      </c>
      <c r="AA29" s="208">
        <v>106.99520364999999</v>
      </c>
      <c r="AB29" s="208">
        <v>105.35575483</v>
      </c>
      <c r="AC29" s="208">
        <v>87.680844931999999</v>
      </c>
      <c r="AD29" s="208">
        <v>75.117903233000007</v>
      </c>
      <c r="AE29" s="208">
        <v>66.754959682000006</v>
      </c>
      <c r="AF29" s="208">
        <v>70.852076969999999</v>
      </c>
      <c r="AG29" s="208">
        <v>79.413477256999997</v>
      </c>
      <c r="AH29" s="208">
        <v>77.311273065999998</v>
      </c>
      <c r="AI29" s="208">
        <v>71.632061163000003</v>
      </c>
      <c r="AJ29" s="208">
        <v>74.612172737999998</v>
      </c>
      <c r="AK29" s="208">
        <v>81.295490936999997</v>
      </c>
      <c r="AL29" s="208">
        <v>102.56075513</v>
      </c>
      <c r="AM29" s="208">
        <v>106.20521352</v>
      </c>
      <c r="AN29" s="208">
        <v>108.63617696</v>
      </c>
      <c r="AO29" s="208">
        <v>84.375167645000005</v>
      </c>
      <c r="AP29" s="208">
        <v>74.615050636999996</v>
      </c>
      <c r="AQ29" s="208">
        <v>67.541081452</v>
      </c>
      <c r="AR29" s="208">
        <v>73.830901202999996</v>
      </c>
      <c r="AS29" s="208">
        <v>77.032020746000001</v>
      </c>
      <c r="AT29" s="208">
        <v>77.771968517000005</v>
      </c>
      <c r="AU29" s="208">
        <v>70.339450366999998</v>
      </c>
      <c r="AV29" s="208">
        <v>72.184277358000003</v>
      </c>
      <c r="AW29" s="208">
        <v>88.665649569999999</v>
      </c>
      <c r="AX29" s="208">
        <v>96.117775456000004</v>
      </c>
      <c r="AY29" s="208">
        <v>115.85660426</v>
      </c>
      <c r="AZ29" s="208">
        <v>108.57235518</v>
      </c>
      <c r="BA29" s="208">
        <v>89.797370099999995</v>
      </c>
      <c r="BB29" s="208">
        <v>79.854296099999999</v>
      </c>
      <c r="BC29" s="324">
        <v>69.459040000000002</v>
      </c>
      <c r="BD29" s="324">
        <v>74.12079</v>
      </c>
      <c r="BE29" s="324">
        <v>78.793059999999997</v>
      </c>
      <c r="BF29" s="324">
        <v>77.601209999999995</v>
      </c>
      <c r="BG29" s="324">
        <v>72.187629999999999</v>
      </c>
      <c r="BH29" s="324">
        <v>74.091859999999997</v>
      </c>
      <c r="BI29" s="324">
        <v>86.471770000000006</v>
      </c>
      <c r="BJ29" s="324">
        <v>103.22839999999999</v>
      </c>
      <c r="BK29" s="324">
        <v>110.81359999999999</v>
      </c>
      <c r="BL29" s="324">
        <v>102.28230000000001</v>
      </c>
      <c r="BM29" s="324">
        <v>88.527379999999994</v>
      </c>
      <c r="BN29" s="324">
        <v>75.463899999999995</v>
      </c>
      <c r="BO29" s="324">
        <v>68.639759999999995</v>
      </c>
      <c r="BP29" s="324">
        <v>75.260440000000003</v>
      </c>
      <c r="BQ29" s="324">
        <v>80.156080000000003</v>
      </c>
      <c r="BR29" s="324">
        <v>79.879819999999995</v>
      </c>
      <c r="BS29" s="324">
        <v>72.667640000000006</v>
      </c>
      <c r="BT29" s="324">
        <v>76.249899999999997</v>
      </c>
      <c r="BU29" s="324">
        <v>88.828860000000006</v>
      </c>
      <c r="BV29" s="324">
        <v>105.3389</v>
      </c>
    </row>
    <row r="30" spans="1:74" ht="11.15" customHeight="1" x14ac:dyDescent="0.25">
      <c r="A30" s="77"/>
      <c r="B30" s="183"/>
      <c r="C30" s="208">
        <f>C29+C14+C12</f>
        <v>117.45702990709999</v>
      </c>
      <c r="D30" s="208">
        <f t="shared" ref="D30:BO30" si="2">D29+D14+D12</f>
        <v>106.65610192839999</v>
      </c>
      <c r="E30" s="208">
        <f t="shared" si="2"/>
        <v>99.618569677699995</v>
      </c>
      <c r="F30" s="208">
        <f t="shared" si="2"/>
        <v>87.647407300300003</v>
      </c>
      <c r="G30" s="208">
        <f t="shared" si="2"/>
        <v>75.068854871100001</v>
      </c>
      <c r="H30" s="208">
        <f t="shared" si="2"/>
        <v>77.504629800299995</v>
      </c>
      <c r="I30" s="208">
        <f t="shared" si="2"/>
        <v>85.700491677199992</v>
      </c>
      <c r="J30" s="208">
        <f t="shared" si="2"/>
        <v>84.686584516500005</v>
      </c>
      <c r="K30" s="208">
        <f t="shared" si="2"/>
        <v>81.926820333600006</v>
      </c>
      <c r="L30" s="208">
        <f t="shared" si="2"/>
        <v>83.629236483499994</v>
      </c>
      <c r="M30" s="208">
        <f t="shared" si="2"/>
        <v>101.7910239</v>
      </c>
      <c r="N30" s="208">
        <f t="shared" si="2"/>
        <v>108.4940343551</v>
      </c>
      <c r="O30" s="208">
        <f t="shared" si="2"/>
        <v>122.2286367735</v>
      </c>
      <c r="P30" s="208">
        <f t="shared" si="2"/>
        <v>119.6097621414</v>
      </c>
      <c r="Q30" s="208">
        <f t="shared" si="2"/>
        <v>106.49516499999999</v>
      </c>
      <c r="R30" s="208">
        <f t="shared" si="2"/>
        <v>85.019921233699989</v>
      </c>
      <c r="S30" s="208">
        <f t="shared" si="2"/>
        <v>80.727517934999995</v>
      </c>
      <c r="T30" s="208">
        <f t="shared" si="2"/>
        <v>82.65218340029999</v>
      </c>
      <c r="U30" s="208">
        <f t="shared" si="2"/>
        <v>89.913046644699989</v>
      </c>
      <c r="V30" s="208">
        <f t="shared" si="2"/>
        <v>90.932494515800002</v>
      </c>
      <c r="W30" s="208">
        <f t="shared" si="2"/>
        <v>86.692116399699998</v>
      </c>
      <c r="X30" s="208">
        <f t="shared" si="2"/>
        <v>88.139309612600016</v>
      </c>
      <c r="Y30" s="208">
        <f t="shared" si="2"/>
        <v>107.5232675</v>
      </c>
      <c r="Z30" s="208">
        <f t="shared" si="2"/>
        <v>117.8217128384</v>
      </c>
      <c r="AA30" s="208">
        <f t="shared" si="2"/>
        <v>123.46113187579999</v>
      </c>
      <c r="AB30" s="208">
        <f t="shared" si="2"/>
        <v>121.01937758859999</v>
      </c>
      <c r="AC30" s="208">
        <f t="shared" si="2"/>
        <v>103.72719219</v>
      </c>
      <c r="AD30" s="208">
        <f t="shared" si="2"/>
        <v>89.143457466300006</v>
      </c>
      <c r="AE30" s="208">
        <f t="shared" si="2"/>
        <v>79.512113327199998</v>
      </c>
      <c r="AF30" s="208">
        <f t="shared" si="2"/>
        <v>82.134955936699996</v>
      </c>
      <c r="AG30" s="208">
        <f t="shared" si="2"/>
        <v>90.6769157409</v>
      </c>
      <c r="AH30" s="208">
        <f t="shared" si="2"/>
        <v>88.897042001499997</v>
      </c>
      <c r="AI30" s="208">
        <f t="shared" si="2"/>
        <v>84.812868563000009</v>
      </c>
      <c r="AJ30" s="208">
        <f t="shared" si="2"/>
        <v>90.148319931499998</v>
      </c>
      <c r="AK30" s="208">
        <f t="shared" si="2"/>
        <v>98.902500503599995</v>
      </c>
      <c r="AL30" s="208">
        <f t="shared" si="2"/>
        <v>120.40514929130001</v>
      </c>
      <c r="AM30" s="208">
        <f t="shared" si="2"/>
        <v>124.3831273909</v>
      </c>
      <c r="AN30" s="208">
        <f t="shared" si="2"/>
        <v>123.77918478140001</v>
      </c>
      <c r="AO30" s="208">
        <f t="shared" si="2"/>
        <v>103.5819671293</v>
      </c>
      <c r="AP30" s="208">
        <f t="shared" si="2"/>
        <v>93.426134370299991</v>
      </c>
      <c r="AQ30" s="208">
        <f t="shared" si="2"/>
        <v>86.188063355499992</v>
      </c>
      <c r="AR30" s="208">
        <f t="shared" si="2"/>
        <v>91.803053802999997</v>
      </c>
      <c r="AS30" s="208">
        <f t="shared" si="2"/>
        <v>95.291579745999996</v>
      </c>
      <c r="AT30" s="208">
        <f t="shared" si="2"/>
        <v>95.951726162200004</v>
      </c>
      <c r="AU30" s="208">
        <f t="shared" si="2"/>
        <v>88.192203333699993</v>
      </c>
      <c r="AV30" s="208">
        <f t="shared" si="2"/>
        <v>89.766691164500003</v>
      </c>
      <c r="AW30" s="208">
        <f t="shared" si="2"/>
        <v>107.23172733669999</v>
      </c>
      <c r="AX30" s="208">
        <f t="shared" si="2"/>
        <v>116.1463674238</v>
      </c>
      <c r="AY30" s="208">
        <f t="shared" si="2"/>
        <v>135.53732729179998</v>
      </c>
      <c r="AZ30" s="208">
        <f t="shared" si="2"/>
        <v>128.05673971600001</v>
      </c>
      <c r="BA30" s="208">
        <f t="shared" si="2"/>
        <v>110.0037701</v>
      </c>
      <c r="BB30" s="208">
        <f t="shared" si="2"/>
        <v>99.103430099999997</v>
      </c>
      <c r="BC30" s="208">
        <f t="shared" si="2"/>
        <v>89.390884999999997</v>
      </c>
      <c r="BD30" s="208">
        <f t="shared" si="2"/>
        <v>94.563337999999987</v>
      </c>
      <c r="BE30" s="208">
        <f t="shared" si="2"/>
        <v>100.057196</v>
      </c>
      <c r="BF30" s="208">
        <f t="shared" si="2"/>
        <v>98.872665999999995</v>
      </c>
      <c r="BG30" s="208">
        <f t="shared" si="2"/>
        <v>91.992570889999996</v>
      </c>
      <c r="BH30" s="208">
        <f t="shared" si="2"/>
        <v>95.317739486999997</v>
      </c>
      <c r="BI30" s="208">
        <f t="shared" si="2"/>
        <v>108.45253094600001</v>
      </c>
      <c r="BJ30" s="208">
        <f t="shared" si="2"/>
        <v>125.67326616</v>
      </c>
      <c r="BK30" s="208">
        <f t="shared" si="2"/>
        <v>133.31209990399998</v>
      </c>
      <c r="BL30" s="208">
        <f t="shared" si="2"/>
        <v>124.36903600000001</v>
      </c>
      <c r="BM30" s="208">
        <f t="shared" si="2"/>
        <v>110.361819</v>
      </c>
      <c r="BN30" s="208">
        <f t="shared" si="2"/>
        <v>96.654343999999995</v>
      </c>
      <c r="BO30" s="208">
        <f t="shared" si="2"/>
        <v>90.059883999999997</v>
      </c>
      <c r="BP30" s="208">
        <f t="shared" ref="BP30:BV30" si="3">BP29+BP14+BP12</f>
        <v>97.163712000000004</v>
      </c>
      <c r="BQ30" s="208">
        <f t="shared" si="3"/>
        <v>102.487303</v>
      </c>
      <c r="BR30" s="208">
        <f t="shared" si="3"/>
        <v>101.97814799999999</v>
      </c>
      <c r="BS30" s="208">
        <f t="shared" si="3"/>
        <v>92.712299889999997</v>
      </c>
      <c r="BT30" s="208">
        <f t="shared" si="3"/>
        <v>97.603167487000007</v>
      </c>
      <c r="BU30" s="208">
        <f t="shared" si="3"/>
        <v>110.927137946</v>
      </c>
      <c r="BV30" s="208">
        <f t="shared" si="3"/>
        <v>127.91144815999999</v>
      </c>
    </row>
    <row r="31" spans="1:74" ht="11.15" customHeight="1" x14ac:dyDescent="0.25">
      <c r="A31" s="71"/>
      <c r="B31" s="79" t="s">
        <v>778</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356"/>
      <c r="BD31" s="356"/>
      <c r="BE31" s="356"/>
      <c r="BF31" s="356"/>
      <c r="BG31" s="356"/>
      <c r="BH31" s="356"/>
      <c r="BI31" s="356"/>
      <c r="BJ31" s="356"/>
      <c r="BK31" s="356"/>
      <c r="BL31" s="356"/>
      <c r="BM31" s="356"/>
      <c r="BN31" s="356"/>
      <c r="BO31" s="356"/>
      <c r="BP31" s="356"/>
      <c r="BQ31" s="356"/>
      <c r="BR31" s="356"/>
      <c r="BS31" s="356"/>
      <c r="BT31" s="356"/>
      <c r="BU31" s="356"/>
      <c r="BV31" s="356"/>
    </row>
    <row r="32" spans="1:74" ht="11.15" customHeight="1" x14ac:dyDescent="0.25">
      <c r="A32" s="76" t="s">
        <v>536</v>
      </c>
      <c r="B32" s="182" t="s">
        <v>431</v>
      </c>
      <c r="C32" s="251">
        <v>2140.556</v>
      </c>
      <c r="D32" s="251">
        <v>1672.662</v>
      </c>
      <c r="E32" s="251">
        <v>1390.279</v>
      </c>
      <c r="F32" s="251">
        <v>1426.799</v>
      </c>
      <c r="G32" s="251">
        <v>1847.454</v>
      </c>
      <c r="H32" s="251">
        <v>2195.2260000000001</v>
      </c>
      <c r="I32" s="251">
        <v>2381.2689999999998</v>
      </c>
      <c r="J32" s="251">
        <v>2616.8409999999999</v>
      </c>
      <c r="K32" s="251">
        <v>2950.3679999999999</v>
      </c>
      <c r="L32" s="251">
        <v>3236.2539999999999</v>
      </c>
      <c r="M32" s="251">
        <v>3030.0790000000002</v>
      </c>
      <c r="N32" s="251">
        <v>2708.3180000000002</v>
      </c>
      <c r="O32" s="251">
        <v>1993.9960000000001</v>
      </c>
      <c r="P32" s="251">
        <v>1426.21</v>
      </c>
      <c r="Q32" s="251">
        <v>1184.8900000000001</v>
      </c>
      <c r="R32" s="251">
        <v>1559.4010000000001</v>
      </c>
      <c r="S32" s="251">
        <v>2031.0309999999999</v>
      </c>
      <c r="T32" s="251">
        <v>2460.748</v>
      </c>
      <c r="U32" s="251">
        <v>2714.1959999999999</v>
      </c>
      <c r="V32" s="251">
        <v>2997.81</v>
      </c>
      <c r="W32" s="251">
        <v>3414.9389999999999</v>
      </c>
      <c r="X32" s="251">
        <v>3762.0430000000001</v>
      </c>
      <c r="Y32" s="251">
        <v>3610.029</v>
      </c>
      <c r="Z32" s="251">
        <v>3188.2429999999999</v>
      </c>
      <c r="AA32" s="251">
        <v>2616.1750000000002</v>
      </c>
      <c r="AB32" s="251">
        <v>2080.8829999999998</v>
      </c>
      <c r="AC32" s="251">
        <v>2029.3589999999999</v>
      </c>
      <c r="AD32" s="251">
        <v>2332.4929999999999</v>
      </c>
      <c r="AE32" s="251">
        <v>2777.5839999999998</v>
      </c>
      <c r="AF32" s="251">
        <v>3133.0949999999998</v>
      </c>
      <c r="AG32" s="251">
        <v>3293.549</v>
      </c>
      <c r="AH32" s="251">
        <v>3522.2159999999999</v>
      </c>
      <c r="AI32" s="251">
        <v>3839.8359999999998</v>
      </c>
      <c r="AJ32" s="251">
        <v>3928.5030000000002</v>
      </c>
      <c r="AK32" s="251">
        <v>3931.616</v>
      </c>
      <c r="AL32" s="251">
        <v>3340.9810000000002</v>
      </c>
      <c r="AM32" s="251">
        <v>2634.9670000000001</v>
      </c>
      <c r="AN32" s="251">
        <v>1859.287</v>
      </c>
      <c r="AO32" s="251">
        <v>1801.2940000000001</v>
      </c>
      <c r="AP32" s="251">
        <v>1975.1030000000001</v>
      </c>
      <c r="AQ32" s="251">
        <v>2389.8910000000001</v>
      </c>
      <c r="AR32" s="251">
        <v>2585.1260000000002</v>
      </c>
      <c r="AS32" s="251">
        <v>2754.7139999999999</v>
      </c>
      <c r="AT32" s="251">
        <v>2917.268</v>
      </c>
      <c r="AU32" s="251">
        <v>3305.982</v>
      </c>
      <c r="AV32" s="251">
        <v>3665.3850000000002</v>
      </c>
      <c r="AW32" s="251">
        <v>3532.7750000000001</v>
      </c>
      <c r="AX32" s="251">
        <v>3209.982</v>
      </c>
      <c r="AY32" s="251">
        <v>2215.9699999999998</v>
      </c>
      <c r="AZ32" s="251">
        <v>1562.675</v>
      </c>
      <c r="BA32" s="251">
        <v>1406.7741429</v>
      </c>
      <c r="BB32" s="251">
        <v>1597.0057142999999</v>
      </c>
      <c r="BC32" s="340">
        <v>2014.5830000000001</v>
      </c>
      <c r="BD32" s="340">
        <v>2291.431</v>
      </c>
      <c r="BE32" s="340">
        <v>2428.279</v>
      </c>
      <c r="BF32" s="340">
        <v>2614.4319999999998</v>
      </c>
      <c r="BG32" s="340">
        <v>3012.2910000000002</v>
      </c>
      <c r="BH32" s="340">
        <v>3357.002</v>
      </c>
      <c r="BI32" s="340">
        <v>3295.239</v>
      </c>
      <c r="BJ32" s="340">
        <v>2799.9870000000001</v>
      </c>
      <c r="BK32" s="340">
        <v>2079.4749999999999</v>
      </c>
      <c r="BL32" s="340">
        <v>1671.45</v>
      </c>
      <c r="BM32" s="340">
        <v>1578.0360000000001</v>
      </c>
      <c r="BN32" s="340">
        <v>1880.847</v>
      </c>
      <c r="BO32" s="340">
        <v>2393.4250000000002</v>
      </c>
      <c r="BP32" s="340">
        <v>2713.9839999999999</v>
      </c>
      <c r="BQ32" s="340">
        <v>2873.1579999999999</v>
      </c>
      <c r="BR32" s="340">
        <v>3068.2530000000002</v>
      </c>
      <c r="BS32" s="340">
        <v>3485.0549999999998</v>
      </c>
      <c r="BT32" s="340">
        <v>3799.7950000000001</v>
      </c>
      <c r="BU32" s="340">
        <v>3703.4830000000002</v>
      </c>
      <c r="BV32" s="340">
        <v>3196.7190000000001</v>
      </c>
    </row>
    <row r="33" spans="1:74" ht="11.15" customHeight="1" x14ac:dyDescent="0.25">
      <c r="A33" s="562" t="s">
        <v>991</v>
      </c>
      <c r="B33" s="563" t="s">
        <v>996</v>
      </c>
      <c r="C33" s="251">
        <v>492.67099999999999</v>
      </c>
      <c r="D33" s="251">
        <v>363.14400000000001</v>
      </c>
      <c r="E33" s="251">
        <v>229.11099999999999</v>
      </c>
      <c r="F33" s="251">
        <v>231.15299999999999</v>
      </c>
      <c r="G33" s="251">
        <v>348.459</v>
      </c>
      <c r="H33" s="251">
        <v>464.94799999999998</v>
      </c>
      <c r="I33" s="251">
        <v>569.19299999999998</v>
      </c>
      <c r="J33" s="251">
        <v>663.58699999999999</v>
      </c>
      <c r="K33" s="251">
        <v>778.03200000000004</v>
      </c>
      <c r="L33" s="251">
        <v>830.21699999999998</v>
      </c>
      <c r="M33" s="251">
        <v>750.03499999999997</v>
      </c>
      <c r="N33" s="251">
        <v>659.14800000000002</v>
      </c>
      <c r="O33" s="251">
        <v>467.721</v>
      </c>
      <c r="P33" s="251">
        <v>311.51100000000002</v>
      </c>
      <c r="Q33" s="251">
        <v>216.22300000000001</v>
      </c>
      <c r="R33" s="251">
        <v>294.22199999999998</v>
      </c>
      <c r="S33" s="251">
        <v>418.642</v>
      </c>
      <c r="T33" s="251">
        <v>537.44399999999996</v>
      </c>
      <c r="U33" s="251">
        <v>611.43700000000001</v>
      </c>
      <c r="V33" s="251">
        <v>724.87400000000002</v>
      </c>
      <c r="W33" s="251">
        <v>844.64700000000005</v>
      </c>
      <c r="X33" s="251">
        <v>932.38099999999997</v>
      </c>
      <c r="Y33" s="251">
        <v>885.82100000000003</v>
      </c>
      <c r="Z33" s="251">
        <v>763.80600000000004</v>
      </c>
      <c r="AA33" s="251">
        <v>591.51300000000003</v>
      </c>
      <c r="AB33" s="251">
        <v>437.649</v>
      </c>
      <c r="AC33" s="251">
        <v>385.30200000000002</v>
      </c>
      <c r="AD33" s="251">
        <v>427.642</v>
      </c>
      <c r="AE33" s="251">
        <v>553.024</v>
      </c>
      <c r="AF33" s="251">
        <v>654.83199999999999</v>
      </c>
      <c r="AG33" s="251">
        <v>721.28499999999997</v>
      </c>
      <c r="AH33" s="251">
        <v>803.30200000000002</v>
      </c>
      <c r="AI33" s="251">
        <v>889.8</v>
      </c>
      <c r="AJ33" s="251">
        <v>943.726</v>
      </c>
      <c r="AK33" s="251">
        <v>929.1</v>
      </c>
      <c r="AL33" s="251">
        <v>762.65899999999999</v>
      </c>
      <c r="AM33" s="251">
        <v>557.01900000000001</v>
      </c>
      <c r="AN33" s="251">
        <v>377.28300000000002</v>
      </c>
      <c r="AO33" s="251">
        <v>312.65199999999999</v>
      </c>
      <c r="AP33" s="251">
        <v>333.59699999999998</v>
      </c>
      <c r="AQ33" s="251">
        <v>425.51</v>
      </c>
      <c r="AR33" s="251">
        <v>514.76300000000003</v>
      </c>
      <c r="AS33" s="251">
        <v>604.83100000000002</v>
      </c>
      <c r="AT33" s="251">
        <v>688.31500000000005</v>
      </c>
      <c r="AU33" s="251">
        <v>804.37800000000004</v>
      </c>
      <c r="AV33" s="251">
        <v>904.35299999999995</v>
      </c>
      <c r="AW33" s="251">
        <v>841.98699999999997</v>
      </c>
      <c r="AX33" s="251">
        <v>765.726</v>
      </c>
      <c r="AY33" s="251">
        <v>503.01</v>
      </c>
      <c r="AZ33" s="251">
        <v>331.68299999999999</v>
      </c>
      <c r="BA33" s="251">
        <v>244.85714286000001</v>
      </c>
      <c r="BB33" s="251">
        <v>255.77142857000001</v>
      </c>
      <c r="BC33" s="340">
        <v>372.82889999999998</v>
      </c>
      <c r="BD33" s="340">
        <v>458.77519999999998</v>
      </c>
      <c r="BE33" s="340">
        <v>537.25599999999997</v>
      </c>
      <c r="BF33" s="340">
        <v>624.16520000000003</v>
      </c>
      <c r="BG33" s="340">
        <v>738.28319999999997</v>
      </c>
      <c r="BH33" s="340">
        <v>819.15380000000005</v>
      </c>
      <c r="BI33" s="340">
        <v>776.38</v>
      </c>
      <c r="BJ33" s="340">
        <v>643.86699999999996</v>
      </c>
      <c r="BK33" s="340">
        <v>450.61509999999998</v>
      </c>
      <c r="BL33" s="340">
        <v>337.52229999999997</v>
      </c>
      <c r="BM33" s="340">
        <v>280.06450000000001</v>
      </c>
      <c r="BN33" s="340">
        <v>357.4599</v>
      </c>
      <c r="BO33" s="340">
        <v>509.00170000000003</v>
      </c>
      <c r="BP33" s="340">
        <v>611.87030000000004</v>
      </c>
      <c r="BQ33" s="340">
        <v>684.41560000000004</v>
      </c>
      <c r="BR33" s="340">
        <v>770.26419999999996</v>
      </c>
      <c r="BS33" s="340">
        <v>887.73569999999995</v>
      </c>
      <c r="BT33" s="340">
        <v>946.65250000000003</v>
      </c>
      <c r="BU33" s="340">
        <v>914.61900000000003</v>
      </c>
      <c r="BV33" s="340">
        <v>774.37630000000001</v>
      </c>
    </row>
    <row r="34" spans="1:74" ht="11.15" customHeight="1" x14ac:dyDescent="0.25">
      <c r="A34" s="562" t="s">
        <v>992</v>
      </c>
      <c r="B34" s="563" t="s">
        <v>997</v>
      </c>
      <c r="C34" s="251">
        <v>553.64</v>
      </c>
      <c r="D34" s="251">
        <v>380.86700000000002</v>
      </c>
      <c r="E34" s="251">
        <v>261.48</v>
      </c>
      <c r="F34" s="251">
        <v>234.88900000000001</v>
      </c>
      <c r="G34" s="251">
        <v>343.39100000000002</v>
      </c>
      <c r="H34" s="251">
        <v>458.62099999999998</v>
      </c>
      <c r="I34" s="251">
        <v>571.33199999999999</v>
      </c>
      <c r="J34" s="251">
        <v>704.78899999999999</v>
      </c>
      <c r="K34" s="251">
        <v>846.18700000000001</v>
      </c>
      <c r="L34" s="251">
        <v>971.39099999999996</v>
      </c>
      <c r="M34" s="251">
        <v>907.56700000000001</v>
      </c>
      <c r="N34" s="251">
        <v>777.11300000000006</v>
      </c>
      <c r="O34" s="251">
        <v>521.36400000000003</v>
      </c>
      <c r="P34" s="251">
        <v>337.01499999999999</v>
      </c>
      <c r="Q34" s="251">
        <v>241.81299999999999</v>
      </c>
      <c r="R34" s="251">
        <v>305.166</v>
      </c>
      <c r="S34" s="251">
        <v>439.20800000000003</v>
      </c>
      <c r="T34" s="251">
        <v>579.34699999999998</v>
      </c>
      <c r="U34" s="251">
        <v>696.24599999999998</v>
      </c>
      <c r="V34" s="251">
        <v>834.22900000000004</v>
      </c>
      <c r="W34" s="251">
        <v>990.12099999999998</v>
      </c>
      <c r="X34" s="251">
        <v>1102.942</v>
      </c>
      <c r="Y34" s="251">
        <v>1029.8109999999999</v>
      </c>
      <c r="Z34" s="251">
        <v>884.81100000000004</v>
      </c>
      <c r="AA34" s="251">
        <v>717.08199999999999</v>
      </c>
      <c r="AB34" s="251">
        <v>541.07500000000005</v>
      </c>
      <c r="AC34" s="251">
        <v>471.33600000000001</v>
      </c>
      <c r="AD34" s="251">
        <v>523.28800000000001</v>
      </c>
      <c r="AE34" s="251">
        <v>640.524</v>
      </c>
      <c r="AF34" s="251">
        <v>746.98599999999999</v>
      </c>
      <c r="AG34" s="251">
        <v>827.11599999999999</v>
      </c>
      <c r="AH34" s="251">
        <v>934.70100000000002</v>
      </c>
      <c r="AI34" s="251">
        <v>1052.6420000000001</v>
      </c>
      <c r="AJ34" s="251">
        <v>1113.2</v>
      </c>
      <c r="AK34" s="251">
        <v>1107.643</v>
      </c>
      <c r="AL34" s="251">
        <v>917.51599999999996</v>
      </c>
      <c r="AM34" s="251">
        <v>692.38099999999997</v>
      </c>
      <c r="AN34" s="251">
        <v>453.46300000000002</v>
      </c>
      <c r="AO34" s="251">
        <v>395.23099999999999</v>
      </c>
      <c r="AP34" s="251">
        <v>437.99299999999999</v>
      </c>
      <c r="AQ34" s="251">
        <v>531.67999999999995</v>
      </c>
      <c r="AR34" s="251">
        <v>629.53800000000001</v>
      </c>
      <c r="AS34" s="251">
        <v>720.101</v>
      </c>
      <c r="AT34" s="251">
        <v>827.45600000000002</v>
      </c>
      <c r="AU34" s="251">
        <v>965.71500000000003</v>
      </c>
      <c r="AV34" s="251">
        <v>1075.3610000000001</v>
      </c>
      <c r="AW34" s="251">
        <v>1022.811</v>
      </c>
      <c r="AX34" s="251">
        <v>886.6</v>
      </c>
      <c r="AY34" s="251">
        <v>574.95299999999997</v>
      </c>
      <c r="AZ34" s="251">
        <v>372.28699999999998</v>
      </c>
      <c r="BA34" s="251">
        <v>299</v>
      </c>
      <c r="BB34" s="251">
        <v>326.34285713999998</v>
      </c>
      <c r="BC34" s="340">
        <v>437.9511</v>
      </c>
      <c r="BD34" s="340">
        <v>527.82550000000003</v>
      </c>
      <c r="BE34" s="340">
        <v>611.22230000000002</v>
      </c>
      <c r="BF34" s="340">
        <v>711.81200000000001</v>
      </c>
      <c r="BG34" s="340">
        <v>856.24689999999998</v>
      </c>
      <c r="BH34" s="340">
        <v>972.33690000000001</v>
      </c>
      <c r="BI34" s="340">
        <v>945.71109999999999</v>
      </c>
      <c r="BJ34" s="340">
        <v>771.63649999999996</v>
      </c>
      <c r="BK34" s="340">
        <v>550.52210000000002</v>
      </c>
      <c r="BL34" s="340">
        <v>410.57429999999999</v>
      </c>
      <c r="BM34" s="340">
        <v>343.26190000000003</v>
      </c>
      <c r="BN34" s="340">
        <v>409.59769999999997</v>
      </c>
      <c r="BO34" s="340">
        <v>549.72460000000001</v>
      </c>
      <c r="BP34" s="340">
        <v>650.06309999999996</v>
      </c>
      <c r="BQ34" s="340">
        <v>730.16010000000006</v>
      </c>
      <c r="BR34" s="340">
        <v>834.55669999999998</v>
      </c>
      <c r="BS34" s="340">
        <v>981.06309999999996</v>
      </c>
      <c r="BT34" s="340">
        <v>1080.962</v>
      </c>
      <c r="BU34" s="340">
        <v>1033.6500000000001</v>
      </c>
      <c r="BV34" s="340">
        <v>859.74090000000001</v>
      </c>
    </row>
    <row r="35" spans="1:74" ht="11.15" customHeight="1" x14ac:dyDescent="0.25">
      <c r="A35" s="562" t="s">
        <v>993</v>
      </c>
      <c r="B35" s="563" t="s">
        <v>998</v>
      </c>
      <c r="C35" s="251">
        <v>709.21100000000001</v>
      </c>
      <c r="D35" s="251">
        <v>614.99699999999996</v>
      </c>
      <c r="E35" s="251">
        <v>613.20299999999997</v>
      </c>
      <c r="F35" s="251">
        <v>648.99599999999998</v>
      </c>
      <c r="G35" s="251">
        <v>777.95399999999995</v>
      </c>
      <c r="H35" s="251">
        <v>845.21900000000005</v>
      </c>
      <c r="I35" s="251">
        <v>813.43899999999996</v>
      </c>
      <c r="J35" s="251">
        <v>802.06399999999996</v>
      </c>
      <c r="K35" s="251">
        <v>845.36599999999999</v>
      </c>
      <c r="L35" s="251">
        <v>948.33299999999997</v>
      </c>
      <c r="M35" s="251">
        <v>913.93200000000002</v>
      </c>
      <c r="N35" s="251">
        <v>879.34500000000003</v>
      </c>
      <c r="O35" s="251">
        <v>696.52300000000002</v>
      </c>
      <c r="P35" s="251">
        <v>562.56100000000004</v>
      </c>
      <c r="Q35" s="251">
        <v>519.04499999999996</v>
      </c>
      <c r="R35" s="251">
        <v>695.03499999999997</v>
      </c>
      <c r="S35" s="251">
        <v>825.66899999999998</v>
      </c>
      <c r="T35" s="251">
        <v>917.25599999999997</v>
      </c>
      <c r="U35" s="251">
        <v>941.72699999999998</v>
      </c>
      <c r="V35" s="251">
        <v>948.79399999999998</v>
      </c>
      <c r="W35" s="251">
        <v>1049.0540000000001</v>
      </c>
      <c r="X35" s="251">
        <v>1191.8009999999999</v>
      </c>
      <c r="Y35" s="251">
        <v>1180.4459999999999</v>
      </c>
      <c r="Z35" s="251">
        <v>1094.683</v>
      </c>
      <c r="AA35" s="251">
        <v>934.55100000000004</v>
      </c>
      <c r="AB35" s="251">
        <v>777.98900000000003</v>
      </c>
      <c r="AC35" s="251">
        <v>856.99599999999998</v>
      </c>
      <c r="AD35" s="251">
        <v>1021.981</v>
      </c>
      <c r="AE35" s="251">
        <v>1140.3</v>
      </c>
      <c r="AF35" s="251">
        <v>1221.2280000000001</v>
      </c>
      <c r="AG35" s="251">
        <v>1206.979</v>
      </c>
      <c r="AH35" s="251">
        <v>1233.355</v>
      </c>
      <c r="AI35" s="251">
        <v>1312.67</v>
      </c>
      <c r="AJ35" s="251">
        <v>1280.971</v>
      </c>
      <c r="AK35" s="251">
        <v>1312.672</v>
      </c>
      <c r="AL35" s="251">
        <v>1155.134</v>
      </c>
      <c r="AM35" s="251">
        <v>944.577</v>
      </c>
      <c r="AN35" s="251">
        <v>679.50199999999995</v>
      </c>
      <c r="AO35" s="251">
        <v>760.21799999999996</v>
      </c>
      <c r="AP35" s="251">
        <v>832.33900000000006</v>
      </c>
      <c r="AQ35" s="251">
        <v>978.79600000000005</v>
      </c>
      <c r="AR35" s="251">
        <v>993.36500000000001</v>
      </c>
      <c r="AS35" s="251">
        <v>973.06899999999996</v>
      </c>
      <c r="AT35" s="251">
        <v>939.52200000000005</v>
      </c>
      <c r="AU35" s="251">
        <v>1052.7349999999999</v>
      </c>
      <c r="AV35" s="251">
        <v>1184.701</v>
      </c>
      <c r="AW35" s="251">
        <v>1169.171</v>
      </c>
      <c r="AX35" s="251">
        <v>1142.665</v>
      </c>
      <c r="AY35" s="251">
        <v>793.52800000000002</v>
      </c>
      <c r="AZ35" s="251">
        <v>580.62400000000002</v>
      </c>
      <c r="BA35" s="251">
        <v>587.85714285999995</v>
      </c>
      <c r="BB35" s="251">
        <v>725.14285714000005</v>
      </c>
      <c r="BC35" s="340">
        <v>848.34109999999998</v>
      </c>
      <c r="BD35" s="340">
        <v>880.56709999999998</v>
      </c>
      <c r="BE35" s="340">
        <v>857.19539999999995</v>
      </c>
      <c r="BF35" s="340">
        <v>831.17700000000002</v>
      </c>
      <c r="BG35" s="340">
        <v>926.45699999999999</v>
      </c>
      <c r="BH35" s="340">
        <v>1034.191</v>
      </c>
      <c r="BI35" s="340">
        <v>1053.3489999999999</v>
      </c>
      <c r="BJ35" s="340">
        <v>941.29250000000002</v>
      </c>
      <c r="BK35" s="340">
        <v>737.20209999999997</v>
      </c>
      <c r="BL35" s="340">
        <v>629.76059999999995</v>
      </c>
      <c r="BM35" s="340">
        <v>672.36559999999997</v>
      </c>
      <c r="BN35" s="340">
        <v>803.81939999999997</v>
      </c>
      <c r="BO35" s="340">
        <v>961.89390000000003</v>
      </c>
      <c r="BP35" s="340">
        <v>1018.562</v>
      </c>
      <c r="BQ35" s="340">
        <v>986.54280000000006</v>
      </c>
      <c r="BR35" s="340">
        <v>965.71400000000006</v>
      </c>
      <c r="BS35" s="340">
        <v>1082.6659999999999</v>
      </c>
      <c r="BT35" s="340">
        <v>1205.7339999999999</v>
      </c>
      <c r="BU35" s="340">
        <v>1206.6220000000001</v>
      </c>
      <c r="BV35" s="340">
        <v>1081.1880000000001</v>
      </c>
    </row>
    <row r="36" spans="1:74" ht="11.15" customHeight="1" x14ac:dyDescent="0.25">
      <c r="A36" s="562" t="s">
        <v>994</v>
      </c>
      <c r="B36" s="638" t="s">
        <v>999</v>
      </c>
      <c r="C36" s="251">
        <v>135.05099999999999</v>
      </c>
      <c r="D36" s="251">
        <v>100.727</v>
      </c>
      <c r="E36" s="251">
        <v>86.992000000000004</v>
      </c>
      <c r="F36" s="251">
        <v>91.147999999999996</v>
      </c>
      <c r="G36" s="251">
        <v>119.907</v>
      </c>
      <c r="H36" s="251">
        <v>139.99</v>
      </c>
      <c r="I36" s="251">
        <v>148.05199999999999</v>
      </c>
      <c r="J36" s="251">
        <v>163.47499999999999</v>
      </c>
      <c r="K36" s="251">
        <v>179.38399999999999</v>
      </c>
      <c r="L36" s="251">
        <v>183.09100000000001</v>
      </c>
      <c r="M36" s="251">
        <v>167.887</v>
      </c>
      <c r="N36" s="251">
        <v>141.46</v>
      </c>
      <c r="O36" s="251">
        <v>103.471</v>
      </c>
      <c r="P36" s="251">
        <v>73.132000000000005</v>
      </c>
      <c r="Q36" s="251">
        <v>63.338999999999999</v>
      </c>
      <c r="R36" s="251">
        <v>76.438000000000002</v>
      </c>
      <c r="S36" s="251">
        <v>101.82</v>
      </c>
      <c r="T36" s="251">
        <v>135.13999999999999</v>
      </c>
      <c r="U36" s="251">
        <v>158.78299999999999</v>
      </c>
      <c r="V36" s="251">
        <v>177.92099999999999</v>
      </c>
      <c r="W36" s="251">
        <v>200.48599999999999</v>
      </c>
      <c r="X36" s="251">
        <v>206.239</v>
      </c>
      <c r="Y36" s="251">
        <v>196.303</v>
      </c>
      <c r="Z36" s="251">
        <v>167.4</v>
      </c>
      <c r="AA36" s="251">
        <v>134.99700000000001</v>
      </c>
      <c r="AB36" s="251">
        <v>99.387</v>
      </c>
      <c r="AC36" s="251">
        <v>91.873000000000005</v>
      </c>
      <c r="AD36" s="251">
        <v>109.496</v>
      </c>
      <c r="AE36" s="251">
        <v>143.38399999999999</v>
      </c>
      <c r="AF36" s="251">
        <v>177.05500000000001</v>
      </c>
      <c r="AG36" s="251">
        <v>200.209</v>
      </c>
      <c r="AH36" s="251">
        <v>214.78200000000001</v>
      </c>
      <c r="AI36" s="251">
        <v>235.09399999999999</v>
      </c>
      <c r="AJ36" s="251">
        <v>239.428</v>
      </c>
      <c r="AK36" s="251">
        <v>236.36199999999999</v>
      </c>
      <c r="AL36" s="251">
        <v>195.131</v>
      </c>
      <c r="AM36" s="251">
        <v>154.86199999999999</v>
      </c>
      <c r="AN36" s="251">
        <v>115.10599999999999</v>
      </c>
      <c r="AO36" s="251">
        <v>113.42700000000001</v>
      </c>
      <c r="AP36" s="251">
        <v>123.884</v>
      </c>
      <c r="AQ36" s="251">
        <v>154.82900000000001</v>
      </c>
      <c r="AR36" s="251">
        <v>175.06200000000001</v>
      </c>
      <c r="AS36" s="251">
        <v>184.54599999999999</v>
      </c>
      <c r="AT36" s="251">
        <v>190.40700000000001</v>
      </c>
      <c r="AU36" s="251">
        <v>205.22200000000001</v>
      </c>
      <c r="AV36" s="251">
        <v>213.31800000000001</v>
      </c>
      <c r="AW36" s="251">
        <v>204.40299999999999</v>
      </c>
      <c r="AX36" s="251">
        <v>171.28200000000001</v>
      </c>
      <c r="AY36" s="251">
        <v>127.892</v>
      </c>
      <c r="AZ36" s="251">
        <v>92.852000000000004</v>
      </c>
      <c r="BA36" s="251">
        <v>90.714285713999999</v>
      </c>
      <c r="BB36" s="251">
        <v>92.685714286000007</v>
      </c>
      <c r="BC36" s="340">
        <v>112.49339999999999</v>
      </c>
      <c r="BD36" s="340">
        <v>138.26089999999999</v>
      </c>
      <c r="BE36" s="340">
        <v>152.3176</v>
      </c>
      <c r="BF36" s="340">
        <v>165.90969999999999</v>
      </c>
      <c r="BG36" s="340">
        <v>188.71680000000001</v>
      </c>
      <c r="BH36" s="340">
        <v>203.36240000000001</v>
      </c>
      <c r="BI36" s="340">
        <v>197.90110000000001</v>
      </c>
      <c r="BJ36" s="340">
        <v>174.4417</v>
      </c>
      <c r="BK36" s="340">
        <v>142.0121</v>
      </c>
      <c r="BL36" s="340">
        <v>116.2303</v>
      </c>
      <c r="BM36" s="340">
        <v>104.74160000000001</v>
      </c>
      <c r="BN36" s="340">
        <v>105.78570000000001</v>
      </c>
      <c r="BO36" s="340">
        <v>123.54089999999999</v>
      </c>
      <c r="BP36" s="340">
        <v>147.2269</v>
      </c>
      <c r="BQ36" s="340">
        <v>169.0044</v>
      </c>
      <c r="BR36" s="340">
        <v>189.73410000000001</v>
      </c>
      <c r="BS36" s="340">
        <v>209.9288</v>
      </c>
      <c r="BT36" s="340">
        <v>222.23070000000001</v>
      </c>
      <c r="BU36" s="340">
        <v>214.637</v>
      </c>
      <c r="BV36" s="340">
        <v>189.2492</v>
      </c>
    </row>
    <row r="37" spans="1:74" ht="11.15" customHeight="1" x14ac:dyDescent="0.25">
      <c r="A37" s="562" t="s">
        <v>995</v>
      </c>
      <c r="B37" s="638" t="s">
        <v>1000</v>
      </c>
      <c r="C37" s="251">
        <v>216.35599999999999</v>
      </c>
      <c r="D37" s="251">
        <v>181.286</v>
      </c>
      <c r="E37" s="251">
        <v>168.87299999999999</v>
      </c>
      <c r="F37" s="251">
        <v>190.017</v>
      </c>
      <c r="G37" s="251">
        <v>226.291</v>
      </c>
      <c r="H37" s="251">
        <v>253.24600000000001</v>
      </c>
      <c r="I37" s="251">
        <v>244.18799999999999</v>
      </c>
      <c r="J37" s="251">
        <v>246.06700000000001</v>
      </c>
      <c r="K37" s="251">
        <v>263.00299999999999</v>
      </c>
      <c r="L37" s="251">
        <v>264.084</v>
      </c>
      <c r="M37" s="251">
        <v>252.029</v>
      </c>
      <c r="N37" s="251">
        <v>214.17400000000001</v>
      </c>
      <c r="O37" s="251">
        <v>170.928</v>
      </c>
      <c r="P37" s="251">
        <v>110.759</v>
      </c>
      <c r="Q37" s="251">
        <v>114.514</v>
      </c>
      <c r="R37" s="251">
        <v>158.43899999999999</v>
      </c>
      <c r="S37" s="251">
        <v>214.374</v>
      </c>
      <c r="T37" s="251">
        <v>258.71600000000001</v>
      </c>
      <c r="U37" s="251">
        <v>271.65100000000001</v>
      </c>
      <c r="V37" s="251">
        <v>276.31900000000002</v>
      </c>
      <c r="W37" s="251">
        <v>294.11599999999999</v>
      </c>
      <c r="X37" s="251">
        <v>292.34100000000001</v>
      </c>
      <c r="Y37" s="251">
        <v>282.58199999999999</v>
      </c>
      <c r="Z37" s="251">
        <v>244.91399999999999</v>
      </c>
      <c r="AA37" s="251">
        <v>209.90100000000001</v>
      </c>
      <c r="AB37" s="251">
        <v>199.06700000000001</v>
      </c>
      <c r="AC37" s="251">
        <v>200.44800000000001</v>
      </c>
      <c r="AD37" s="251">
        <v>227.10300000000001</v>
      </c>
      <c r="AE37" s="251">
        <v>276.32100000000003</v>
      </c>
      <c r="AF37" s="251">
        <v>307.63900000000001</v>
      </c>
      <c r="AG37" s="251">
        <v>310.85300000000001</v>
      </c>
      <c r="AH37" s="251">
        <v>306.63600000000002</v>
      </c>
      <c r="AI37" s="251">
        <v>318.45600000000002</v>
      </c>
      <c r="AJ37" s="251">
        <v>319.786</v>
      </c>
      <c r="AK37" s="251">
        <v>315.94</v>
      </c>
      <c r="AL37" s="251">
        <v>282.24299999999999</v>
      </c>
      <c r="AM37" s="251">
        <v>259.44099999999997</v>
      </c>
      <c r="AN37" s="251">
        <v>209.17400000000001</v>
      </c>
      <c r="AO37" s="251">
        <v>196.5</v>
      </c>
      <c r="AP37" s="251">
        <v>224.02099999999999</v>
      </c>
      <c r="AQ37" s="251">
        <v>274.25599999999997</v>
      </c>
      <c r="AR37" s="251">
        <v>245.655</v>
      </c>
      <c r="AS37" s="251">
        <v>243.90199999999999</v>
      </c>
      <c r="AT37" s="251">
        <v>242.07</v>
      </c>
      <c r="AU37" s="251">
        <v>247.595</v>
      </c>
      <c r="AV37" s="251">
        <v>257.26499999999999</v>
      </c>
      <c r="AW37" s="251">
        <v>266.36399999999998</v>
      </c>
      <c r="AX37" s="251">
        <v>218.285</v>
      </c>
      <c r="AY37" s="251">
        <v>193.77</v>
      </c>
      <c r="AZ37" s="251">
        <v>163.81899999999999</v>
      </c>
      <c r="BA37" s="251">
        <v>164.42857143000001</v>
      </c>
      <c r="BB37" s="251">
        <v>177.14285713999999</v>
      </c>
      <c r="BC37" s="340">
        <v>223.0489</v>
      </c>
      <c r="BD37" s="340">
        <v>266.08240000000001</v>
      </c>
      <c r="BE37" s="340">
        <v>250.3681</v>
      </c>
      <c r="BF37" s="340">
        <v>261.44799999999998</v>
      </c>
      <c r="BG37" s="340">
        <v>282.6669</v>
      </c>
      <c r="BH37" s="340">
        <v>308.03699999999998</v>
      </c>
      <c r="BI37" s="340">
        <v>301.97710000000001</v>
      </c>
      <c r="BJ37" s="340">
        <v>248.82929999999999</v>
      </c>
      <c r="BK37" s="340">
        <v>179.20359999999999</v>
      </c>
      <c r="BL37" s="340">
        <v>157.4426</v>
      </c>
      <c r="BM37" s="340">
        <v>157.68270000000001</v>
      </c>
      <c r="BN37" s="340">
        <v>184.26429999999999</v>
      </c>
      <c r="BO37" s="340">
        <v>229.3434</v>
      </c>
      <c r="BP37" s="340">
        <v>266.34179999999998</v>
      </c>
      <c r="BQ37" s="340">
        <v>283.11470000000003</v>
      </c>
      <c r="BR37" s="340">
        <v>288.06439999999998</v>
      </c>
      <c r="BS37" s="340">
        <v>303.74149999999997</v>
      </c>
      <c r="BT37" s="340">
        <v>324.29640000000001</v>
      </c>
      <c r="BU37" s="340">
        <v>314.03469999999999</v>
      </c>
      <c r="BV37" s="340">
        <v>272.2448</v>
      </c>
    </row>
    <row r="38" spans="1:74" ht="11.15" customHeight="1" x14ac:dyDescent="0.25">
      <c r="A38" s="562" t="s">
        <v>1001</v>
      </c>
      <c r="B38" s="637" t="s">
        <v>420</v>
      </c>
      <c r="C38" s="247">
        <v>33.628999999999998</v>
      </c>
      <c r="D38" s="247">
        <v>31.640999999999998</v>
      </c>
      <c r="E38" s="247">
        <v>30.620999999999999</v>
      </c>
      <c r="F38" s="247">
        <v>30.597000000000001</v>
      </c>
      <c r="G38" s="247">
        <v>31.452999999999999</v>
      </c>
      <c r="H38" s="247">
        <v>33.203000000000003</v>
      </c>
      <c r="I38" s="247">
        <v>35.064999999999998</v>
      </c>
      <c r="J38" s="247">
        <v>36.859000000000002</v>
      </c>
      <c r="K38" s="247">
        <v>38.396000000000001</v>
      </c>
      <c r="L38" s="247">
        <v>39.137999999999998</v>
      </c>
      <c r="M38" s="247">
        <v>38.628999999999998</v>
      </c>
      <c r="N38" s="247">
        <v>37.076999999999998</v>
      </c>
      <c r="O38" s="247">
        <v>33.99</v>
      </c>
      <c r="P38" s="247">
        <v>31.233000000000001</v>
      </c>
      <c r="Q38" s="247">
        <v>29.957000000000001</v>
      </c>
      <c r="R38" s="247">
        <v>30.100999999999999</v>
      </c>
      <c r="S38" s="247">
        <v>31.32</v>
      </c>
      <c r="T38" s="247">
        <v>32.844999999999999</v>
      </c>
      <c r="U38" s="247">
        <v>34.353000000000002</v>
      </c>
      <c r="V38" s="247">
        <v>35.673000000000002</v>
      </c>
      <c r="W38" s="247">
        <v>36.515999999999998</v>
      </c>
      <c r="X38" s="247">
        <v>36.338999999999999</v>
      </c>
      <c r="Y38" s="247">
        <v>35.067</v>
      </c>
      <c r="Z38" s="247">
        <v>32.628</v>
      </c>
      <c r="AA38" s="247">
        <v>28.131</v>
      </c>
      <c r="AB38" s="247">
        <v>25.716000000000001</v>
      </c>
      <c r="AC38" s="247">
        <v>23.402999999999999</v>
      </c>
      <c r="AD38" s="247">
        <v>22.981999999999999</v>
      </c>
      <c r="AE38" s="247">
        <v>24.030999999999999</v>
      </c>
      <c r="AF38" s="247">
        <v>25.356000000000002</v>
      </c>
      <c r="AG38" s="247">
        <v>27.109000000000002</v>
      </c>
      <c r="AH38" s="247">
        <v>29.44</v>
      </c>
      <c r="AI38" s="247">
        <v>31.172999999999998</v>
      </c>
      <c r="AJ38" s="247">
        <v>31.393000000000001</v>
      </c>
      <c r="AK38" s="247">
        <v>29.899000000000001</v>
      </c>
      <c r="AL38" s="247">
        <v>28.298999999999999</v>
      </c>
      <c r="AM38" s="247">
        <v>26.687999999999999</v>
      </c>
      <c r="AN38" s="247">
        <v>24.759</v>
      </c>
      <c r="AO38" s="247">
        <v>23.266999999999999</v>
      </c>
      <c r="AP38" s="247">
        <v>23.27</v>
      </c>
      <c r="AQ38" s="247">
        <v>24.82</v>
      </c>
      <c r="AR38" s="247">
        <v>26.742999999999999</v>
      </c>
      <c r="AS38" s="247">
        <v>28.265999999999998</v>
      </c>
      <c r="AT38" s="247">
        <v>29.498999999999999</v>
      </c>
      <c r="AU38" s="247">
        <v>30.337</v>
      </c>
      <c r="AV38" s="247">
        <v>30.388000000000002</v>
      </c>
      <c r="AW38" s="247">
        <v>28.04</v>
      </c>
      <c r="AX38" s="247">
        <v>25.425999999999998</v>
      </c>
      <c r="AY38" s="247">
        <v>22.815999999999999</v>
      </c>
      <c r="AZ38" s="247">
        <v>21.408999999999999</v>
      </c>
      <c r="BA38" s="247">
        <v>19.917000000000002</v>
      </c>
      <c r="BB38" s="247">
        <v>19.920000000000002</v>
      </c>
      <c r="BC38" s="313">
        <v>19.920000000000002</v>
      </c>
      <c r="BD38" s="313">
        <v>19.920000000000002</v>
      </c>
      <c r="BE38" s="313">
        <v>19.920000000000002</v>
      </c>
      <c r="BF38" s="313">
        <v>19.920000000000002</v>
      </c>
      <c r="BG38" s="313">
        <v>19.920000000000002</v>
      </c>
      <c r="BH38" s="313">
        <v>19.920000000000002</v>
      </c>
      <c r="BI38" s="313">
        <v>19.920000000000002</v>
      </c>
      <c r="BJ38" s="313">
        <v>19.920000000000002</v>
      </c>
      <c r="BK38" s="313">
        <v>19.920000000000002</v>
      </c>
      <c r="BL38" s="313">
        <v>19.920000000000002</v>
      </c>
      <c r="BM38" s="313">
        <v>19.920000000000002</v>
      </c>
      <c r="BN38" s="313">
        <v>19.920000000000002</v>
      </c>
      <c r="BO38" s="313">
        <v>19.920000000000002</v>
      </c>
      <c r="BP38" s="313">
        <v>19.920000000000002</v>
      </c>
      <c r="BQ38" s="313">
        <v>19.920000000000002</v>
      </c>
      <c r="BR38" s="313">
        <v>19.920000000000002</v>
      </c>
      <c r="BS38" s="313">
        <v>19.920000000000002</v>
      </c>
      <c r="BT38" s="313">
        <v>19.920000000000002</v>
      </c>
      <c r="BU38" s="313">
        <v>19.920000000000002</v>
      </c>
      <c r="BV38" s="313">
        <v>19.920000000000002</v>
      </c>
    </row>
    <row r="39" spans="1:74" s="406" customFormat="1" ht="12" customHeight="1" x14ac:dyDescent="0.25">
      <c r="A39" s="405"/>
      <c r="B39" s="786" t="s">
        <v>850</v>
      </c>
      <c r="C39" s="741"/>
      <c r="D39" s="741"/>
      <c r="E39" s="741"/>
      <c r="F39" s="741"/>
      <c r="G39" s="741"/>
      <c r="H39" s="741"/>
      <c r="I39" s="741"/>
      <c r="J39" s="741"/>
      <c r="K39" s="741"/>
      <c r="L39" s="741"/>
      <c r="M39" s="741"/>
      <c r="N39" s="741"/>
      <c r="O39" s="741"/>
      <c r="P39" s="741"/>
      <c r="Q39" s="735"/>
      <c r="AY39" s="474"/>
      <c r="AZ39" s="474"/>
      <c r="BA39" s="474"/>
      <c r="BB39" s="574"/>
      <c r="BC39" s="474"/>
      <c r="BD39" s="474"/>
      <c r="BE39" s="474"/>
      <c r="BF39" s="474"/>
      <c r="BG39" s="474"/>
      <c r="BH39" s="474"/>
      <c r="BI39" s="474"/>
      <c r="BJ39" s="474"/>
    </row>
    <row r="40" spans="1:74" s="406" customFormat="1" ht="12" customHeight="1" x14ac:dyDescent="0.25">
      <c r="A40" s="405"/>
      <c r="B40" s="799" t="s">
        <v>851</v>
      </c>
      <c r="C40" s="741"/>
      <c r="D40" s="741"/>
      <c r="E40" s="741"/>
      <c r="F40" s="741"/>
      <c r="G40" s="741"/>
      <c r="H40" s="741"/>
      <c r="I40" s="741"/>
      <c r="J40" s="741"/>
      <c r="K40" s="741"/>
      <c r="L40" s="741"/>
      <c r="M40" s="741"/>
      <c r="N40" s="741"/>
      <c r="O40" s="741"/>
      <c r="P40" s="741"/>
      <c r="Q40" s="735"/>
      <c r="Y40" s="639"/>
      <c r="Z40" s="639"/>
      <c r="AA40" s="639"/>
      <c r="AB40" s="639"/>
      <c r="AY40" s="474"/>
      <c r="AZ40" s="474"/>
      <c r="BA40" s="474"/>
      <c r="BB40" s="474"/>
      <c r="BC40" s="474"/>
      <c r="BD40" s="474"/>
      <c r="BE40" s="474"/>
      <c r="BF40" s="474"/>
      <c r="BG40" s="474"/>
      <c r="BH40" s="474"/>
      <c r="BI40" s="474"/>
      <c r="BJ40" s="474"/>
    </row>
    <row r="41" spans="1:74" s="406" customFormat="1" ht="12" customHeight="1" x14ac:dyDescent="0.25">
      <c r="A41" s="405"/>
      <c r="B41" s="799" t="s">
        <v>852</v>
      </c>
      <c r="C41" s="741"/>
      <c r="D41" s="741"/>
      <c r="E41" s="741"/>
      <c r="F41" s="741"/>
      <c r="G41" s="741"/>
      <c r="H41" s="741"/>
      <c r="I41" s="741"/>
      <c r="J41" s="741"/>
      <c r="K41" s="741"/>
      <c r="L41" s="741"/>
      <c r="M41" s="741"/>
      <c r="N41" s="741"/>
      <c r="O41" s="741"/>
      <c r="P41" s="741"/>
      <c r="Q41" s="735"/>
      <c r="AY41" s="474"/>
      <c r="AZ41" s="474"/>
      <c r="BA41" s="474"/>
      <c r="BB41" s="474"/>
      <c r="BC41" s="474"/>
      <c r="BD41" s="474"/>
      <c r="BE41" s="474"/>
      <c r="BF41" s="474"/>
      <c r="BG41" s="474"/>
      <c r="BH41" s="474"/>
      <c r="BI41" s="474"/>
      <c r="BJ41" s="474"/>
    </row>
    <row r="42" spans="1:74" s="406" customFormat="1" ht="12" customHeight="1" x14ac:dyDescent="0.25">
      <c r="A42" s="405"/>
      <c r="B42" s="797" t="s">
        <v>1002</v>
      </c>
      <c r="C42" s="735"/>
      <c r="D42" s="735"/>
      <c r="E42" s="735"/>
      <c r="F42" s="735"/>
      <c r="G42" s="735"/>
      <c r="H42" s="735"/>
      <c r="I42" s="735"/>
      <c r="J42" s="735"/>
      <c r="K42" s="735"/>
      <c r="L42" s="735"/>
      <c r="M42" s="735"/>
      <c r="N42" s="735"/>
      <c r="O42" s="735"/>
      <c r="P42" s="735"/>
      <c r="Q42" s="735"/>
      <c r="AY42" s="474"/>
      <c r="AZ42" s="474"/>
      <c r="BA42" s="474"/>
      <c r="BB42" s="474"/>
      <c r="BC42" s="474"/>
      <c r="BD42" s="474"/>
      <c r="BE42" s="474"/>
      <c r="BF42" s="474"/>
      <c r="BG42" s="474"/>
      <c r="BH42" s="474"/>
      <c r="BI42" s="474"/>
      <c r="BJ42" s="474"/>
    </row>
    <row r="43" spans="1:74" s="268" customFormat="1" ht="12" customHeight="1" x14ac:dyDescent="0.25">
      <c r="A43" s="76"/>
      <c r="B43" s="755" t="s">
        <v>808</v>
      </c>
      <c r="C43" s="756"/>
      <c r="D43" s="756"/>
      <c r="E43" s="756"/>
      <c r="F43" s="756"/>
      <c r="G43" s="756"/>
      <c r="H43" s="756"/>
      <c r="I43" s="756"/>
      <c r="J43" s="756"/>
      <c r="K43" s="756"/>
      <c r="L43" s="756"/>
      <c r="M43" s="756"/>
      <c r="N43" s="756"/>
      <c r="O43" s="756"/>
      <c r="P43" s="756"/>
      <c r="Q43" s="756"/>
      <c r="AY43" s="473"/>
      <c r="AZ43" s="473"/>
      <c r="BA43" s="473"/>
      <c r="BB43" s="473"/>
      <c r="BC43" s="473"/>
      <c r="BD43" s="473"/>
      <c r="BE43" s="473"/>
      <c r="BF43" s="473"/>
      <c r="BG43" s="473"/>
      <c r="BH43" s="473"/>
      <c r="BI43" s="473"/>
      <c r="BJ43" s="473"/>
    </row>
    <row r="44" spans="1:74" s="406" customFormat="1" ht="12" customHeight="1" x14ac:dyDescent="0.25">
      <c r="A44" s="405"/>
      <c r="B44" s="800" t="s">
        <v>856</v>
      </c>
      <c r="C44" s="800"/>
      <c r="D44" s="800"/>
      <c r="E44" s="800"/>
      <c r="F44" s="800"/>
      <c r="G44" s="800"/>
      <c r="H44" s="800"/>
      <c r="I44" s="800"/>
      <c r="J44" s="800"/>
      <c r="K44" s="800"/>
      <c r="L44" s="800"/>
      <c r="M44" s="800"/>
      <c r="N44" s="800"/>
      <c r="O44" s="800"/>
      <c r="P44" s="800"/>
      <c r="Q44" s="735"/>
      <c r="AY44" s="474"/>
      <c r="AZ44" s="474"/>
      <c r="BA44" s="474"/>
      <c r="BB44" s="474"/>
      <c r="BC44" s="474"/>
      <c r="BD44" s="474"/>
      <c r="BE44" s="474"/>
      <c r="BF44" s="474"/>
      <c r="BG44" s="474"/>
      <c r="BH44" s="474"/>
      <c r="BI44" s="474"/>
      <c r="BJ44" s="474"/>
    </row>
    <row r="45" spans="1:74" s="406" customFormat="1" ht="12" customHeight="1" x14ac:dyDescent="0.25">
      <c r="A45" s="405"/>
      <c r="B45" s="776" t="str">
        <f>"Notes: "&amp;"EIA completed modeling and analysis for this report on " &amp;Dates!D2&amp;"."</f>
        <v>Notes: EIA completed modeling and analysis for this report on Thursday May 5, 2022.</v>
      </c>
      <c r="C45" s="798"/>
      <c r="D45" s="798"/>
      <c r="E45" s="798"/>
      <c r="F45" s="798"/>
      <c r="G45" s="798"/>
      <c r="H45" s="798"/>
      <c r="I45" s="798"/>
      <c r="J45" s="798"/>
      <c r="K45" s="798"/>
      <c r="L45" s="798"/>
      <c r="M45" s="798"/>
      <c r="N45" s="798"/>
      <c r="O45" s="798"/>
      <c r="P45" s="798"/>
      <c r="Q45" s="777"/>
      <c r="AY45" s="474"/>
      <c r="AZ45" s="474"/>
      <c r="BA45" s="474"/>
      <c r="BB45" s="474"/>
      <c r="BC45" s="474"/>
      <c r="BD45" s="474"/>
      <c r="BE45" s="474"/>
      <c r="BF45" s="474"/>
      <c r="BG45" s="474"/>
      <c r="BH45" s="474"/>
      <c r="BI45" s="474"/>
      <c r="BJ45" s="474"/>
    </row>
    <row r="46" spans="1:74" s="406" customFormat="1" ht="12" customHeight="1" x14ac:dyDescent="0.25">
      <c r="A46" s="405"/>
      <c r="B46" s="749" t="s">
        <v>351</v>
      </c>
      <c r="C46" s="748"/>
      <c r="D46" s="748"/>
      <c r="E46" s="748"/>
      <c r="F46" s="748"/>
      <c r="G46" s="748"/>
      <c r="H46" s="748"/>
      <c r="I46" s="748"/>
      <c r="J46" s="748"/>
      <c r="K46" s="748"/>
      <c r="L46" s="748"/>
      <c r="M46" s="748"/>
      <c r="N46" s="748"/>
      <c r="O46" s="748"/>
      <c r="P46" s="748"/>
      <c r="Q46" s="748"/>
      <c r="AY46" s="474"/>
      <c r="AZ46" s="474"/>
      <c r="BA46" s="474"/>
      <c r="BB46" s="474"/>
      <c r="BC46" s="474"/>
      <c r="BD46" s="474"/>
      <c r="BE46" s="474"/>
      <c r="BF46" s="474"/>
      <c r="BG46" s="474"/>
      <c r="BH46" s="474"/>
      <c r="BI46" s="474"/>
      <c r="BJ46" s="474"/>
    </row>
    <row r="47" spans="1:74" s="406" customFormat="1" ht="12" customHeight="1" x14ac:dyDescent="0.25">
      <c r="A47" s="405"/>
      <c r="B47" s="742" t="s">
        <v>857</v>
      </c>
      <c r="C47" s="741"/>
      <c r="D47" s="741"/>
      <c r="E47" s="741"/>
      <c r="F47" s="741"/>
      <c r="G47" s="741"/>
      <c r="H47" s="741"/>
      <c r="I47" s="741"/>
      <c r="J47" s="741"/>
      <c r="K47" s="741"/>
      <c r="L47" s="741"/>
      <c r="M47" s="741"/>
      <c r="N47" s="741"/>
      <c r="O47" s="741"/>
      <c r="P47" s="741"/>
      <c r="Q47" s="735"/>
      <c r="AY47" s="474"/>
      <c r="AZ47" s="474"/>
      <c r="BA47" s="474"/>
      <c r="BB47" s="474"/>
      <c r="BC47" s="474"/>
      <c r="BD47" s="474"/>
      <c r="BE47" s="474"/>
      <c r="BF47" s="474"/>
      <c r="BG47" s="474"/>
      <c r="BH47" s="474"/>
      <c r="BI47" s="474"/>
      <c r="BJ47" s="474"/>
    </row>
    <row r="48" spans="1:74" s="406" customFormat="1" ht="12" customHeight="1" x14ac:dyDescent="0.25">
      <c r="A48" s="405"/>
      <c r="B48" s="744" t="s">
        <v>831</v>
      </c>
      <c r="C48" s="745"/>
      <c r="D48" s="745"/>
      <c r="E48" s="745"/>
      <c r="F48" s="745"/>
      <c r="G48" s="745"/>
      <c r="H48" s="745"/>
      <c r="I48" s="745"/>
      <c r="J48" s="745"/>
      <c r="K48" s="745"/>
      <c r="L48" s="745"/>
      <c r="M48" s="745"/>
      <c r="N48" s="745"/>
      <c r="O48" s="745"/>
      <c r="P48" s="745"/>
      <c r="Q48" s="735"/>
      <c r="AY48" s="474"/>
      <c r="AZ48" s="474"/>
      <c r="BA48" s="474"/>
      <c r="BB48" s="474"/>
      <c r="BC48" s="474"/>
      <c r="BD48" s="590"/>
      <c r="BE48" s="590"/>
      <c r="BF48" s="590"/>
      <c r="BG48" s="474"/>
      <c r="BH48" s="474"/>
      <c r="BI48" s="474"/>
      <c r="BJ48" s="474"/>
    </row>
    <row r="49" spans="1:74" s="407" customFormat="1" ht="12" customHeight="1" x14ac:dyDescent="0.25">
      <c r="A49" s="393"/>
      <c r="B49" s="764" t="s">
        <v>1362</v>
      </c>
      <c r="C49" s="735"/>
      <c r="D49" s="735"/>
      <c r="E49" s="735"/>
      <c r="F49" s="735"/>
      <c r="G49" s="735"/>
      <c r="H49" s="735"/>
      <c r="I49" s="735"/>
      <c r="J49" s="735"/>
      <c r="K49" s="735"/>
      <c r="L49" s="735"/>
      <c r="M49" s="735"/>
      <c r="N49" s="735"/>
      <c r="O49" s="735"/>
      <c r="P49" s="735"/>
      <c r="Q49" s="735"/>
      <c r="AY49" s="475"/>
      <c r="AZ49" s="475"/>
      <c r="BA49" s="475"/>
      <c r="BB49" s="475"/>
      <c r="BC49" s="475"/>
      <c r="BD49" s="591"/>
      <c r="BE49" s="591"/>
      <c r="BF49" s="591"/>
      <c r="BG49" s="475"/>
      <c r="BH49" s="475"/>
      <c r="BI49" s="475"/>
      <c r="BJ49" s="475"/>
    </row>
    <row r="50" spans="1:74" x14ac:dyDescent="0.25">
      <c r="BK50" s="357"/>
      <c r="BL50" s="357"/>
      <c r="BM50" s="357"/>
      <c r="BN50" s="357"/>
      <c r="BO50" s="357"/>
      <c r="BP50" s="357"/>
      <c r="BQ50" s="357"/>
      <c r="BR50" s="357"/>
      <c r="BS50" s="357"/>
      <c r="BT50" s="357"/>
      <c r="BU50" s="357"/>
      <c r="BV50" s="357"/>
    </row>
    <row r="51" spans="1:74" x14ac:dyDescent="0.25">
      <c r="BK51" s="357"/>
      <c r="BL51" s="357"/>
      <c r="BM51" s="357"/>
      <c r="BN51" s="357"/>
      <c r="BO51" s="357"/>
      <c r="BP51" s="357"/>
      <c r="BQ51" s="357"/>
      <c r="BR51" s="357"/>
      <c r="BS51" s="357"/>
      <c r="BT51" s="357"/>
      <c r="BU51" s="357"/>
      <c r="BV51" s="357"/>
    </row>
    <row r="52" spans="1:74" x14ac:dyDescent="0.25">
      <c r="BK52" s="357"/>
      <c r="BL52" s="357"/>
      <c r="BM52" s="357"/>
      <c r="BN52" s="357"/>
      <c r="BO52" s="357"/>
      <c r="BP52" s="357"/>
      <c r="BQ52" s="357"/>
      <c r="BR52" s="357"/>
      <c r="BS52" s="357"/>
      <c r="BT52" s="357"/>
      <c r="BU52" s="357"/>
      <c r="BV52" s="357"/>
    </row>
    <row r="53" spans="1:74" x14ac:dyDescent="0.25">
      <c r="BK53" s="357"/>
      <c r="BL53" s="357"/>
      <c r="BM53" s="357"/>
      <c r="BN53" s="357"/>
      <c r="BO53" s="357"/>
      <c r="BP53" s="357"/>
      <c r="BQ53" s="357"/>
      <c r="BR53" s="357"/>
      <c r="BS53" s="357"/>
      <c r="BT53" s="357"/>
      <c r="BU53" s="357"/>
      <c r="BV53" s="357"/>
    </row>
    <row r="54" spans="1:74" x14ac:dyDescent="0.25">
      <c r="BK54" s="357"/>
      <c r="BL54" s="357"/>
      <c r="BM54" s="357"/>
      <c r="BN54" s="357"/>
      <c r="BO54" s="357"/>
      <c r="BP54" s="357"/>
      <c r="BQ54" s="357"/>
      <c r="BR54" s="357"/>
      <c r="BS54" s="357"/>
      <c r="BT54" s="357"/>
      <c r="BU54" s="357"/>
      <c r="BV54" s="357"/>
    </row>
    <row r="55" spans="1:74" x14ac:dyDescent="0.25">
      <c r="BK55" s="357"/>
      <c r="BL55" s="357"/>
      <c r="BM55" s="357"/>
      <c r="BN55" s="357"/>
      <c r="BO55" s="357"/>
      <c r="BP55" s="357"/>
      <c r="BQ55" s="357"/>
      <c r="BR55" s="357"/>
      <c r="BS55" s="357"/>
      <c r="BT55" s="357"/>
      <c r="BU55" s="357"/>
      <c r="BV55" s="357"/>
    </row>
    <row r="56" spans="1:74" x14ac:dyDescent="0.25">
      <c r="BK56" s="357"/>
      <c r="BL56" s="357"/>
      <c r="BM56" s="357"/>
      <c r="BN56" s="357"/>
      <c r="BO56" s="357"/>
      <c r="BP56" s="357"/>
      <c r="BQ56" s="357"/>
      <c r="BR56" s="357"/>
      <c r="BS56" s="357"/>
      <c r="BT56" s="357"/>
      <c r="BU56" s="357"/>
      <c r="BV56" s="357"/>
    </row>
    <row r="57" spans="1:74" x14ac:dyDescent="0.25">
      <c r="BK57" s="357"/>
      <c r="BL57" s="357"/>
      <c r="BM57" s="357"/>
      <c r="BN57" s="357"/>
      <c r="BO57" s="357"/>
      <c r="BP57" s="357"/>
      <c r="BQ57" s="357"/>
      <c r="BR57" s="357"/>
      <c r="BS57" s="357"/>
      <c r="BT57" s="357"/>
      <c r="BU57" s="357"/>
      <c r="BV57" s="357"/>
    </row>
    <row r="58" spans="1:74" x14ac:dyDescent="0.25">
      <c r="BK58" s="357"/>
      <c r="BL58" s="357"/>
      <c r="BM58" s="357"/>
      <c r="BN58" s="357"/>
      <c r="BO58" s="357"/>
      <c r="BP58" s="357"/>
      <c r="BQ58" s="357"/>
      <c r="BR58" s="357"/>
      <c r="BS58" s="357"/>
      <c r="BT58" s="357"/>
      <c r="BU58" s="357"/>
      <c r="BV58" s="357"/>
    </row>
    <row r="59" spans="1:74" x14ac:dyDescent="0.25">
      <c r="BK59" s="357"/>
      <c r="BL59" s="357"/>
      <c r="BM59" s="357"/>
      <c r="BN59" s="357"/>
      <c r="BO59" s="357"/>
      <c r="BP59" s="357"/>
      <c r="BQ59" s="357"/>
      <c r="BR59" s="357"/>
      <c r="BS59" s="357"/>
      <c r="BT59" s="357"/>
      <c r="BU59" s="357"/>
      <c r="BV59" s="357"/>
    </row>
    <row r="60" spans="1:74" x14ac:dyDescent="0.25">
      <c r="BK60" s="357"/>
      <c r="BL60" s="357"/>
      <c r="BM60" s="357"/>
      <c r="BN60" s="357"/>
      <c r="BO60" s="357"/>
      <c r="BP60" s="357"/>
      <c r="BQ60" s="357"/>
      <c r="BR60" s="357"/>
      <c r="BS60" s="357"/>
      <c r="BT60" s="357"/>
      <c r="BU60" s="357"/>
      <c r="BV60" s="357"/>
    </row>
    <row r="61" spans="1:74" x14ac:dyDescent="0.25">
      <c r="BK61" s="357"/>
      <c r="BL61" s="357"/>
      <c r="BM61" s="357"/>
      <c r="BN61" s="357"/>
      <c r="BO61" s="357"/>
      <c r="BP61" s="357"/>
      <c r="BQ61" s="357"/>
      <c r="BR61" s="357"/>
      <c r="BS61" s="357"/>
      <c r="BT61" s="357"/>
      <c r="BU61" s="357"/>
      <c r="BV61" s="357"/>
    </row>
    <row r="62" spans="1:74" x14ac:dyDescent="0.25">
      <c r="BK62" s="357"/>
      <c r="BL62" s="357"/>
      <c r="BM62" s="357"/>
      <c r="BN62" s="357"/>
      <c r="BO62" s="357"/>
      <c r="BP62" s="357"/>
      <c r="BQ62" s="357"/>
      <c r="BR62" s="357"/>
      <c r="BS62" s="357"/>
      <c r="BT62" s="357"/>
      <c r="BU62" s="357"/>
      <c r="BV62" s="357"/>
    </row>
    <row r="63" spans="1:74" x14ac:dyDescent="0.25">
      <c r="BK63" s="357"/>
      <c r="BL63" s="357"/>
      <c r="BM63" s="357"/>
      <c r="BN63" s="357"/>
      <c r="BO63" s="357"/>
      <c r="BP63" s="357"/>
      <c r="BQ63" s="357"/>
      <c r="BR63" s="357"/>
      <c r="BS63" s="357"/>
      <c r="BT63" s="357"/>
      <c r="BU63" s="357"/>
      <c r="BV63" s="357"/>
    </row>
    <row r="64" spans="1:74" x14ac:dyDescent="0.25">
      <c r="BK64" s="357"/>
      <c r="BL64" s="357"/>
      <c r="BM64" s="357"/>
      <c r="BN64" s="357"/>
      <c r="BO64" s="357"/>
      <c r="BP64" s="357"/>
      <c r="BQ64" s="357"/>
      <c r="BR64" s="357"/>
      <c r="BS64" s="357"/>
      <c r="BT64" s="357"/>
      <c r="BU64" s="357"/>
      <c r="BV64" s="357"/>
    </row>
    <row r="65" spans="63:74" x14ac:dyDescent="0.25">
      <c r="BK65" s="357"/>
      <c r="BL65" s="357"/>
      <c r="BM65" s="357"/>
      <c r="BN65" s="357"/>
      <c r="BO65" s="357"/>
      <c r="BP65" s="357"/>
      <c r="BQ65" s="357"/>
      <c r="BR65" s="357"/>
      <c r="BS65" s="357"/>
      <c r="BT65" s="357"/>
      <c r="BU65" s="357"/>
      <c r="BV65" s="357"/>
    </row>
    <row r="66" spans="63:74" x14ac:dyDescent="0.25">
      <c r="BK66" s="357"/>
      <c r="BL66" s="357"/>
      <c r="BM66" s="357"/>
      <c r="BN66" s="357"/>
      <c r="BO66" s="357"/>
      <c r="BP66" s="357"/>
      <c r="BQ66" s="357"/>
      <c r="BR66" s="357"/>
      <c r="BS66" s="357"/>
      <c r="BT66" s="357"/>
      <c r="BU66" s="357"/>
      <c r="BV66" s="357"/>
    </row>
    <row r="67" spans="63:74" x14ac:dyDescent="0.25">
      <c r="BK67" s="357"/>
      <c r="BL67" s="357"/>
      <c r="BM67" s="357"/>
      <c r="BN67" s="357"/>
      <c r="BO67" s="357"/>
      <c r="BP67" s="357"/>
      <c r="BQ67" s="357"/>
      <c r="BR67" s="357"/>
      <c r="BS67" s="357"/>
      <c r="BT67" s="357"/>
      <c r="BU67" s="357"/>
      <c r="BV67" s="357"/>
    </row>
    <row r="68" spans="63:74" x14ac:dyDescent="0.25">
      <c r="BK68" s="357"/>
      <c r="BL68" s="357"/>
      <c r="BM68" s="357"/>
      <c r="BN68" s="357"/>
      <c r="BO68" s="357"/>
      <c r="BP68" s="357"/>
      <c r="BQ68" s="357"/>
      <c r="BR68" s="357"/>
      <c r="BS68" s="357"/>
      <c r="BT68" s="357"/>
      <c r="BU68" s="357"/>
      <c r="BV68" s="357"/>
    </row>
    <row r="69" spans="63:74" x14ac:dyDescent="0.25">
      <c r="BK69" s="357"/>
      <c r="BL69" s="357"/>
      <c r="BM69" s="357"/>
      <c r="BN69" s="357"/>
      <c r="BO69" s="357"/>
      <c r="BP69" s="357"/>
      <c r="BQ69" s="357"/>
      <c r="BR69" s="357"/>
      <c r="BS69" s="357"/>
      <c r="BT69" s="357"/>
      <c r="BU69" s="357"/>
      <c r="BV69" s="357"/>
    </row>
    <row r="70" spans="63:74" x14ac:dyDescent="0.25">
      <c r="BK70" s="357"/>
      <c r="BL70" s="357"/>
      <c r="BM70" s="357"/>
      <c r="BN70" s="357"/>
      <c r="BO70" s="357"/>
      <c r="BP70" s="357"/>
      <c r="BQ70" s="357"/>
      <c r="BR70" s="357"/>
      <c r="BS70" s="357"/>
      <c r="BT70" s="357"/>
      <c r="BU70" s="357"/>
      <c r="BV70" s="357"/>
    </row>
    <row r="71" spans="63:74" x14ac:dyDescent="0.25">
      <c r="BK71" s="357"/>
      <c r="BL71" s="357"/>
      <c r="BM71" s="357"/>
      <c r="BN71" s="357"/>
      <c r="BO71" s="357"/>
      <c r="BP71" s="357"/>
      <c r="BQ71" s="357"/>
      <c r="BR71" s="357"/>
      <c r="BS71" s="357"/>
      <c r="BT71" s="357"/>
      <c r="BU71" s="357"/>
      <c r="BV71" s="357"/>
    </row>
    <row r="72" spans="63:74" x14ac:dyDescent="0.25">
      <c r="BK72" s="357"/>
      <c r="BL72" s="357"/>
      <c r="BM72" s="357"/>
      <c r="BN72" s="357"/>
      <c r="BO72" s="357"/>
      <c r="BP72" s="357"/>
      <c r="BQ72" s="357"/>
      <c r="BR72" s="357"/>
      <c r="BS72" s="357"/>
      <c r="BT72" s="357"/>
      <c r="BU72" s="357"/>
      <c r="BV72" s="357"/>
    </row>
    <row r="73" spans="63:74" x14ac:dyDescent="0.25">
      <c r="BK73" s="357"/>
      <c r="BL73" s="357"/>
      <c r="BM73" s="357"/>
      <c r="BN73" s="357"/>
      <c r="BO73" s="357"/>
      <c r="BP73" s="357"/>
      <c r="BQ73" s="357"/>
      <c r="BR73" s="357"/>
      <c r="BS73" s="357"/>
      <c r="BT73" s="357"/>
      <c r="BU73" s="357"/>
      <c r="BV73" s="357"/>
    </row>
    <row r="74" spans="63:74" x14ac:dyDescent="0.25">
      <c r="BK74" s="357"/>
      <c r="BL74" s="357"/>
      <c r="BM74" s="357"/>
      <c r="BN74" s="357"/>
      <c r="BO74" s="357"/>
      <c r="BP74" s="357"/>
      <c r="BQ74" s="357"/>
      <c r="BR74" s="357"/>
      <c r="BS74" s="357"/>
      <c r="BT74" s="357"/>
      <c r="BU74" s="357"/>
      <c r="BV74" s="357"/>
    </row>
    <row r="75" spans="63:74" x14ac:dyDescent="0.25">
      <c r="BK75" s="357"/>
      <c r="BL75" s="357"/>
      <c r="BM75" s="357"/>
      <c r="BN75" s="357"/>
      <c r="BO75" s="357"/>
      <c r="BP75" s="357"/>
      <c r="BQ75" s="357"/>
      <c r="BR75" s="357"/>
      <c r="BS75" s="357"/>
      <c r="BT75" s="357"/>
      <c r="BU75" s="357"/>
      <c r="BV75" s="357"/>
    </row>
    <row r="76" spans="63:74" x14ac:dyDescent="0.25">
      <c r="BK76" s="357"/>
      <c r="BL76" s="357"/>
      <c r="BM76" s="357"/>
      <c r="BN76" s="357"/>
      <c r="BO76" s="357"/>
      <c r="BP76" s="357"/>
      <c r="BQ76" s="357"/>
      <c r="BR76" s="357"/>
      <c r="BS76" s="357"/>
      <c r="BT76" s="357"/>
      <c r="BU76" s="357"/>
      <c r="BV76" s="357"/>
    </row>
    <row r="77" spans="63:74" x14ac:dyDescent="0.25">
      <c r="BK77" s="357"/>
      <c r="BL77" s="357"/>
      <c r="BM77" s="357"/>
      <c r="BN77" s="357"/>
      <c r="BO77" s="357"/>
      <c r="BP77" s="357"/>
      <c r="BQ77" s="357"/>
      <c r="BR77" s="357"/>
      <c r="BS77" s="357"/>
      <c r="BT77" s="357"/>
      <c r="BU77" s="357"/>
      <c r="BV77" s="357"/>
    </row>
    <row r="78" spans="63:74" x14ac:dyDescent="0.25">
      <c r="BK78" s="357"/>
      <c r="BL78" s="357"/>
      <c r="BM78" s="357"/>
      <c r="BN78" s="357"/>
      <c r="BO78" s="357"/>
      <c r="BP78" s="357"/>
      <c r="BQ78" s="357"/>
      <c r="BR78" s="357"/>
      <c r="BS78" s="357"/>
      <c r="BT78" s="357"/>
      <c r="BU78" s="357"/>
      <c r="BV78" s="357"/>
    </row>
    <row r="79" spans="63:74" x14ac:dyDescent="0.25">
      <c r="BK79" s="357"/>
      <c r="BL79" s="357"/>
      <c r="BM79" s="357"/>
      <c r="BN79" s="357"/>
      <c r="BO79" s="357"/>
      <c r="BP79" s="357"/>
      <c r="BQ79" s="357"/>
      <c r="BR79" s="357"/>
      <c r="BS79" s="357"/>
      <c r="BT79" s="357"/>
      <c r="BU79" s="357"/>
      <c r="BV79" s="357"/>
    </row>
    <row r="80" spans="63:74" x14ac:dyDescent="0.25">
      <c r="BK80" s="357"/>
      <c r="BL80" s="357"/>
      <c r="BM80" s="357"/>
      <c r="BN80" s="357"/>
      <c r="BO80" s="357"/>
      <c r="BP80" s="357"/>
      <c r="BQ80" s="357"/>
      <c r="BR80" s="357"/>
      <c r="BS80" s="357"/>
      <c r="BT80" s="357"/>
      <c r="BU80" s="357"/>
      <c r="BV80" s="357"/>
    </row>
    <row r="81" spans="63:74" x14ac:dyDescent="0.25">
      <c r="BK81" s="357"/>
      <c r="BL81" s="357"/>
      <c r="BM81" s="357"/>
      <c r="BN81" s="357"/>
      <c r="BO81" s="357"/>
      <c r="BP81" s="357"/>
      <c r="BQ81" s="357"/>
      <c r="BR81" s="357"/>
      <c r="BS81" s="357"/>
      <c r="BT81" s="357"/>
      <c r="BU81" s="357"/>
      <c r="BV81" s="357"/>
    </row>
    <row r="82" spans="63:74" x14ac:dyDescent="0.25">
      <c r="BK82" s="357"/>
      <c r="BL82" s="357"/>
      <c r="BM82" s="357"/>
      <c r="BN82" s="357"/>
      <c r="BO82" s="357"/>
      <c r="BP82" s="357"/>
      <c r="BQ82" s="357"/>
      <c r="BR82" s="357"/>
      <c r="BS82" s="357"/>
      <c r="BT82" s="357"/>
      <c r="BU82" s="357"/>
      <c r="BV82" s="357"/>
    </row>
    <row r="83" spans="63:74" x14ac:dyDescent="0.25">
      <c r="BK83" s="357"/>
      <c r="BL83" s="357"/>
      <c r="BM83" s="357"/>
      <c r="BN83" s="357"/>
      <c r="BO83" s="357"/>
      <c r="BP83" s="357"/>
      <c r="BQ83" s="357"/>
      <c r="BR83" s="357"/>
      <c r="BS83" s="357"/>
      <c r="BT83" s="357"/>
      <c r="BU83" s="357"/>
      <c r="BV83" s="357"/>
    </row>
    <row r="84" spans="63:74" x14ac:dyDescent="0.25">
      <c r="BK84" s="357"/>
      <c r="BL84" s="357"/>
      <c r="BM84" s="357"/>
      <c r="BN84" s="357"/>
      <c r="BO84" s="357"/>
      <c r="BP84" s="357"/>
      <c r="BQ84" s="357"/>
      <c r="BR84" s="357"/>
      <c r="BS84" s="357"/>
      <c r="BT84" s="357"/>
      <c r="BU84" s="357"/>
      <c r="BV84" s="357"/>
    </row>
    <row r="85" spans="63:74" x14ac:dyDescent="0.25">
      <c r="BK85" s="357"/>
      <c r="BL85" s="357"/>
      <c r="BM85" s="357"/>
      <c r="BN85" s="357"/>
      <c r="BO85" s="357"/>
      <c r="BP85" s="357"/>
      <c r="BQ85" s="357"/>
      <c r="BR85" s="357"/>
      <c r="BS85" s="357"/>
      <c r="BT85" s="357"/>
      <c r="BU85" s="357"/>
      <c r="BV85" s="357"/>
    </row>
    <row r="86" spans="63:74" x14ac:dyDescent="0.25">
      <c r="BK86" s="357"/>
      <c r="BL86" s="357"/>
      <c r="BM86" s="357"/>
      <c r="BN86" s="357"/>
      <c r="BO86" s="357"/>
      <c r="BP86" s="357"/>
      <c r="BQ86" s="357"/>
      <c r="BR86" s="357"/>
      <c r="BS86" s="357"/>
      <c r="BT86" s="357"/>
      <c r="BU86" s="357"/>
      <c r="BV86" s="357"/>
    </row>
    <row r="87" spans="63:74" x14ac:dyDescent="0.25">
      <c r="BK87" s="357"/>
      <c r="BL87" s="357"/>
      <c r="BM87" s="357"/>
      <c r="BN87" s="357"/>
      <c r="BO87" s="357"/>
      <c r="BP87" s="357"/>
      <c r="BQ87" s="357"/>
      <c r="BR87" s="357"/>
      <c r="BS87" s="357"/>
      <c r="BT87" s="357"/>
      <c r="BU87" s="357"/>
      <c r="BV87" s="357"/>
    </row>
    <row r="88" spans="63:74" x14ac:dyDescent="0.25">
      <c r="BK88" s="357"/>
      <c r="BL88" s="357"/>
      <c r="BM88" s="357"/>
      <c r="BN88" s="357"/>
      <c r="BO88" s="357"/>
      <c r="BP88" s="357"/>
      <c r="BQ88" s="357"/>
      <c r="BR88" s="357"/>
      <c r="BS88" s="357"/>
      <c r="BT88" s="357"/>
      <c r="BU88" s="357"/>
      <c r="BV88" s="357"/>
    </row>
    <row r="89" spans="63:74" x14ac:dyDescent="0.25">
      <c r="BK89" s="357"/>
      <c r="BL89" s="357"/>
      <c r="BM89" s="357"/>
      <c r="BN89" s="357"/>
      <c r="BO89" s="357"/>
      <c r="BP89" s="357"/>
      <c r="BQ89" s="357"/>
      <c r="BR89" s="357"/>
      <c r="BS89" s="357"/>
      <c r="BT89" s="357"/>
      <c r="BU89" s="357"/>
      <c r="BV89" s="357"/>
    </row>
    <row r="90" spans="63:74" x14ac:dyDescent="0.25">
      <c r="BK90" s="357"/>
      <c r="BL90" s="357"/>
      <c r="BM90" s="357"/>
      <c r="BN90" s="357"/>
      <c r="BO90" s="357"/>
      <c r="BP90" s="357"/>
      <c r="BQ90" s="357"/>
      <c r="BR90" s="357"/>
      <c r="BS90" s="357"/>
      <c r="BT90" s="357"/>
      <c r="BU90" s="357"/>
      <c r="BV90" s="357"/>
    </row>
    <row r="91" spans="63:74" x14ac:dyDescent="0.25">
      <c r="BK91" s="357"/>
      <c r="BL91" s="357"/>
      <c r="BM91" s="357"/>
      <c r="BN91" s="357"/>
      <c r="BO91" s="357"/>
      <c r="BP91" s="357"/>
      <c r="BQ91" s="357"/>
      <c r="BR91" s="357"/>
      <c r="BS91" s="357"/>
      <c r="BT91" s="357"/>
      <c r="BU91" s="357"/>
      <c r="BV91" s="357"/>
    </row>
    <row r="92" spans="63:74" x14ac:dyDescent="0.25">
      <c r="BK92" s="357"/>
      <c r="BL92" s="357"/>
      <c r="BM92" s="357"/>
      <c r="BN92" s="357"/>
      <c r="BO92" s="357"/>
      <c r="BP92" s="357"/>
      <c r="BQ92" s="357"/>
      <c r="BR92" s="357"/>
      <c r="BS92" s="357"/>
      <c r="BT92" s="357"/>
      <c r="BU92" s="357"/>
      <c r="BV92" s="357"/>
    </row>
    <row r="93" spans="63:74" x14ac:dyDescent="0.25">
      <c r="BK93" s="357"/>
      <c r="BL93" s="357"/>
      <c r="BM93" s="357"/>
      <c r="BN93" s="357"/>
      <c r="BO93" s="357"/>
      <c r="BP93" s="357"/>
      <c r="BQ93" s="357"/>
      <c r="BR93" s="357"/>
      <c r="BS93" s="357"/>
      <c r="BT93" s="357"/>
      <c r="BU93" s="357"/>
      <c r="BV93" s="357"/>
    </row>
    <row r="94" spans="63:74" x14ac:dyDescent="0.25">
      <c r="BK94" s="357"/>
      <c r="BL94" s="357"/>
      <c r="BM94" s="357"/>
      <c r="BN94" s="357"/>
      <c r="BO94" s="357"/>
      <c r="BP94" s="357"/>
      <c r="BQ94" s="357"/>
      <c r="BR94" s="357"/>
      <c r="BS94" s="357"/>
      <c r="BT94" s="357"/>
      <c r="BU94" s="357"/>
      <c r="BV94" s="357"/>
    </row>
    <row r="95" spans="63:74" x14ac:dyDescent="0.25">
      <c r="BK95" s="357"/>
      <c r="BL95" s="357"/>
      <c r="BM95" s="357"/>
      <c r="BN95" s="357"/>
      <c r="BO95" s="357"/>
      <c r="BP95" s="357"/>
      <c r="BQ95" s="357"/>
      <c r="BR95" s="357"/>
      <c r="BS95" s="357"/>
      <c r="BT95" s="357"/>
      <c r="BU95" s="357"/>
      <c r="BV95" s="357"/>
    </row>
    <row r="96" spans="63:74" x14ac:dyDescent="0.25">
      <c r="BK96" s="357"/>
      <c r="BL96" s="357"/>
      <c r="BM96" s="357"/>
      <c r="BN96" s="357"/>
      <c r="BO96" s="357"/>
      <c r="BP96" s="357"/>
      <c r="BQ96" s="357"/>
      <c r="BR96" s="357"/>
      <c r="BS96" s="357"/>
      <c r="BT96" s="357"/>
      <c r="BU96" s="357"/>
      <c r="BV96" s="357"/>
    </row>
    <row r="97" spans="63:74" x14ac:dyDescent="0.25">
      <c r="BK97" s="357"/>
      <c r="BL97" s="357"/>
      <c r="BM97" s="357"/>
      <c r="BN97" s="357"/>
      <c r="BO97" s="357"/>
      <c r="BP97" s="357"/>
      <c r="BQ97" s="357"/>
      <c r="BR97" s="357"/>
      <c r="BS97" s="357"/>
      <c r="BT97" s="357"/>
      <c r="BU97" s="357"/>
      <c r="BV97" s="357"/>
    </row>
    <row r="98" spans="63:74" x14ac:dyDescent="0.25">
      <c r="BK98" s="357"/>
      <c r="BL98" s="357"/>
      <c r="BM98" s="357"/>
      <c r="BN98" s="357"/>
      <c r="BO98" s="357"/>
      <c r="BP98" s="357"/>
      <c r="BQ98" s="357"/>
      <c r="BR98" s="357"/>
      <c r="BS98" s="357"/>
      <c r="BT98" s="357"/>
      <c r="BU98" s="357"/>
      <c r="BV98" s="357"/>
    </row>
    <row r="99" spans="63:74" x14ac:dyDescent="0.25">
      <c r="BK99" s="357"/>
      <c r="BL99" s="357"/>
      <c r="BM99" s="357"/>
      <c r="BN99" s="357"/>
      <c r="BO99" s="357"/>
      <c r="BP99" s="357"/>
      <c r="BQ99" s="357"/>
      <c r="BR99" s="357"/>
      <c r="BS99" s="357"/>
      <c r="BT99" s="357"/>
      <c r="BU99" s="357"/>
      <c r="BV99" s="357"/>
    </row>
    <row r="100" spans="63:74" x14ac:dyDescent="0.25">
      <c r="BK100" s="357"/>
      <c r="BL100" s="357"/>
      <c r="BM100" s="357"/>
      <c r="BN100" s="357"/>
      <c r="BO100" s="357"/>
      <c r="BP100" s="357"/>
      <c r="BQ100" s="357"/>
      <c r="BR100" s="357"/>
      <c r="BS100" s="357"/>
      <c r="BT100" s="357"/>
      <c r="BU100" s="357"/>
      <c r="BV100" s="357"/>
    </row>
    <row r="101" spans="63:74" x14ac:dyDescent="0.25">
      <c r="BK101" s="357"/>
      <c r="BL101" s="357"/>
      <c r="BM101" s="357"/>
      <c r="BN101" s="357"/>
      <c r="BO101" s="357"/>
      <c r="BP101" s="357"/>
      <c r="BQ101" s="357"/>
      <c r="BR101" s="357"/>
      <c r="BS101" s="357"/>
      <c r="BT101" s="357"/>
      <c r="BU101" s="357"/>
      <c r="BV101" s="357"/>
    </row>
    <row r="102" spans="63:74" x14ac:dyDescent="0.25">
      <c r="BK102" s="357"/>
      <c r="BL102" s="357"/>
      <c r="BM102" s="357"/>
      <c r="BN102" s="357"/>
      <c r="BO102" s="357"/>
      <c r="BP102" s="357"/>
      <c r="BQ102" s="357"/>
      <c r="BR102" s="357"/>
      <c r="BS102" s="357"/>
      <c r="BT102" s="357"/>
      <c r="BU102" s="357"/>
      <c r="BV102" s="357"/>
    </row>
    <row r="103" spans="63:74" x14ac:dyDescent="0.25">
      <c r="BK103" s="357"/>
      <c r="BL103" s="357"/>
      <c r="BM103" s="357"/>
      <c r="BN103" s="357"/>
      <c r="BO103" s="357"/>
      <c r="BP103" s="357"/>
      <c r="BQ103" s="357"/>
      <c r="BR103" s="357"/>
      <c r="BS103" s="357"/>
      <c r="BT103" s="357"/>
      <c r="BU103" s="357"/>
      <c r="BV103" s="357"/>
    </row>
    <row r="104" spans="63:74" x14ac:dyDescent="0.25">
      <c r="BK104" s="357"/>
      <c r="BL104" s="357"/>
      <c r="BM104" s="357"/>
      <c r="BN104" s="357"/>
      <c r="BO104" s="357"/>
      <c r="BP104" s="357"/>
      <c r="BQ104" s="357"/>
      <c r="BR104" s="357"/>
      <c r="BS104" s="357"/>
      <c r="BT104" s="357"/>
      <c r="BU104" s="357"/>
      <c r="BV104" s="357"/>
    </row>
    <row r="105" spans="63:74" x14ac:dyDescent="0.25">
      <c r="BK105" s="357"/>
      <c r="BL105" s="357"/>
      <c r="BM105" s="357"/>
      <c r="BN105" s="357"/>
      <c r="BO105" s="357"/>
      <c r="BP105" s="357"/>
      <c r="BQ105" s="357"/>
      <c r="BR105" s="357"/>
      <c r="BS105" s="357"/>
      <c r="BT105" s="357"/>
      <c r="BU105" s="357"/>
      <c r="BV105" s="357"/>
    </row>
    <row r="106" spans="63:74" x14ac:dyDescent="0.25">
      <c r="BK106" s="357"/>
      <c r="BL106" s="357"/>
      <c r="BM106" s="357"/>
      <c r="BN106" s="357"/>
      <c r="BO106" s="357"/>
      <c r="BP106" s="357"/>
      <c r="BQ106" s="357"/>
      <c r="BR106" s="357"/>
      <c r="BS106" s="357"/>
      <c r="BT106" s="357"/>
      <c r="BU106" s="357"/>
      <c r="BV106" s="357"/>
    </row>
    <row r="107" spans="63:74" x14ac:dyDescent="0.25">
      <c r="BK107" s="357"/>
      <c r="BL107" s="357"/>
      <c r="BM107" s="357"/>
      <c r="BN107" s="357"/>
      <c r="BO107" s="357"/>
      <c r="BP107" s="357"/>
      <c r="BQ107" s="357"/>
      <c r="BR107" s="357"/>
      <c r="BS107" s="357"/>
      <c r="BT107" s="357"/>
      <c r="BU107" s="357"/>
      <c r="BV107" s="357"/>
    </row>
    <row r="108" spans="63:74" x14ac:dyDescent="0.25">
      <c r="BK108" s="357"/>
      <c r="BL108" s="357"/>
      <c r="BM108" s="357"/>
      <c r="BN108" s="357"/>
      <c r="BO108" s="357"/>
      <c r="BP108" s="357"/>
      <c r="BQ108" s="357"/>
      <c r="BR108" s="357"/>
      <c r="BS108" s="357"/>
      <c r="BT108" s="357"/>
      <c r="BU108" s="357"/>
      <c r="BV108" s="357"/>
    </row>
    <row r="109" spans="63:74" x14ac:dyDescent="0.25">
      <c r="BK109" s="357"/>
      <c r="BL109" s="357"/>
      <c r="BM109" s="357"/>
      <c r="BN109" s="357"/>
      <c r="BO109" s="357"/>
      <c r="BP109" s="357"/>
      <c r="BQ109" s="357"/>
      <c r="BR109" s="357"/>
      <c r="BS109" s="357"/>
      <c r="BT109" s="357"/>
      <c r="BU109" s="357"/>
      <c r="BV109" s="357"/>
    </row>
    <row r="110" spans="63:74" x14ac:dyDescent="0.25">
      <c r="BK110" s="357"/>
      <c r="BL110" s="357"/>
      <c r="BM110" s="357"/>
      <c r="BN110" s="357"/>
      <c r="BO110" s="357"/>
      <c r="BP110" s="357"/>
      <c r="BQ110" s="357"/>
      <c r="BR110" s="357"/>
      <c r="BS110" s="357"/>
      <c r="BT110" s="357"/>
      <c r="BU110" s="357"/>
      <c r="BV110" s="357"/>
    </row>
    <row r="111" spans="63:74" x14ac:dyDescent="0.25">
      <c r="BK111" s="357"/>
      <c r="BL111" s="357"/>
      <c r="BM111" s="357"/>
      <c r="BN111" s="357"/>
      <c r="BO111" s="357"/>
      <c r="BP111" s="357"/>
      <c r="BQ111" s="357"/>
      <c r="BR111" s="357"/>
      <c r="BS111" s="357"/>
      <c r="BT111" s="357"/>
      <c r="BU111" s="357"/>
      <c r="BV111" s="357"/>
    </row>
    <row r="112" spans="63:74" x14ac:dyDescent="0.25">
      <c r="BK112" s="357"/>
      <c r="BL112" s="357"/>
      <c r="BM112" s="357"/>
      <c r="BN112" s="357"/>
      <c r="BO112" s="357"/>
      <c r="BP112" s="357"/>
      <c r="BQ112" s="357"/>
      <c r="BR112" s="357"/>
      <c r="BS112" s="357"/>
      <c r="BT112" s="357"/>
      <c r="BU112" s="357"/>
      <c r="BV112" s="357"/>
    </row>
    <row r="113" spans="63:74" x14ac:dyDescent="0.25">
      <c r="BK113" s="357"/>
      <c r="BL113" s="357"/>
      <c r="BM113" s="357"/>
      <c r="BN113" s="357"/>
      <c r="BO113" s="357"/>
      <c r="BP113" s="357"/>
      <c r="BQ113" s="357"/>
      <c r="BR113" s="357"/>
      <c r="BS113" s="357"/>
      <c r="BT113" s="357"/>
      <c r="BU113" s="357"/>
      <c r="BV113" s="357"/>
    </row>
    <row r="114" spans="63:74" x14ac:dyDescent="0.25">
      <c r="BK114" s="357"/>
      <c r="BL114" s="357"/>
      <c r="BM114" s="357"/>
      <c r="BN114" s="357"/>
      <c r="BO114" s="357"/>
      <c r="BP114" s="357"/>
      <c r="BQ114" s="357"/>
      <c r="BR114" s="357"/>
      <c r="BS114" s="357"/>
      <c r="BT114" s="357"/>
      <c r="BU114" s="357"/>
      <c r="BV114" s="357"/>
    </row>
    <row r="115" spans="63:74" x14ac:dyDescent="0.25">
      <c r="BK115" s="357"/>
      <c r="BL115" s="357"/>
      <c r="BM115" s="357"/>
      <c r="BN115" s="357"/>
      <c r="BO115" s="357"/>
      <c r="BP115" s="357"/>
      <c r="BQ115" s="357"/>
      <c r="BR115" s="357"/>
      <c r="BS115" s="357"/>
      <c r="BT115" s="357"/>
      <c r="BU115" s="357"/>
      <c r="BV115" s="357"/>
    </row>
    <row r="116" spans="63:74" x14ac:dyDescent="0.25">
      <c r="BK116" s="357"/>
      <c r="BL116" s="357"/>
      <c r="BM116" s="357"/>
      <c r="BN116" s="357"/>
      <c r="BO116" s="357"/>
      <c r="BP116" s="357"/>
      <c r="BQ116" s="357"/>
      <c r="BR116" s="357"/>
      <c r="BS116" s="357"/>
      <c r="BT116" s="357"/>
      <c r="BU116" s="357"/>
      <c r="BV116" s="357"/>
    </row>
    <row r="117" spans="63:74" x14ac:dyDescent="0.25">
      <c r="BK117" s="357"/>
      <c r="BL117" s="357"/>
      <c r="BM117" s="357"/>
      <c r="BN117" s="357"/>
      <c r="BO117" s="357"/>
      <c r="BP117" s="357"/>
      <c r="BQ117" s="357"/>
      <c r="BR117" s="357"/>
      <c r="BS117" s="357"/>
      <c r="BT117" s="357"/>
      <c r="BU117" s="357"/>
      <c r="BV117" s="357"/>
    </row>
    <row r="118" spans="63:74" x14ac:dyDescent="0.25">
      <c r="BK118" s="357"/>
      <c r="BL118" s="357"/>
      <c r="BM118" s="357"/>
      <c r="BN118" s="357"/>
      <c r="BO118" s="357"/>
      <c r="BP118" s="357"/>
      <c r="BQ118" s="357"/>
      <c r="BR118" s="357"/>
      <c r="BS118" s="357"/>
      <c r="BT118" s="357"/>
      <c r="BU118" s="357"/>
      <c r="BV118" s="357"/>
    </row>
    <row r="119" spans="63:74" x14ac:dyDescent="0.25">
      <c r="BK119" s="357"/>
      <c r="BL119" s="357"/>
      <c r="BM119" s="357"/>
      <c r="BN119" s="357"/>
      <c r="BO119" s="357"/>
      <c r="BP119" s="357"/>
      <c r="BQ119" s="357"/>
      <c r="BR119" s="357"/>
      <c r="BS119" s="357"/>
      <c r="BT119" s="357"/>
      <c r="BU119" s="357"/>
      <c r="BV119" s="357"/>
    </row>
    <row r="120" spans="63:74" x14ac:dyDescent="0.25">
      <c r="BK120" s="357"/>
      <c r="BL120" s="357"/>
      <c r="BM120" s="357"/>
      <c r="BN120" s="357"/>
      <c r="BO120" s="357"/>
      <c r="BP120" s="357"/>
      <c r="BQ120" s="357"/>
      <c r="BR120" s="357"/>
      <c r="BS120" s="357"/>
      <c r="BT120" s="357"/>
      <c r="BU120" s="357"/>
      <c r="BV120" s="357"/>
    </row>
    <row r="121" spans="63:74" x14ac:dyDescent="0.25">
      <c r="BK121" s="357"/>
      <c r="BL121" s="357"/>
      <c r="BM121" s="357"/>
      <c r="BN121" s="357"/>
      <c r="BO121" s="357"/>
      <c r="BP121" s="357"/>
      <c r="BQ121" s="357"/>
      <c r="BR121" s="357"/>
      <c r="BS121" s="357"/>
      <c r="BT121" s="357"/>
      <c r="BU121" s="357"/>
      <c r="BV121" s="357"/>
    </row>
    <row r="122" spans="63:74" x14ac:dyDescent="0.25">
      <c r="BK122" s="357"/>
      <c r="BL122" s="357"/>
      <c r="BM122" s="357"/>
      <c r="BN122" s="357"/>
      <c r="BO122" s="357"/>
      <c r="BP122" s="357"/>
      <c r="BQ122" s="357"/>
      <c r="BR122" s="357"/>
      <c r="BS122" s="357"/>
      <c r="BT122" s="357"/>
      <c r="BU122" s="357"/>
      <c r="BV122" s="357"/>
    </row>
    <row r="123" spans="63:74" x14ac:dyDescent="0.25">
      <c r="BK123" s="357"/>
      <c r="BL123" s="357"/>
      <c r="BM123" s="357"/>
      <c r="BN123" s="357"/>
      <c r="BO123" s="357"/>
      <c r="BP123" s="357"/>
      <c r="BQ123" s="357"/>
      <c r="BR123" s="357"/>
      <c r="BS123" s="357"/>
      <c r="BT123" s="357"/>
      <c r="BU123" s="357"/>
      <c r="BV123" s="357"/>
    </row>
    <row r="124" spans="63:74" x14ac:dyDescent="0.25">
      <c r="BK124" s="357"/>
      <c r="BL124" s="357"/>
      <c r="BM124" s="357"/>
      <c r="BN124" s="357"/>
      <c r="BO124" s="357"/>
      <c r="BP124" s="357"/>
      <c r="BQ124" s="357"/>
      <c r="BR124" s="357"/>
      <c r="BS124" s="357"/>
      <c r="BT124" s="357"/>
      <c r="BU124" s="357"/>
      <c r="BV124" s="357"/>
    </row>
    <row r="125" spans="63:74" x14ac:dyDescent="0.25">
      <c r="BK125" s="357"/>
      <c r="BL125" s="357"/>
      <c r="BM125" s="357"/>
      <c r="BN125" s="357"/>
      <c r="BO125" s="357"/>
      <c r="BP125" s="357"/>
      <c r="BQ125" s="357"/>
      <c r="BR125" s="357"/>
      <c r="BS125" s="357"/>
      <c r="BT125" s="357"/>
      <c r="BU125" s="357"/>
      <c r="BV125" s="357"/>
    </row>
    <row r="126" spans="63:74" x14ac:dyDescent="0.25">
      <c r="BK126" s="357"/>
      <c r="BL126" s="357"/>
      <c r="BM126" s="357"/>
      <c r="BN126" s="357"/>
      <c r="BO126" s="357"/>
      <c r="BP126" s="357"/>
      <c r="BQ126" s="357"/>
      <c r="BR126" s="357"/>
      <c r="BS126" s="357"/>
      <c r="BT126" s="357"/>
      <c r="BU126" s="357"/>
      <c r="BV126" s="357"/>
    </row>
    <row r="127" spans="63:74" x14ac:dyDescent="0.25">
      <c r="BK127" s="357"/>
      <c r="BL127" s="357"/>
      <c r="BM127" s="357"/>
      <c r="BN127" s="357"/>
      <c r="BO127" s="357"/>
      <c r="BP127" s="357"/>
      <c r="BQ127" s="357"/>
      <c r="BR127" s="357"/>
      <c r="BS127" s="357"/>
      <c r="BT127" s="357"/>
      <c r="BU127" s="357"/>
      <c r="BV127" s="357"/>
    </row>
    <row r="128" spans="63:74" x14ac:dyDescent="0.25">
      <c r="BK128" s="357"/>
      <c r="BL128" s="357"/>
      <c r="BM128" s="357"/>
      <c r="BN128" s="357"/>
      <c r="BO128" s="357"/>
      <c r="BP128" s="357"/>
      <c r="BQ128" s="357"/>
      <c r="BR128" s="357"/>
      <c r="BS128" s="357"/>
      <c r="BT128" s="357"/>
      <c r="BU128" s="357"/>
      <c r="BV128" s="357"/>
    </row>
    <row r="129" spans="63:74" x14ac:dyDescent="0.25">
      <c r="BK129" s="357"/>
      <c r="BL129" s="357"/>
      <c r="BM129" s="357"/>
      <c r="BN129" s="357"/>
      <c r="BO129" s="357"/>
      <c r="BP129" s="357"/>
      <c r="BQ129" s="357"/>
      <c r="BR129" s="357"/>
      <c r="BS129" s="357"/>
      <c r="BT129" s="357"/>
      <c r="BU129" s="357"/>
      <c r="BV129" s="357"/>
    </row>
    <row r="130" spans="63:74" x14ac:dyDescent="0.25">
      <c r="BK130" s="357"/>
      <c r="BL130" s="357"/>
      <c r="BM130" s="357"/>
      <c r="BN130" s="357"/>
      <c r="BO130" s="357"/>
      <c r="BP130" s="357"/>
      <c r="BQ130" s="357"/>
      <c r="BR130" s="357"/>
      <c r="BS130" s="357"/>
      <c r="BT130" s="357"/>
      <c r="BU130" s="357"/>
      <c r="BV130" s="357"/>
    </row>
    <row r="131" spans="63:74" x14ac:dyDescent="0.25">
      <c r="BK131" s="357"/>
      <c r="BL131" s="357"/>
      <c r="BM131" s="357"/>
      <c r="BN131" s="357"/>
      <c r="BO131" s="357"/>
      <c r="BP131" s="357"/>
      <c r="BQ131" s="357"/>
      <c r="BR131" s="357"/>
      <c r="BS131" s="357"/>
      <c r="BT131" s="357"/>
      <c r="BU131" s="357"/>
      <c r="BV131" s="357"/>
    </row>
    <row r="132" spans="63:74" x14ac:dyDescent="0.25">
      <c r="BK132" s="357"/>
      <c r="BL132" s="357"/>
      <c r="BM132" s="357"/>
      <c r="BN132" s="357"/>
      <c r="BO132" s="357"/>
      <c r="BP132" s="357"/>
      <c r="BQ132" s="357"/>
      <c r="BR132" s="357"/>
      <c r="BS132" s="357"/>
      <c r="BT132" s="357"/>
      <c r="BU132" s="357"/>
      <c r="BV132" s="357"/>
    </row>
    <row r="133" spans="63:74" x14ac:dyDescent="0.25">
      <c r="BK133" s="357"/>
      <c r="BL133" s="357"/>
      <c r="BM133" s="357"/>
      <c r="BN133" s="357"/>
      <c r="BO133" s="357"/>
      <c r="BP133" s="357"/>
      <c r="BQ133" s="357"/>
      <c r="BR133" s="357"/>
      <c r="BS133" s="357"/>
      <c r="BT133" s="357"/>
      <c r="BU133" s="357"/>
      <c r="BV133" s="357"/>
    </row>
    <row r="134" spans="63:74" x14ac:dyDescent="0.25">
      <c r="BK134" s="357"/>
      <c r="BL134" s="357"/>
      <c r="BM134" s="357"/>
      <c r="BN134" s="357"/>
      <c r="BO134" s="357"/>
      <c r="BP134" s="357"/>
      <c r="BQ134" s="357"/>
      <c r="BR134" s="357"/>
      <c r="BS134" s="357"/>
      <c r="BT134" s="357"/>
      <c r="BU134" s="357"/>
      <c r="BV134" s="357"/>
    </row>
    <row r="135" spans="63:74" x14ac:dyDescent="0.25">
      <c r="BK135" s="357"/>
      <c r="BL135" s="357"/>
      <c r="BM135" s="357"/>
      <c r="BN135" s="357"/>
      <c r="BO135" s="357"/>
      <c r="BP135" s="357"/>
      <c r="BQ135" s="357"/>
      <c r="BR135" s="357"/>
      <c r="BS135" s="357"/>
      <c r="BT135" s="357"/>
      <c r="BU135" s="357"/>
      <c r="BV135" s="357"/>
    </row>
    <row r="136" spans="63:74" x14ac:dyDescent="0.25">
      <c r="BK136" s="357"/>
      <c r="BL136" s="357"/>
      <c r="BM136" s="357"/>
      <c r="BN136" s="357"/>
      <c r="BO136" s="357"/>
      <c r="BP136" s="357"/>
      <c r="BQ136" s="357"/>
      <c r="BR136" s="357"/>
      <c r="BS136" s="357"/>
      <c r="BT136" s="357"/>
      <c r="BU136" s="357"/>
      <c r="BV136" s="357"/>
    </row>
    <row r="137" spans="63:74" x14ac:dyDescent="0.25">
      <c r="BK137" s="357"/>
      <c r="BL137" s="357"/>
      <c r="BM137" s="357"/>
      <c r="BN137" s="357"/>
      <c r="BO137" s="357"/>
      <c r="BP137" s="357"/>
      <c r="BQ137" s="357"/>
      <c r="BR137" s="357"/>
      <c r="BS137" s="357"/>
      <c r="BT137" s="357"/>
      <c r="BU137" s="357"/>
      <c r="BV137" s="357"/>
    </row>
    <row r="138" spans="63:74" x14ac:dyDescent="0.25">
      <c r="BK138" s="357"/>
      <c r="BL138" s="357"/>
      <c r="BM138" s="357"/>
      <c r="BN138" s="357"/>
      <c r="BO138" s="357"/>
      <c r="BP138" s="357"/>
      <c r="BQ138" s="357"/>
      <c r="BR138" s="357"/>
      <c r="BS138" s="357"/>
      <c r="BT138" s="357"/>
      <c r="BU138" s="357"/>
      <c r="BV138" s="357"/>
    </row>
    <row r="139" spans="63:74" x14ac:dyDescent="0.25">
      <c r="BK139" s="357"/>
      <c r="BL139" s="357"/>
      <c r="BM139" s="357"/>
      <c r="BN139" s="357"/>
      <c r="BO139" s="357"/>
      <c r="BP139" s="357"/>
      <c r="BQ139" s="357"/>
      <c r="BR139" s="357"/>
      <c r="BS139" s="357"/>
      <c r="BT139" s="357"/>
      <c r="BU139" s="357"/>
      <c r="BV139" s="357"/>
    </row>
    <row r="140" spans="63:74" x14ac:dyDescent="0.25">
      <c r="BK140" s="357"/>
      <c r="BL140" s="357"/>
      <c r="BM140" s="357"/>
      <c r="BN140" s="357"/>
      <c r="BO140" s="357"/>
      <c r="BP140" s="357"/>
      <c r="BQ140" s="357"/>
      <c r="BR140" s="357"/>
      <c r="BS140" s="357"/>
      <c r="BT140" s="357"/>
      <c r="BU140" s="357"/>
      <c r="BV140" s="357"/>
    </row>
    <row r="141" spans="63:74" x14ac:dyDescent="0.25">
      <c r="BK141" s="357"/>
      <c r="BL141" s="357"/>
      <c r="BM141" s="357"/>
      <c r="BN141" s="357"/>
      <c r="BO141" s="357"/>
      <c r="BP141" s="357"/>
      <c r="BQ141" s="357"/>
      <c r="BR141" s="357"/>
      <c r="BS141" s="357"/>
      <c r="BT141" s="357"/>
      <c r="BU141" s="357"/>
      <c r="BV141" s="357"/>
    </row>
    <row r="142" spans="63:74" x14ac:dyDescent="0.25">
      <c r="BK142" s="357"/>
      <c r="BL142" s="357"/>
      <c r="BM142" s="357"/>
      <c r="BN142" s="357"/>
      <c r="BO142" s="357"/>
      <c r="BP142" s="357"/>
      <c r="BQ142" s="357"/>
      <c r="BR142" s="357"/>
      <c r="BS142" s="357"/>
      <c r="BT142" s="357"/>
      <c r="BU142" s="357"/>
      <c r="BV142" s="357"/>
    </row>
    <row r="143" spans="63:74" x14ac:dyDescent="0.25">
      <c r="BK143" s="357"/>
      <c r="BL143" s="357"/>
      <c r="BM143" s="357"/>
      <c r="BN143" s="357"/>
      <c r="BO143" s="357"/>
      <c r="BP143" s="357"/>
      <c r="BQ143" s="357"/>
      <c r="BR143" s="357"/>
      <c r="BS143" s="357"/>
      <c r="BT143" s="357"/>
      <c r="BU143" s="357"/>
      <c r="BV143" s="357"/>
    </row>
    <row r="144" spans="63:74" x14ac:dyDescent="0.25">
      <c r="BK144" s="357"/>
      <c r="BL144" s="357"/>
      <c r="BM144" s="357"/>
      <c r="BN144" s="357"/>
      <c r="BO144" s="357"/>
      <c r="BP144" s="357"/>
      <c r="BQ144" s="357"/>
      <c r="BR144" s="357"/>
      <c r="BS144" s="357"/>
      <c r="BT144" s="357"/>
      <c r="BU144" s="357"/>
      <c r="BV144" s="357"/>
    </row>
    <row r="145" spans="63:74" x14ac:dyDescent="0.25">
      <c r="BK145" s="357"/>
      <c r="BL145" s="357"/>
      <c r="BM145" s="357"/>
      <c r="BN145" s="357"/>
      <c r="BO145" s="357"/>
      <c r="BP145" s="357"/>
      <c r="BQ145" s="357"/>
      <c r="BR145" s="357"/>
      <c r="BS145" s="357"/>
      <c r="BT145" s="357"/>
      <c r="BU145" s="357"/>
      <c r="BV145" s="357"/>
    </row>
    <row r="177" spans="2:74" ht="9" customHeight="1" x14ac:dyDescent="0.25"/>
    <row r="178" spans="2:74" ht="9" customHeight="1" x14ac:dyDescent="0.25">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5">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5">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5">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5">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5">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6"/>
      <c r="AZ183" s="476"/>
      <c r="BA183" s="476"/>
      <c r="BB183" s="476"/>
      <c r="BC183" s="476"/>
      <c r="BD183" s="592"/>
      <c r="BE183" s="592"/>
      <c r="BF183" s="592"/>
      <c r="BG183" s="476"/>
      <c r="BH183" s="476"/>
      <c r="BI183" s="476"/>
      <c r="BJ183" s="476"/>
      <c r="BK183" s="83"/>
      <c r="BL183" s="83"/>
      <c r="BM183" s="83"/>
      <c r="BN183" s="83"/>
      <c r="BO183" s="83"/>
      <c r="BP183" s="83"/>
      <c r="BQ183" s="83"/>
      <c r="BR183" s="83"/>
      <c r="BS183" s="83"/>
      <c r="BT183" s="83"/>
      <c r="BU183" s="83"/>
      <c r="BV183" s="83"/>
    </row>
    <row r="184" spans="2:74" ht="9" customHeight="1" x14ac:dyDescent="0.25">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5">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5">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5">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1:A2"/>
    <mergeCell ref="AM3:AX3"/>
    <mergeCell ref="B48:Q48"/>
    <mergeCell ref="B49:Q49"/>
    <mergeCell ref="B42:Q42"/>
    <mergeCell ref="B45:Q45"/>
    <mergeCell ref="B47:Q47"/>
    <mergeCell ref="B43:Q43"/>
    <mergeCell ref="B39:Q39"/>
    <mergeCell ref="B41:Q41"/>
    <mergeCell ref="B40:Q40"/>
    <mergeCell ref="B46:Q46"/>
    <mergeCell ref="B44:Q44"/>
    <mergeCell ref="AY3:BJ3"/>
    <mergeCell ref="BK3:BV3"/>
    <mergeCell ref="B1:AL1"/>
    <mergeCell ref="C3:N3"/>
    <mergeCell ref="O3:Z3"/>
    <mergeCell ref="AA3:AL3"/>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2.54296875" style="6" customWidth="1"/>
    <col min="2" max="2" width="20" style="6" customWidth="1"/>
    <col min="3" max="50" width="6.54296875" style="6" customWidth="1"/>
    <col min="51" max="55" width="6.54296875" style="354" customWidth="1"/>
    <col min="56" max="59" width="6.54296875" style="593" customWidth="1"/>
    <col min="60" max="62" width="6.54296875" style="354" customWidth="1"/>
    <col min="63" max="74" width="6.54296875" style="6" customWidth="1"/>
    <col min="75" max="16384" width="9.54296875" style="6"/>
  </cols>
  <sheetData>
    <row r="1" spans="1:74" ht="13.4" customHeight="1" x14ac:dyDescent="0.3">
      <c r="A1" s="759" t="s">
        <v>792</v>
      </c>
      <c r="B1" s="801" t="s">
        <v>1343</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85"/>
    </row>
    <row r="2" spans="1:74" s="72" customFormat="1" ht="12.5" x14ac:dyDescent="0.25">
      <c r="A2" s="760"/>
      <c r="B2" s="486" t="str">
        <f>"U.S. Energy Information Administration  |  Short-Term Energy Outlook  - "&amp;Dates!D1</f>
        <v>U.S. Energy Information Administration  |  Short-Term Energy Outlook  - May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89"/>
      <c r="BE2" s="589"/>
      <c r="BF2" s="589"/>
      <c r="BG2" s="589"/>
      <c r="BH2" s="357"/>
      <c r="BI2" s="357"/>
      <c r="BJ2" s="357"/>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84"/>
      <c r="B5" s="86" t="s">
        <v>88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5" customHeight="1" x14ac:dyDescent="0.25">
      <c r="A6" s="84" t="s">
        <v>731</v>
      </c>
      <c r="B6" s="185" t="s">
        <v>6</v>
      </c>
      <c r="C6" s="208">
        <v>3.8302200000000002</v>
      </c>
      <c r="D6" s="208">
        <v>2.7714599999999998</v>
      </c>
      <c r="E6" s="208">
        <v>2.795334</v>
      </c>
      <c r="F6" s="208">
        <v>2.9022480000000002</v>
      </c>
      <c r="G6" s="208">
        <v>2.9064000000000001</v>
      </c>
      <c r="H6" s="208">
        <v>3.0797460000000001</v>
      </c>
      <c r="I6" s="208">
        <v>2.9406539999999999</v>
      </c>
      <c r="J6" s="208">
        <v>3.073518</v>
      </c>
      <c r="K6" s="208">
        <v>3.1088100000000001</v>
      </c>
      <c r="L6" s="208">
        <v>3.4004880000000002</v>
      </c>
      <c r="M6" s="208">
        <v>4.2464579999999996</v>
      </c>
      <c r="N6" s="208">
        <v>4.1945579999999998</v>
      </c>
      <c r="O6" s="208">
        <v>3.2333599999999998</v>
      </c>
      <c r="P6" s="208">
        <v>2.7986399999999998</v>
      </c>
      <c r="Q6" s="208">
        <v>3.0659200000000002</v>
      </c>
      <c r="R6" s="208">
        <v>2.7528800000000002</v>
      </c>
      <c r="S6" s="208">
        <v>2.7435200000000002</v>
      </c>
      <c r="T6" s="208">
        <v>2.4949599999999998</v>
      </c>
      <c r="U6" s="208">
        <v>2.4606400000000002</v>
      </c>
      <c r="V6" s="208">
        <v>2.3098399999999999</v>
      </c>
      <c r="W6" s="208">
        <v>2.6613600000000002</v>
      </c>
      <c r="X6" s="208">
        <v>2.4242400000000002</v>
      </c>
      <c r="Y6" s="208">
        <v>2.7591199999999998</v>
      </c>
      <c r="Z6" s="208">
        <v>2.30776</v>
      </c>
      <c r="AA6" s="208">
        <v>2.0987800000000001</v>
      </c>
      <c r="AB6" s="208">
        <v>1.9844900000000001</v>
      </c>
      <c r="AC6" s="208">
        <v>1.85981</v>
      </c>
      <c r="AD6" s="208">
        <v>1.80786</v>
      </c>
      <c r="AE6" s="208">
        <v>1.8161719999999999</v>
      </c>
      <c r="AF6" s="208">
        <v>1.694609</v>
      </c>
      <c r="AG6" s="208">
        <v>1.8359129999999999</v>
      </c>
      <c r="AH6" s="208">
        <v>2.3896999999999999</v>
      </c>
      <c r="AI6" s="208">
        <v>1.996958</v>
      </c>
      <c r="AJ6" s="208">
        <v>2.4832100000000001</v>
      </c>
      <c r="AK6" s="208">
        <v>2.7117900000000001</v>
      </c>
      <c r="AL6" s="208">
        <v>2.6910099999999999</v>
      </c>
      <c r="AM6" s="208">
        <v>2.81569</v>
      </c>
      <c r="AN6" s="208">
        <v>5.5586500000000001</v>
      </c>
      <c r="AO6" s="208">
        <v>2.7221799999999998</v>
      </c>
      <c r="AP6" s="208">
        <v>2.7668569999999999</v>
      </c>
      <c r="AQ6" s="208">
        <v>3.0234899999999998</v>
      </c>
      <c r="AR6" s="208">
        <v>3.38714</v>
      </c>
      <c r="AS6" s="208">
        <v>3.98976</v>
      </c>
      <c r="AT6" s="208">
        <v>4.2287299999999997</v>
      </c>
      <c r="AU6" s="208">
        <v>5.3612399999999996</v>
      </c>
      <c r="AV6" s="208">
        <v>5.7248900000000003</v>
      </c>
      <c r="AW6" s="208">
        <v>5.24695</v>
      </c>
      <c r="AX6" s="208">
        <v>3.9066399999999999</v>
      </c>
      <c r="AY6" s="208">
        <v>4.5508199999999999</v>
      </c>
      <c r="AZ6" s="208">
        <v>4.8729100000000001</v>
      </c>
      <c r="BA6" s="208">
        <v>5.0911</v>
      </c>
      <c r="BB6" s="208">
        <v>6.84701</v>
      </c>
      <c r="BC6" s="324">
        <v>8.6029199999999992</v>
      </c>
      <c r="BD6" s="324">
        <v>8.9457900000000006</v>
      </c>
      <c r="BE6" s="324">
        <v>9.1120300000000007</v>
      </c>
      <c r="BF6" s="324">
        <v>9.0912500000000005</v>
      </c>
      <c r="BG6" s="324">
        <v>8.8938400000000009</v>
      </c>
      <c r="BH6" s="324">
        <v>8.7899399999999996</v>
      </c>
      <c r="BI6" s="324">
        <v>8.8211099999999991</v>
      </c>
      <c r="BJ6" s="324">
        <v>8.8315000000000001</v>
      </c>
      <c r="BK6" s="324">
        <v>8.8522800000000004</v>
      </c>
      <c r="BL6" s="324">
        <v>8.3016100000000002</v>
      </c>
      <c r="BM6" s="324">
        <v>6.0365900000000003</v>
      </c>
      <c r="BN6" s="324">
        <v>4.4261400000000002</v>
      </c>
      <c r="BO6" s="324">
        <v>3.8235199999999998</v>
      </c>
      <c r="BP6" s="324">
        <v>3.8650799999999998</v>
      </c>
      <c r="BQ6" s="324">
        <v>3.9585900000000001</v>
      </c>
      <c r="BR6" s="324">
        <v>3.9378099999999998</v>
      </c>
      <c r="BS6" s="324">
        <v>3.8650799999999998</v>
      </c>
      <c r="BT6" s="324">
        <v>3.8962500000000002</v>
      </c>
      <c r="BU6" s="324">
        <v>4.0417100000000001</v>
      </c>
      <c r="BV6" s="324">
        <v>4.10405</v>
      </c>
    </row>
    <row r="7" spans="1:74" ht="11.15" customHeight="1" x14ac:dyDescent="0.25">
      <c r="A7" s="84"/>
      <c r="B7" s="88" t="s">
        <v>1007</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352"/>
      <c r="BD7" s="352"/>
      <c r="BE7" s="352"/>
      <c r="BF7" s="352"/>
      <c r="BG7" s="352"/>
      <c r="BH7" s="352"/>
      <c r="BI7" s="352"/>
      <c r="BJ7" s="352"/>
      <c r="BK7" s="352"/>
      <c r="BL7" s="352"/>
      <c r="BM7" s="352"/>
      <c r="BN7" s="352"/>
      <c r="BO7" s="352"/>
      <c r="BP7" s="352"/>
      <c r="BQ7" s="352"/>
      <c r="BR7" s="352"/>
      <c r="BS7" s="352"/>
      <c r="BT7" s="352"/>
      <c r="BU7" s="352"/>
      <c r="BV7" s="352"/>
    </row>
    <row r="8" spans="1:74" ht="11.15" customHeight="1" x14ac:dyDescent="0.25">
      <c r="A8" s="84" t="s">
        <v>646</v>
      </c>
      <c r="B8" s="186" t="s">
        <v>432</v>
      </c>
      <c r="C8" s="208">
        <v>13.55757296</v>
      </c>
      <c r="D8" s="208">
        <v>15.14397434</v>
      </c>
      <c r="E8" s="208">
        <v>14.874174139999999</v>
      </c>
      <c r="F8" s="208">
        <v>16.26639583</v>
      </c>
      <c r="G8" s="208">
        <v>16.763194810000002</v>
      </c>
      <c r="H8" s="208">
        <v>17.114342019999999</v>
      </c>
      <c r="I8" s="208">
        <v>18.662701129999999</v>
      </c>
      <c r="J8" s="208">
        <v>19.6873416</v>
      </c>
      <c r="K8" s="208">
        <v>18.82623903</v>
      </c>
      <c r="L8" s="208">
        <v>15.382985659999999</v>
      </c>
      <c r="M8" s="208">
        <v>13.74808434</v>
      </c>
      <c r="N8" s="208">
        <v>14.737107610000001</v>
      </c>
      <c r="O8" s="208">
        <v>14.53261238</v>
      </c>
      <c r="P8" s="208">
        <v>14.286612379999999</v>
      </c>
      <c r="Q8" s="208">
        <v>14.418115739999999</v>
      </c>
      <c r="R8" s="208">
        <v>15.13652315</v>
      </c>
      <c r="S8" s="208">
        <v>15.380931159999999</v>
      </c>
      <c r="T8" s="208">
        <v>16.59362084</v>
      </c>
      <c r="U8" s="208">
        <v>18.904978</v>
      </c>
      <c r="V8" s="208">
        <v>19.67530841</v>
      </c>
      <c r="W8" s="208">
        <v>18.623387730000001</v>
      </c>
      <c r="X8" s="208">
        <v>15.868380760000001</v>
      </c>
      <c r="Y8" s="208">
        <v>13.65162336</v>
      </c>
      <c r="Z8" s="208">
        <v>13.849805269999999</v>
      </c>
      <c r="AA8" s="208">
        <v>14.003563310000001</v>
      </c>
      <c r="AB8" s="208">
        <v>13.97503708</v>
      </c>
      <c r="AC8" s="208">
        <v>14.201051919999999</v>
      </c>
      <c r="AD8" s="208">
        <v>14.618554700000001</v>
      </c>
      <c r="AE8" s="208">
        <v>14.39268234</v>
      </c>
      <c r="AF8" s="208">
        <v>15.815569740000001</v>
      </c>
      <c r="AG8" s="208">
        <v>18.04564586</v>
      </c>
      <c r="AH8" s="208">
        <v>19.355640730000001</v>
      </c>
      <c r="AI8" s="208">
        <v>18.210788279999999</v>
      </c>
      <c r="AJ8" s="208">
        <v>15.235326779999999</v>
      </c>
      <c r="AK8" s="208">
        <v>14.22744284</v>
      </c>
      <c r="AL8" s="208">
        <v>15.170126460000001</v>
      </c>
      <c r="AM8" s="208">
        <v>14.70013969</v>
      </c>
      <c r="AN8" s="208">
        <v>14.41388551</v>
      </c>
      <c r="AO8" s="208">
        <v>14.9208813</v>
      </c>
      <c r="AP8" s="208">
        <v>15.58452825</v>
      </c>
      <c r="AQ8" s="208">
        <v>16.525308670000001</v>
      </c>
      <c r="AR8" s="208">
        <v>17.765836090000001</v>
      </c>
      <c r="AS8" s="208">
        <v>19.35739719</v>
      </c>
      <c r="AT8" s="208">
        <v>21.58734248</v>
      </c>
      <c r="AU8" s="208">
        <v>20.45044785</v>
      </c>
      <c r="AV8" s="208">
        <v>19.117856830000001</v>
      </c>
      <c r="AW8" s="208">
        <v>17.30535626</v>
      </c>
      <c r="AX8" s="208">
        <v>17.41809563</v>
      </c>
      <c r="AY8" s="208">
        <v>17.177049010000001</v>
      </c>
      <c r="AZ8" s="208">
        <v>17.712068070000001</v>
      </c>
      <c r="BA8" s="208">
        <v>17.275010000000002</v>
      </c>
      <c r="BB8" s="208">
        <v>17.188549999999999</v>
      </c>
      <c r="BC8" s="324">
        <v>17.950019999999999</v>
      </c>
      <c r="BD8" s="324">
        <v>19.225239999999999</v>
      </c>
      <c r="BE8" s="324">
        <v>21.259899999999998</v>
      </c>
      <c r="BF8" s="324">
        <v>22.059950000000001</v>
      </c>
      <c r="BG8" s="324">
        <v>21.649270000000001</v>
      </c>
      <c r="BH8" s="324">
        <v>19.033930000000002</v>
      </c>
      <c r="BI8" s="324">
        <v>18.267119999999998</v>
      </c>
      <c r="BJ8" s="324">
        <v>18.19415</v>
      </c>
      <c r="BK8" s="324">
        <v>18.112950000000001</v>
      </c>
      <c r="BL8" s="324">
        <v>18.237369999999999</v>
      </c>
      <c r="BM8" s="324">
        <v>18.309940000000001</v>
      </c>
      <c r="BN8" s="324">
        <v>18.27206</v>
      </c>
      <c r="BO8" s="324">
        <v>18.369260000000001</v>
      </c>
      <c r="BP8" s="324">
        <v>18.68815</v>
      </c>
      <c r="BQ8" s="324">
        <v>19.897089999999999</v>
      </c>
      <c r="BR8" s="324">
        <v>20.011209999999998</v>
      </c>
      <c r="BS8" s="324">
        <v>19.045359999999999</v>
      </c>
      <c r="BT8" s="324">
        <v>16.0062</v>
      </c>
      <c r="BU8" s="324">
        <v>14.918340000000001</v>
      </c>
      <c r="BV8" s="324">
        <v>14.61018</v>
      </c>
    </row>
    <row r="9" spans="1:74" ht="11.15" customHeight="1" x14ac:dyDescent="0.25">
      <c r="A9" s="84" t="s">
        <v>647</v>
      </c>
      <c r="B9" s="184" t="s">
        <v>465</v>
      </c>
      <c r="C9" s="208">
        <v>9.4682768339999992</v>
      </c>
      <c r="D9" s="208">
        <v>10.492630030000001</v>
      </c>
      <c r="E9" s="208">
        <v>10.767813139999999</v>
      </c>
      <c r="F9" s="208">
        <v>10.278861149999999</v>
      </c>
      <c r="G9" s="208">
        <v>13.016514519999999</v>
      </c>
      <c r="H9" s="208">
        <v>16.917364070000001</v>
      </c>
      <c r="I9" s="208">
        <v>18.058015180000002</v>
      </c>
      <c r="J9" s="208">
        <v>18.752129920000002</v>
      </c>
      <c r="K9" s="208">
        <v>17.977783039999998</v>
      </c>
      <c r="L9" s="208">
        <v>14.293622750000001</v>
      </c>
      <c r="M9" s="208">
        <v>11.03841482</v>
      </c>
      <c r="N9" s="208">
        <v>10.655338779999999</v>
      </c>
      <c r="O9" s="208">
        <v>10.93718786</v>
      </c>
      <c r="P9" s="208">
        <v>10.61691581</v>
      </c>
      <c r="Q9" s="208">
        <v>10.46851839</v>
      </c>
      <c r="R9" s="208">
        <v>11.69905792</v>
      </c>
      <c r="S9" s="208">
        <v>13.32055828</v>
      </c>
      <c r="T9" s="208">
        <v>15.77430204</v>
      </c>
      <c r="U9" s="208">
        <v>18.133853179999999</v>
      </c>
      <c r="V9" s="208">
        <v>18.796405119999999</v>
      </c>
      <c r="W9" s="208">
        <v>18.114293870000001</v>
      </c>
      <c r="X9" s="208">
        <v>15.15732569</v>
      </c>
      <c r="Y9" s="208">
        <v>11.4562989</v>
      </c>
      <c r="Z9" s="208">
        <v>10.29019806</v>
      </c>
      <c r="AA9" s="208">
        <v>10.614712340000001</v>
      </c>
      <c r="AB9" s="208">
        <v>10.76041309</v>
      </c>
      <c r="AC9" s="208">
        <v>11.004496769999999</v>
      </c>
      <c r="AD9" s="208">
        <v>11.2033583</v>
      </c>
      <c r="AE9" s="208">
        <v>11.205974230000001</v>
      </c>
      <c r="AF9" s="208">
        <v>15.18960012</v>
      </c>
      <c r="AG9" s="208">
        <v>17.552455500000001</v>
      </c>
      <c r="AH9" s="208">
        <v>18.39567499</v>
      </c>
      <c r="AI9" s="208">
        <v>17.61290164</v>
      </c>
      <c r="AJ9" s="208">
        <v>14.31481561</v>
      </c>
      <c r="AK9" s="208">
        <v>12.18042653</v>
      </c>
      <c r="AL9" s="208">
        <v>10.932597550000001</v>
      </c>
      <c r="AM9" s="208">
        <v>10.316749890000001</v>
      </c>
      <c r="AN9" s="208">
        <v>10.23694321</v>
      </c>
      <c r="AO9" s="208">
        <v>10.86031837</v>
      </c>
      <c r="AP9" s="208">
        <v>12.38808543</v>
      </c>
      <c r="AQ9" s="208">
        <v>13.625817720000001</v>
      </c>
      <c r="AR9" s="208">
        <v>16.135065340000001</v>
      </c>
      <c r="AS9" s="208">
        <v>19.081947039999999</v>
      </c>
      <c r="AT9" s="208">
        <v>20.54237402</v>
      </c>
      <c r="AU9" s="208">
        <v>19.871860099999999</v>
      </c>
      <c r="AV9" s="208">
        <v>19.61658555</v>
      </c>
      <c r="AW9" s="208">
        <v>14.340798700000001</v>
      </c>
      <c r="AX9" s="208">
        <v>13.05510958</v>
      </c>
      <c r="AY9" s="208">
        <v>12.73345192</v>
      </c>
      <c r="AZ9" s="208">
        <v>12.46723761</v>
      </c>
      <c r="BA9" s="208">
        <v>12.734349999999999</v>
      </c>
      <c r="BB9" s="208">
        <v>13.21082</v>
      </c>
      <c r="BC9" s="324">
        <v>15.693619999999999</v>
      </c>
      <c r="BD9" s="324">
        <v>19.198899999999998</v>
      </c>
      <c r="BE9" s="324">
        <v>20.982959999999999</v>
      </c>
      <c r="BF9" s="324">
        <v>22.054860000000001</v>
      </c>
      <c r="BG9" s="324">
        <v>21.726579999999998</v>
      </c>
      <c r="BH9" s="324">
        <v>19.2195</v>
      </c>
      <c r="BI9" s="324">
        <v>16.615369999999999</v>
      </c>
      <c r="BJ9" s="324">
        <v>15.501530000000001</v>
      </c>
      <c r="BK9" s="324">
        <v>15.338279999999999</v>
      </c>
      <c r="BL9" s="324">
        <v>15.44145</v>
      </c>
      <c r="BM9" s="324">
        <v>15.49498</v>
      </c>
      <c r="BN9" s="324">
        <v>15.269220000000001</v>
      </c>
      <c r="BO9" s="324">
        <v>16.336259999999999</v>
      </c>
      <c r="BP9" s="324">
        <v>18.35078</v>
      </c>
      <c r="BQ9" s="324">
        <v>18.956230000000001</v>
      </c>
      <c r="BR9" s="324">
        <v>19.14687</v>
      </c>
      <c r="BS9" s="324">
        <v>18.16985</v>
      </c>
      <c r="BT9" s="324">
        <v>15.20947</v>
      </c>
      <c r="BU9" s="324">
        <v>12.309670000000001</v>
      </c>
      <c r="BV9" s="324">
        <v>10.994160000000001</v>
      </c>
    </row>
    <row r="10" spans="1:74" ht="11.15" customHeight="1" x14ac:dyDescent="0.25">
      <c r="A10" s="84" t="s">
        <v>648</v>
      </c>
      <c r="B10" s="186" t="s">
        <v>433</v>
      </c>
      <c r="C10" s="208">
        <v>6.8706640979999998</v>
      </c>
      <c r="D10" s="208">
        <v>7.4291156320000002</v>
      </c>
      <c r="E10" s="208">
        <v>7.3738993580000001</v>
      </c>
      <c r="F10" s="208">
        <v>7.7361563459999996</v>
      </c>
      <c r="G10" s="208">
        <v>12.83567203</v>
      </c>
      <c r="H10" s="208">
        <v>16.752985949999999</v>
      </c>
      <c r="I10" s="208">
        <v>18.897927429999999</v>
      </c>
      <c r="J10" s="208">
        <v>18.94052774</v>
      </c>
      <c r="K10" s="208">
        <v>17.544028829999998</v>
      </c>
      <c r="L10" s="208">
        <v>9.846609247</v>
      </c>
      <c r="M10" s="208">
        <v>7.4883318460000003</v>
      </c>
      <c r="N10" s="208">
        <v>7.7500008200000003</v>
      </c>
      <c r="O10" s="208">
        <v>7.15576875</v>
      </c>
      <c r="P10" s="208">
        <v>7.2795136319999996</v>
      </c>
      <c r="Q10" s="208">
        <v>7.3764071380000003</v>
      </c>
      <c r="R10" s="208">
        <v>8.7207947630000007</v>
      </c>
      <c r="S10" s="208">
        <v>10.8337784</v>
      </c>
      <c r="T10" s="208">
        <v>15.66754311</v>
      </c>
      <c r="U10" s="208">
        <v>18.84129622</v>
      </c>
      <c r="V10" s="208">
        <v>19.76591367</v>
      </c>
      <c r="W10" s="208">
        <v>18.593072289999999</v>
      </c>
      <c r="X10" s="208">
        <v>10.177041409999999</v>
      </c>
      <c r="Y10" s="208">
        <v>7.2760906920000004</v>
      </c>
      <c r="Z10" s="208">
        <v>7.133536415</v>
      </c>
      <c r="AA10" s="208">
        <v>6.9083406309999997</v>
      </c>
      <c r="AB10" s="208">
        <v>6.7672514660000003</v>
      </c>
      <c r="AC10" s="208">
        <v>7.4224799800000003</v>
      </c>
      <c r="AD10" s="208">
        <v>7.8147533779999998</v>
      </c>
      <c r="AE10" s="208">
        <v>9.6803061320000001</v>
      </c>
      <c r="AF10" s="208">
        <v>15.33311011</v>
      </c>
      <c r="AG10" s="208">
        <v>19.046438869999999</v>
      </c>
      <c r="AH10" s="208">
        <v>20.023147850000001</v>
      </c>
      <c r="AI10" s="208">
        <v>16.067706770000001</v>
      </c>
      <c r="AJ10" s="208">
        <v>9.4080067889999999</v>
      </c>
      <c r="AK10" s="208">
        <v>8.5136576250000005</v>
      </c>
      <c r="AL10" s="208">
        <v>7.2259324420000004</v>
      </c>
      <c r="AM10" s="208">
        <v>7.0890682189999996</v>
      </c>
      <c r="AN10" s="208">
        <v>7.0473224009999997</v>
      </c>
      <c r="AO10" s="208">
        <v>8.5554741270000001</v>
      </c>
      <c r="AP10" s="208">
        <v>10.456949290000001</v>
      </c>
      <c r="AQ10" s="208">
        <v>12.96609408</v>
      </c>
      <c r="AR10" s="208">
        <v>19.74710322</v>
      </c>
      <c r="AS10" s="208">
        <v>21.960234159999999</v>
      </c>
      <c r="AT10" s="208">
        <v>23.00053617</v>
      </c>
      <c r="AU10" s="208">
        <v>22.144584250000001</v>
      </c>
      <c r="AV10" s="208">
        <v>15.865315580000001</v>
      </c>
      <c r="AW10" s="208">
        <v>11.04629299</v>
      </c>
      <c r="AX10" s="208">
        <v>10.47632312</v>
      </c>
      <c r="AY10" s="208">
        <v>9.3848688940000002</v>
      </c>
      <c r="AZ10" s="208">
        <v>9.7490087519999999</v>
      </c>
      <c r="BA10" s="208">
        <v>10.435090000000001</v>
      </c>
      <c r="BB10" s="208">
        <v>11.43632</v>
      </c>
      <c r="BC10" s="324">
        <v>14.610390000000001</v>
      </c>
      <c r="BD10" s="324">
        <v>18.353210000000001</v>
      </c>
      <c r="BE10" s="324">
        <v>20.863510000000002</v>
      </c>
      <c r="BF10" s="324">
        <v>21.74832</v>
      </c>
      <c r="BG10" s="324">
        <v>20.09665</v>
      </c>
      <c r="BH10" s="324">
        <v>15.454190000000001</v>
      </c>
      <c r="BI10" s="324">
        <v>13.172700000000001</v>
      </c>
      <c r="BJ10" s="324">
        <v>12.512280000000001</v>
      </c>
      <c r="BK10" s="324">
        <v>12.519500000000001</v>
      </c>
      <c r="BL10" s="324">
        <v>12.63616</v>
      </c>
      <c r="BM10" s="324">
        <v>12.6427</v>
      </c>
      <c r="BN10" s="324">
        <v>13.02013</v>
      </c>
      <c r="BO10" s="324">
        <v>14.76812</v>
      </c>
      <c r="BP10" s="324">
        <v>17.550350000000002</v>
      </c>
      <c r="BQ10" s="324">
        <v>19.30067</v>
      </c>
      <c r="BR10" s="324">
        <v>19.576070000000001</v>
      </c>
      <c r="BS10" s="324">
        <v>17.458259999999999</v>
      </c>
      <c r="BT10" s="324">
        <v>12.465059999999999</v>
      </c>
      <c r="BU10" s="324">
        <v>9.9124909999999993</v>
      </c>
      <c r="BV10" s="324">
        <v>9.0252680000000005</v>
      </c>
    </row>
    <row r="11" spans="1:74" ht="11.15" customHeight="1" x14ac:dyDescent="0.25">
      <c r="A11" s="84" t="s">
        <v>649</v>
      </c>
      <c r="B11" s="186" t="s">
        <v>434</v>
      </c>
      <c r="C11" s="208">
        <v>7.8196747540000002</v>
      </c>
      <c r="D11" s="208">
        <v>8.3219000360000006</v>
      </c>
      <c r="E11" s="208">
        <v>8.5099764919999998</v>
      </c>
      <c r="F11" s="208">
        <v>8.8743253370000001</v>
      </c>
      <c r="G11" s="208">
        <v>11.75356652</v>
      </c>
      <c r="H11" s="208">
        <v>16.370872330000001</v>
      </c>
      <c r="I11" s="208">
        <v>19.18941495</v>
      </c>
      <c r="J11" s="208">
        <v>19.409127999999999</v>
      </c>
      <c r="K11" s="208">
        <v>17.347548799999998</v>
      </c>
      <c r="L11" s="208">
        <v>11.65007802</v>
      </c>
      <c r="M11" s="208">
        <v>8.5349609809999993</v>
      </c>
      <c r="N11" s="208">
        <v>8.6117045030000003</v>
      </c>
      <c r="O11" s="208">
        <v>8.1084749049999996</v>
      </c>
      <c r="P11" s="208">
        <v>7.7108459580000002</v>
      </c>
      <c r="Q11" s="208">
        <v>7.7769626909999996</v>
      </c>
      <c r="R11" s="208">
        <v>9.0918269229999993</v>
      </c>
      <c r="S11" s="208">
        <v>10.790273190000001</v>
      </c>
      <c r="T11" s="208">
        <v>14.92295318</v>
      </c>
      <c r="U11" s="208">
        <v>18.348286609999999</v>
      </c>
      <c r="V11" s="208">
        <v>18.331492900000001</v>
      </c>
      <c r="W11" s="208">
        <v>17.631958019999999</v>
      </c>
      <c r="X11" s="208">
        <v>10.67888595</v>
      </c>
      <c r="Y11" s="208">
        <v>7.744743583</v>
      </c>
      <c r="Z11" s="208">
        <v>7.3634229879999999</v>
      </c>
      <c r="AA11" s="208">
        <v>7.0216308959999996</v>
      </c>
      <c r="AB11" s="208">
        <v>7.1719573150000002</v>
      </c>
      <c r="AC11" s="208">
        <v>7.6292848480000002</v>
      </c>
      <c r="AD11" s="208">
        <v>8.1618608819999992</v>
      </c>
      <c r="AE11" s="208">
        <v>10.789231320000001</v>
      </c>
      <c r="AF11" s="208">
        <v>14.790449990000001</v>
      </c>
      <c r="AG11" s="208">
        <v>17.758332129999999</v>
      </c>
      <c r="AH11" s="208">
        <v>18.672684759999999</v>
      </c>
      <c r="AI11" s="208">
        <v>16.15961678</v>
      </c>
      <c r="AJ11" s="208">
        <v>10.04788922</v>
      </c>
      <c r="AK11" s="208">
        <v>9.0731072919999995</v>
      </c>
      <c r="AL11" s="208">
        <v>7.9425892170000001</v>
      </c>
      <c r="AM11" s="208">
        <v>7.2966329869999997</v>
      </c>
      <c r="AN11" s="208">
        <v>7.1737602159999998</v>
      </c>
      <c r="AO11" s="208">
        <v>8.3831051399999996</v>
      </c>
      <c r="AP11" s="208">
        <v>9.7367493070000002</v>
      </c>
      <c r="AQ11" s="208">
        <v>12.00159081</v>
      </c>
      <c r="AR11" s="208">
        <v>17.536796379999998</v>
      </c>
      <c r="AS11" s="208">
        <v>19.743187039999999</v>
      </c>
      <c r="AT11" s="208">
        <v>20.98574283</v>
      </c>
      <c r="AU11" s="208">
        <v>20.2315033</v>
      </c>
      <c r="AV11" s="208">
        <v>16.877949569999998</v>
      </c>
      <c r="AW11" s="208">
        <v>12.48736008</v>
      </c>
      <c r="AX11" s="208">
        <v>11.625132649999999</v>
      </c>
      <c r="AY11" s="208">
        <v>10.888297850000001</v>
      </c>
      <c r="AZ11" s="208">
        <v>11.46452927</v>
      </c>
      <c r="BA11" s="208">
        <v>11.5692</v>
      </c>
      <c r="BB11" s="208">
        <v>12.04951</v>
      </c>
      <c r="BC11" s="324">
        <v>14.25853</v>
      </c>
      <c r="BD11" s="324">
        <v>18.35642</v>
      </c>
      <c r="BE11" s="324">
        <v>21.077870000000001</v>
      </c>
      <c r="BF11" s="324">
        <v>22.0365</v>
      </c>
      <c r="BG11" s="324">
        <v>20.78558</v>
      </c>
      <c r="BH11" s="324">
        <v>17.085640000000001</v>
      </c>
      <c r="BI11" s="324">
        <v>14.12204</v>
      </c>
      <c r="BJ11" s="324">
        <v>13.093489999999999</v>
      </c>
      <c r="BK11" s="324">
        <v>12.85139</v>
      </c>
      <c r="BL11" s="324">
        <v>13.178190000000001</v>
      </c>
      <c r="BM11" s="324">
        <v>13.597519999999999</v>
      </c>
      <c r="BN11" s="324">
        <v>14.22608</v>
      </c>
      <c r="BO11" s="324">
        <v>15.53684</v>
      </c>
      <c r="BP11" s="324">
        <v>18.523199999999999</v>
      </c>
      <c r="BQ11" s="324">
        <v>20.28388</v>
      </c>
      <c r="BR11" s="324">
        <v>20.45018</v>
      </c>
      <c r="BS11" s="324">
        <v>18.554780000000001</v>
      </c>
      <c r="BT11" s="324">
        <v>14.3592</v>
      </c>
      <c r="BU11" s="324">
        <v>11.017139999999999</v>
      </c>
      <c r="BV11" s="324">
        <v>9.6975300000000004</v>
      </c>
    </row>
    <row r="12" spans="1:74" ht="11.15" customHeight="1" x14ac:dyDescent="0.25">
      <c r="A12" s="84" t="s">
        <v>650</v>
      </c>
      <c r="B12" s="186" t="s">
        <v>435</v>
      </c>
      <c r="C12" s="208">
        <v>10.329024670000001</v>
      </c>
      <c r="D12" s="208">
        <v>12.33050235</v>
      </c>
      <c r="E12" s="208">
        <v>10.760332</v>
      </c>
      <c r="F12" s="208">
        <v>12.20666376</v>
      </c>
      <c r="G12" s="208">
        <v>17.742127329999999</v>
      </c>
      <c r="H12" s="208">
        <v>22.337542150000001</v>
      </c>
      <c r="I12" s="208">
        <v>23.684923049999998</v>
      </c>
      <c r="J12" s="208">
        <v>24.531572570000002</v>
      </c>
      <c r="K12" s="208">
        <v>24.431261030000002</v>
      </c>
      <c r="L12" s="208">
        <v>18.11056881</v>
      </c>
      <c r="M12" s="208">
        <v>11.52700535</v>
      </c>
      <c r="N12" s="208">
        <v>11.32542509</v>
      </c>
      <c r="O12" s="208">
        <v>11.195632659999999</v>
      </c>
      <c r="P12" s="208">
        <v>11.687155539999999</v>
      </c>
      <c r="Q12" s="208">
        <v>11.45610162</v>
      </c>
      <c r="R12" s="208">
        <v>14.34311641</v>
      </c>
      <c r="S12" s="208">
        <v>19.79506748</v>
      </c>
      <c r="T12" s="208">
        <v>22.956936030000001</v>
      </c>
      <c r="U12" s="208">
        <v>25.367387669999999</v>
      </c>
      <c r="V12" s="208">
        <v>24.943472230000001</v>
      </c>
      <c r="W12" s="208">
        <v>24.916222739999998</v>
      </c>
      <c r="X12" s="208">
        <v>21.262973290000001</v>
      </c>
      <c r="Y12" s="208">
        <v>11.898654759999999</v>
      </c>
      <c r="Z12" s="208">
        <v>11.39910317</v>
      </c>
      <c r="AA12" s="208">
        <v>11.759848010000001</v>
      </c>
      <c r="AB12" s="208">
        <v>11.4526801</v>
      </c>
      <c r="AC12" s="208">
        <v>12.702694709999999</v>
      </c>
      <c r="AD12" s="208">
        <v>13.48882914</v>
      </c>
      <c r="AE12" s="208">
        <v>14.63845888</v>
      </c>
      <c r="AF12" s="208">
        <v>19.57937278</v>
      </c>
      <c r="AG12" s="208">
        <v>23.268242180000001</v>
      </c>
      <c r="AH12" s="208">
        <v>24.364601820000001</v>
      </c>
      <c r="AI12" s="208">
        <v>22.905617729999999</v>
      </c>
      <c r="AJ12" s="208">
        <v>19.87582827</v>
      </c>
      <c r="AK12" s="208">
        <v>16.447208320000001</v>
      </c>
      <c r="AL12" s="208">
        <v>11.348007640000001</v>
      </c>
      <c r="AM12" s="208">
        <v>11.39995936</v>
      </c>
      <c r="AN12" s="208">
        <v>11.70322833</v>
      </c>
      <c r="AO12" s="208">
        <v>13.34121393</v>
      </c>
      <c r="AP12" s="208">
        <v>14.958287309999999</v>
      </c>
      <c r="AQ12" s="208">
        <v>19.268043779999999</v>
      </c>
      <c r="AR12" s="208">
        <v>24.261754410000002</v>
      </c>
      <c r="AS12" s="208">
        <v>27.049645909999999</v>
      </c>
      <c r="AT12" s="208">
        <v>27.813629120000002</v>
      </c>
      <c r="AU12" s="208">
        <v>27.792772360000001</v>
      </c>
      <c r="AV12" s="208">
        <v>24.701660700000001</v>
      </c>
      <c r="AW12" s="208">
        <v>15.471673839999999</v>
      </c>
      <c r="AX12" s="208">
        <v>15.45478481</v>
      </c>
      <c r="AY12" s="208">
        <v>12.91726298</v>
      </c>
      <c r="AZ12" s="208">
        <v>14.075788080000001</v>
      </c>
      <c r="BA12" s="208">
        <v>14.440670000000001</v>
      </c>
      <c r="BB12" s="208">
        <v>15.88738</v>
      </c>
      <c r="BC12" s="324">
        <v>19.99175</v>
      </c>
      <c r="BD12" s="324">
        <v>24.11298</v>
      </c>
      <c r="BE12" s="324">
        <v>26.333570000000002</v>
      </c>
      <c r="BF12" s="324">
        <v>27.23424</v>
      </c>
      <c r="BG12" s="324">
        <v>26.887550000000001</v>
      </c>
      <c r="BH12" s="324">
        <v>22.221959999999999</v>
      </c>
      <c r="BI12" s="324">
        <v>17.518239999999999</v>
      </c>
      <c r="BJ12" s="324">
        <v>16.29391</v>
      </c>
      <c r="BK12" s="324">
        <v>16.182670000000002</v>
      </c>
      <c r="BL12" s="324">
        <v>16.305910000000001</v>
      </c>
      <c r="BM12" s="324">
        <v>16.754960000000001</v>
      </c>
      <c r="BN12" s="324">
        <v>18.352119999999999</v>
      </c>
      <c r="BO12" s="324">
        <v>21.301580000000001</v>
      </c>
      <c r="BP12" s="324">
        <v>24.127839999999999</v>
      </c>
      <c r="BQ12" s="324">
        <v>25.27872</v>
      </c>
      <c r="BR12" s="324">
        <v>25.32001</v>
      </c>
      <c r="BS12" s="324">
        <v>24.296469999999999</v>
      </c>
      <c r="BT12" s="324">
        <v>19.123750000000001</v>
      </c>
      <c r="BU12" s="324">
        <v>14.047879999999999</v>
      </c>
      <c r="BV12" s="324">
        <v>12.55433</v>
      </c>
    </row>
    <row r="13" spans="1:74" ht="11.15" customHeight="1" x14ac:dyDescent="0.25">
      <c r="A13" s="84" t="s">
        <v>651</v>
      </c>
      <c r="B13" s="186" t="s">
        <v>436</v>
      </c>
      <c r="C13" s="208">
        <v>9.143719291</v>
      </c>
      <c r="D13" s="208">
        <v>9.9816874500000008</v>
      </c>
      <c r="E13" s="208">
        <v>10.41686425</v>
      </c>
      <c r="F13" s="208">
        <v>10.439783520000001</v>
      </c>
      <c r="G13" s="208">
        <v>14.72996919</v>
      </c>
      <c r="H13" s="208">
        <v>20.270801339999998</v>
      </c>
      <c r="I13" s="208">
        <v>21.182289839999999</v>
      </c>
      <c r="J13" s="208">
        <v>22.370210190000002</v>
      </c>
      <c r="K13" s="208">
        <v>20.835247979999998</v>
      </c>
      <c r="L13" s="208">
        <v>16.185354060000002</v>
      </c>
      <c r="M13" s="208">
        <v>10.53741527</v>
      </c>
      <c r="N13" s="208">
        <v>9.7385900539999994</v>
      </c>
      <c r="O13" s="208">
        <v>9.7856448839999999</v>
      </c>
      <c r="P13" s="208">
        <v>9.6387459060000005</v>
      </c>
      <c r="Q13" s="208">
        <v>9.4867367999999992</v>
      </c>
      <c r="R13" s="208">
        <v>11.742592849999999</v>
      </c>
      <c r="S13" s="208">
        <v>16.826939400000001</v>
      </c>
      <c r="T13" s="208">
        <v>20.310258439999998</v>
      </c>
      <c r="U13" s="208">
        <v>21.317678369999999</v>
      </c>
      <c r="V13" s="208">
        <v>21.929332649999999</v>
      </c>
      <c r="W13" s="208">
        <v>21.42104046</v>
      </c>
      <c r="X13" s="208">
        <v>17.46298131</v>
      </c>
      <c r="Y13" s="208">
        <v>9.5758304009999993</v>
      </c>
      <c r="Z13" s="208">
        <v>9.7917169289999997</v>
      </c>
      <c r="AA13" s="208">
        <v>9.8349962180000006</v>
      </c>
      <c r="AB13" s="208">
        <v>9.2940455750000002</v>
      </c>
      <c r="AC13" s="208">
        <v>10.04130911</v>
      </c>
      <c r="AD13" s="208">
        <v>11.32382462</v>
      </c>
      <c r="AE13" s="208">
        <v>13.955078739999999</v>
      </c>
      <c r="AF13" s="208">
        <v>17.142842909999999</v>
      </c>
      <c r="AG13" s="208">
        <v>20.255552510000001</v>
      </c>
      <c r="AH13" s="208">
        <v>21.77567955</v>
      </c>
      <c r="AI13" s="208">
        <v>20.484365029999999</v>
      </c>
      <c r="AJ13" s="208">
        <v>14.986083239999999</v>
      </c>
      <c r="AK13" s="208">
        <v>11.966849809999999</v>
      </c>
      <c r="AL13" s="208">
        <v>9.1592017479999992</v>
      </c>
      <c r="AM13" s="208">
        <v>9.8135706339999995</v>
      </c>
      <c r="AN13" s="208">
        <v>8.593483977</v>
      </c>
      <c r="AO13" s="208">
        <v>10.0078747</v>
      </c>
      <c r="AP13" s="208">
        <v>12.37139895</v>
      </c>
      <c r="AQ13" s="208">
        <v>15.463844290000001</v>
      </c>
      <c r="AR13" s="208">
        <v>20.593798</v>
      </c>
      <c r="AS13" s="208">
        <v>21.631835630000001</v>
      </c>
      <c r="AT13" s="208">
        <v>24.783678909999999</v>
      </c>
      <c r="AU13" s="208">
        <v>22.578944759999999</v>
      </c>
      <c r="AV13" s="208">
        <v>19.57641623</v>
      </c>
      <c r="AW13" s="208">
        <v>13.04901989</v>
      </c>
      <c r="AX13" s="208">
        <v>13.595274890000001</v>
      </c>
      <c r="AY13" s="208">
        <v>11.61077311</v>
      </c>
      <c r="AZ13" s="208">
        <v>11.216450289999999</v>
      </c>
      <c r="BA13" s="208">
        <v>12.072190000000001</v>
      </c>
      <c r="BB13" s="208">
        <v>13.18286</v>
      </c>
      <c r="BC13" s="324">
        <v>18.003820000000001</v>
      </c>
      <c r="BD13" s="324">
        <v>22.665140000000001</v>
      </c>
      <c r="BE13" s="324">
        <v>25.597580000000001</v>
      </c>
      <c r="BF13" s="324">
        <v>27.807770000000001</v>
      </c>
      <c r="BG13" s="324">
        <v>27.552720000000001</v>
      </c>
      <c r="BH13" s="324">
        <v>24.397690000000001</v>
      </c>
      <c r="BI13" s="324">
        <v>19.310220000000001</v>
      </c>
      <c r="BJ13" s="324">
        <v>17.296569999999999</v>
      </c>
      <c r="BK13" s="324">
        <v>16.79391</v>
      </c>
      <c r="BL13" s="324">
        <v>16.92089</v>
      </c>
      <c r="BM13" s="324">
        <v>17.776759999999999</v>
      </c>
      <c r="BN13" s="324">
        <v>19.023230000000002</v>
      </c>
      <c r="BO13" s="324">
        <v>21.060590000000001</v>
      </c>
      <c r="BP13" s="324">
        <v>23.337409999999998</v>
      </c>
      <c r="BQ13" s="324">
        <v>24.396080000000001</v>
      </c>
      <c r="BR13" s="324">
        <v>25.082409999999999</v>
      </c>
      <c r="BS13" s="324">
        <v>24.31119</v>
      </c>
      <c r="BT13" s="324">
        <v>20.611149999999999</v>
      </c>
      <c r="BU13" s="324">
        <v>15.53135</v>
      </c>
      <c r="BV13" s="324">
        <v>13.35656</v>
      </c>
    </row>
    <row r="14" spans="1:74" ht="11.15" customHeight="1" x14ac:dyDescent="0.25">
      <c r="A14" s="84" t="s">
        <v>652</v>
      </c>
      <c r="B14" s="186" t="s">
        <v>437</v>
      </c>
      <c r="C14" s="208">
        <v>8.6075912100000007</v>
      </c>
      <c r="D14" s="208">
        <v>9.2831314769999995</v>
      </c>
      <c r="E14" s="208">
        <v>10.8851067</v>
      </c>
      <c r="F14" s="208">
        <v>11.81707589</v>
      </c>
      <c r="G14" s="208">
        <v>15.177522980000001</v>
      </c>
      <c r="H14" s="208">
        <v>19.943393270000001</v>
      </c>
      <c r="I14" s="208">
        <v>21.473810239999999</v>
      </c>
      <c r="J14" s="208">
        <v>23.202106520000001</v>
      </c>
      <c r="K14" s="208">
        <v>21.62345453</v>
      </c>
      <c r="L14" s="208">
        <v>17.332446579999999</v>
      </c>
      <c r="M14" s="208">
        <v>10.49249448</v>
      </c>
      <c r="N14" s="208">
        <v>8.4613568699999995</v>
      </c>
      <c r="O14" s="208">
        <v>8.2373333340000006</v>
      </c>
      <c r="P14" s="208">
        <v>8.1630731710000006</v>
      </c>
      <c r="Q14" s="208">
        <v>8.3406918430000001</v>
      </c>
      <c r="R14" s="208">
        <v>10.58697125</v>
      </c>
      <c r="S14" s="208">
        <v>15.107788149999999</v>
      </c>
      <c r="T14" s="208">
        <v>17.905046850000002</v>
      </c>
      <c r="U14" s="208">
        <v>20.444181149999999</v>
      </c>
      <c r="V14" s="208">
        <v>21.935467840000001</v>
      </c>
      <c r="W14" s="208">
        <v>22.125302000000001</v>
      </c>
      <c r="X14" s="208">
        <v>20.45313578</v>
      </c>
      <c r="Y14" s="208">
        <v>9.7735905699999996</v>
      </c>
      <c r="Z14" s="208">
        <v>8.8576056740000002</v>
      </c>
      <c r="AA14" s="208">
        <v>8.4356178849999992</v>
      </c>
      <c r="AB14" s="208">
        <v>8.1336598910000006</v>
      </c>
      <c r="AC14" s="208">
        <v>9.1665584019999997</v>
      </c>
      <c r="AD14" s="208">
        <v>11.83962423</v>
      </c>
      <c r="AE14" s="208">
        <v>14.546017340000001</v>
      </c>
      <c r="AF14" s="208">
        <v>17.89057369</v>
      </c>
      <c r="AG14" s="208">
        <v>19.593211650000001</v>
      </c>
      <c r="AH14" s="208">
        <v>21.43735247</v>
      </c>
      <c r="AI14" s="208">
        <v>21.127072680000001</v>
      </c>
      <c r="AJ14" s="208">
        <v>16.209560840000002</v>
      </c>
      <c r="AK14" s="208">
        <v>12.890253749999999</v>
      </c>
      <c r="AL14" s="208">
        <v>9.9364979170000005</v>
      </c>
      <c r="AM14" s="208">
        <v>10.011182639999999</v>
      </c>
      <c r="AN14" s="208">
        <v>8.5658031989999994</v>
      </c>
      <c r="AO14" s="208">
        <v>9.2421150890000003</v>
      </c>
      <c r="AP14" s="208">
        <v>13.516006020000001</v>
      </c>
      <c r="AQ14" s="208">
        <v>16.3947976</v>
      </c>
      <c r="AR14" s="208">
        <v>20.075650710000001</v>
      </c>
      <c r="AS14" s="208">
        <v>22.5988401</v>
      </c>
      <c r="AT14" s="208">
        <v>24.747817529999999</v>
      </c>
      <c r="AU14" s="208">
        <v>24.017998949999999</v>
      </c>
      <c r="AV14" s="208">
        <v>23.113279930000001</v>
      </c>
      <c r="AW14" s="208">
        <v>16.246909590000001</v>
      </c>
      <c r="AX14" s="208">
        <v>17.137088810000002</v>
      </c>
      <c r="AY14" s="208">
        <v>13.197146249999999</v>
      </c>
      <c r="AZ14" s="208">
        <v>12.0188182</v>
      </c>
      <c r="BA14" s="208">
        <v>11.69697</v>
      </c>
      <c r="BB14" s="208">
        <v>13.41714</v>
      </c>
      <c r="BC14" s="324">
        <v>17.19641</v>
      </c>
      <c r="BD14" s="324">
        <v>21.379960000000001</v>
      </c>
      <c r="BE14" s="324">
        <v>24.149149999999999</v>
      </c>
      <c r="BF14" s="324">
        <v>26.414359999999999</v>
      </c>
      <c r="BG14" s="324">
        <v>25.856839999999998</v>
      </c>
      <c r="BH14" s="324">
        <v>23.961410000000001</v>
      </c>
      <c r="BI14" s="324">
        <v>18.177849999999999</v>
      </c>
      <c r="BJ14" s="324">
        <v>14.697150000000001</v>
      </c>
      <c r="BK14" s="324">
        <v>13.8233</v>
      </c>
      <c r="BL14" s="324">
        <v>13.96167</v>
      </c>
      <c r="BM14" s="324">
        <v>15.4549</v>
      </c>
      <c r="BN14" s="324">
        <v>17.055250000000001</v>
      </c>
      <c r="BO14" s="324">
        <v>18.767890000000001</v>
      </c>
      <c r="BP14" s="324">
        <v>20.024999999999999</v>
      </c>
      <c r="BQ14" s="324">
        <v>21.138470000000002</v>
      </c>
      <c r="BR14" s="324">
        <v>22.51493</v>
      </c>
      <c r="BS14" s="324">
        <v>21.481909999999999</v>
      </c>
      <c r="BT14" s="324">
        <v>19.433199999999999</v>
      </c>
      <c r="BU14" s="324">
        <v>13.68032</v>
      </c>
      <c r="BV14" s="324">
        <v>10.263350000000001</v>
      </c>
    </row>
    <row r="15" spans="1:74" ht="11.15" customHeight="1" x14ac:dyDescent="0.25">
      <c r="A15" s="84" t="s">
        <v>653</v>
      </c>
      <c r="B15" s="186" t="s">
        <v>438</v>
      </c>
      <c r="C15" s="208">
        <v>8.1293775670000006</v>
      </c>
      <c r="D15" s="208">
        <v>8.2006581619999999</v>
      </c>
      <c r="E15" s="208">
        <v>8.5068065609999994</v>
      </c>
      <c r="F15" s="208">
        <v>8.9404594230000001</v>
      </c>
      <c r="G15" s="208">
        <v>11.14071079</v>
      </c>
      <c r="H15" s="208">
        <v>13.32093409</v>
      </c>
      <c r="I15" s="208">
        <v>14.97300776</v>
      </c>
      <c r="J15" s="208">
        <v>13.97040868</v>
      </c>
      <c r="K15" s="208">
        <v>13.36280365</v>
      </c>
      <c r="L15" s="208">
        <v>9.3627079379999998</v>
      </c>
      <c r="M15" s="208">
        <v>7.4243533350000002</v>
      </c>
      <c r="N15" s="208">
        <v>7.349087097</v>
      </c>
      <c r="O15" s="208">
        <v>7.5151250989999996</v>
      </c>
      <c r="P15" s="208">
        <v>7.643193804</v>
      </c>
      <c r="Q15" s="208">
        <v>7.7998418039999997</v>
      </c>
      <c r="R15" s="208">
        <v>8.566611086</v>
      </c>
      <c r="S15" s="208">
        <v>9.1663645270000007</v>
      </c>
      <c r="T15" s="208">
        <v>11.364102450000001</v>
      </c>
      <c r="U15" s="208">
        <v>12.78106221</v>
      </c>
      <c r="V15" s="208">
        <v>13.77819175</v>
      </c>
      <c r="W15" s="208">
        <v>12.92339992</v>
      </c>
      <c r="X15" s="208">
        <v>8.8122987659999996</v>
      </c>
      <c r="Y15" s="208">
        <v>7.4173968239999999</v>
      </c>
      <c r="Z15" s="208">
        <v>7.3921365730000002</v>
      </c>
      <c r="AA15" s="208">
        <v>7.4542526850000002</v>
      </c>
      <c r="AB15" s="208">
        <v>7.3979914820000001</v>
      </c>
      <c r="AC15" s="208">
        <v>7.8261148030000003</v>
      </c>
      <c r="AD15" s="208">
        <v>8.2874621770000001</v>
      </c>
      <c r="AE15" s="208">
        <v>9.8523566260000006</v>
      </c>
      <c r="AF15" s="208">
        <v>11.369419479999999</v>
      </c>
      <c r="AG15" s="208">
        <v>12.58327766</v>
      </c>
      <c r="AH15" s="208">
        <v>13.314902119999999</v>
      </c>
      <c r="AI15" s="208">
        <v>11.81092378</v>
      </c>
      <c r="AJ15" s="208">
        <v>9.5505476290000004</v>
      </c>
      <c r="AK15" s="208">
        <v>7.9905841280000001</v>
      </c>
      <c r="AL15" s="208">
        <v>7.681572354</v>
      </c>
      <c r="AM15" s="208">
        <v>7.7289883120000002</v>
      </c>
      <c r="AN15" s="208">
        <v>7.8002251769999997</v>
      </c>
      <c r="AO15" s="208">
        <v>8.2805285059999996</v>
      </c>
      <c r="AP15" s="208">
        <v>9.4840669989999995</v>
      </c>
      <c r="AQ15" s="208">
        <v>11.01407212</v>
      </c>
      <c r="AR15" s="208">
        <v>13.06436004</v>
      </c>
      <c r="AS15" s="208">
        <v>15.67117747</v>
      </c>
      <c r="AT15" s="208">
        <v>15.714551820000001</v>
      </c>
      <c r="AU15" s="208">
        <v>15.381007110000001</v>
      </c>
      <c r="AV15" s="208">
        <v>12.42107805</v>
      </c>
      <c r="AW15" s="208">
        <v>10.979274849999999</v>
      </c>
      <c r="AX15" s="208">
        <v>10.235973980000001</v>
      </c>
      <c r="AY15" s="208">
        <v>10.174672729999999</v>
      </c>
      <c r="AZ15" s="208">
        <v>10.256572269999999</v>
      </c>
      <c r="BA15" s="208">
        <v>10.38259</v>
      </c>
      <c r="BB15" s="208">
        <v>10.66206</v>
      </c>
      <c r="BC15" s="324">
        <v>11.9231</v>
      </c>
      <c r="BD15" s="324">
        <v>14.723240000000001</v>
      </c>
      <c r="BE15" s="324">
        <v>16.928370000000001</v>
      </c>
      <c r="BF15" s="324">
        <v>17.74391</v>
      </c>
      <c r="BG15" s="324">
        <v>17.1432</v>
      </c>
      <c r="BH15" s="324">
        <v>14.54344</v>
      </c>
      <c r="BI15" s="324">
        <v>12.84089</v>
      </c>
      <c r="BJ15" s="324">
        <v>12.643079999999999</v>
      </c>
      <c r="BK15" s="324">
        <v>12.585330000000001</v>
      </c>
      <c r="BL15" s="324">
        <v>13.011049999999999</v>
      </c>
      <c r="BM15" s="324">
        <v>13.405530000000001</v>
      </c>
      <c r="BN15" s="324">
        <v>13.662559999999999</v>
      </c>
      <c r="BO15" s="324">
        <v>14.073560000000001</v>
      </c>
      <c r="BP15" s="324">
        <v>15.633039999999999</v>
      </c>
      <c r="BQ15" s="324">
        <v>16.76004</v>
      </c>
      <c r="BR15" s="324">
        <v>16.696999999999999</v>
      </c>
      <c r="BS15" s="324">
        <v>15.37119</v>
      </c>
      <c r="BT15" s="324">
        <v>12.196910000000001</v>
      </c>
      <c r="BU15" s="324">
        <v>10.04438</v>
      </c>
      <c r="BV15" s="324">
        <v>9.5011550000000007</v>
      </c>
    </row>
    <row r="16" spans="1:74" ht="11.15" customHeight="1" x14ac:dyDescent="0.25">
      <c r="A16" s="84" t="s">
        <v>654</v>
      </c>
      <c r="B16" s="186" t="s">
        <v>439</v>
      </c>
      <c r="C16" s="208">
        <v>11.68045648</v>
      </c>
      <c r="D16" s="208">
        <v>11.47607404</v>
      </c>
      <c r="E16" s="208">
        <v>11.698392050000001</v>
      </c>
      <c r="F16" s="208">
        <v>11.380155520000001</v>
      </c>
      <c r="G16" s="208">
        <v>12.56631823</v>
      </c>
      <c r="H16" s="208">
        <v>12.433381089999999</v>
      </c>
      <c r="I16" s="208">
        <v>12.801966289999999</v>
      </c>
      <c r="J16" s="208">
        <v>13.41361727</v>
      </c>
      <c r="K16" s="208">
        <v>12.567433429999999</v>
      </c>
      <c r="L16" s="208">
        <v>11.803446839999999</v>
      </c>
      <c r="M16" s="208">
        <v>11.18144646</v>
      </c>
      <c r="N16" s="208">
        <v>12.07542898</v>
      </c>
      <c r="O16" s="208">
        <v>12.389714250000001</v>
      </c>
      <c r="P16" s="208">
        <v>11.91351502</v>
      </c>
      <c r="Q16" s="208">
        <v>12.20813047</v>
      </c>
      <c r="R16" s="208">
        <v>12.34160528</v>
      </c>
      <c r="S16" s="208">
        <v>12.592023599999999</v>
      </c>
      <c r="T16" s="208">
        <v>12.735868910000001</v>
      </c>
      <c r="U16" s="208">
        <v>13.60167107</v>
      </c>
      <c r="V16" s="208">
        <v>13.253654940000001</v>
      </c>
      <c r="W16" s="208">
        <v>12.69569051</v>
      </c>
      <c r="X16" s="208">
        <v>11.86109692</v>
      </c>
      <c r="Y16" s="208">
        <v>11.389660360000001</v>
      </c>
      <c r="Z16" s="208">
        <v>12.083675059999999</v>
      </c>
      <c r="AA16" s="208">
        <v>13.56539849</v>
      </c>
      <c r="AB16" s="208">
        <v>13.11371467</v>
      </c>
      <c r="AC16" s="208">
        <v>12.47541019</v>
      </c>
      <c r="AD16" s="208">
        <v>12.89332825</v>
      </c>
      <c r="AE16" s="208">
        <v>13.773410549999999</v>
      </c>
      <c r="AF16" s="208">
        <v>13.99084959</v>
      </c>
      <c r="AG16" s="208">
        <v>14.015501499999999</v>
      </c>
      <c r="AH16" s="208">
        <v>14.13970426</v>
      </c>
      <c r="AI16" s="208">
        <v>14.33445596</v>
      </c>
      <c r="AJ16" s="208">
        <v>13.28806926</v>
      </c>
      <c r="AK16" s="208">
        <v>12.94003562</v>
      </c>
      <c r="AL16" s="208">
        <v>13.760203519999999</v>
      </c>
      <c r="AM16" s="208">
        <v>14.495173790000001</v>
      </c>
      <c r="AN16" s="208">
        <v>13.875651149999999</v>
      </c>
      <c r="AO16" s="208">
        <v>14.177694880000001</v>
      </c>
      <c r="AP16" s="208">
        <v>14.756214440000001</v>
      </c>
      <c r="AQ16" s="208">
        <v>14.94528678</v>
      </c>
      <c r="AR16" s="208">
        <v>15.544251109999999</v>
      </c>
      <c r="AS16" s="208">
        <v>15.89468228</v>
      </c>
      <c r="AT16" s="208">
        <v>16.007454249999999</v>
      </c>
      <c r="AU16" s="208">
        <v>15.82565134</v>
      </c>
      <c r="AV16" s="208">
        <v>16.210349239999999</v>
      </c>
      <c r="AW16" s="208">
        <v>16.166446279999999</v>
      </c>
      <c r="AX16" s="208">
        <v>16.729976629999999</v>
      </c>
      <c r="AY16" s="208">
        <v>17.579471869999999</v>
      </c>
      <c r="AZ16" s="208">
        <v>16.778750280000001</v>
      </c>
      <c r="BA16" s="208">
        <v>16.549189999999999</v>
      </c>
      <c r="BB16" s="208">
        <v>16.5459</v>
      </c>
      <c r="BC16" s="324">
        <v>17.627140000000001</v>
      </c>
      <c r="BD16" s="324">
        <v>18.478960000000001</v>
      </c>
      <c r="BE16" s="324">
        <v>19.143550000000001</v>
      </c>
      <c r="BF16" s="324">
        <v>19.69595</v>
      </c>
      <c r="BG16" s="324">
        <v>19.76351</v>
      </c>
      <c r="BH16" s="324">
        <v>19.54476</v>
      </c>
      <c r="BI16" s="324">
        <v>18.807320000000001</v>
      </c>
      <c r="BJ16" s="324">
        <v>19.244520000000001</v>
      </c>
      <c r="BK16" s="324">
        <v>19.503609999999998</v>
      </c>
      <c r="BL16" s="324">
        <v>19.443619999999999</v>
      </c>
      <c r="BM16" s="324">
        <v>19.29768</v>
      </c>
      <c r="BN16" s="324">
        <v>18.856770000000001</v>
      </c>
      <c r="BO16" s="324">
        <v>18.91789</v>
      </c>
      <c r="BP16" s="324">
        <v>18.526070000000001</v>
      </c>
      <c r="BQ16" s="324">
        <v>18.15371</v>
      </c>
      <c r="BR16" s="324">
        <v>17.937709999999999</v>
      </c>
      <c r="BS16" s="324">
        <v>17.400320000000001</v>
      </c>
      <c r="BT16" s="324">
        <v>16.729600000000001</v>
      </c>
      <c r="BU16" s="324">
        <v>15.652240000000001</v>
      </c>
      <c r="BV16" s="324">
        <v>15.84043</v>
      </c>
    </row>
    <row r="17" spans="1:74" ht="11.15" customHeight="1" x14ac:dyDescent="0.25">
      <c r="A17" s="84" t="s">
        <v>526</v>
      </c>
      <c r="B17" s="186" t="s">
        <v>413</v>
      </c>
      <c r="C17" s="208">
        <v>8.9</v>
      </c>
      <c r="D17" s="208">
        <v>9.6300000000000008</v>
      </c>
      <c r="E17" s="208">
        <v>9.76</v>
      </c>
      <c r="F17" s="208">
        <v>10.050000000000001</v>
      </c>
      <c r="G17" s="208">
        <v>13.52</v>
      </c>
      <c r="H17" s="208">
        <v>16.47</v>
      </c>
      <c r="I17" s="208">
        <v>17.850000000000001</v>
      </c>
      <c r="J17" s="208">
        <v>18.559999999999999</v>
      </c>
      <c r="K17" s="208">
        <v>17.23</v>
      </c>
      <c r="L17" s="208">
        <v>12.22</v>
      </c>
      <c r="M17" s="208">
        <v>9.42</v>
      </c>
      <c r="N17" s="208">
        <v>9.6199999999999992</v>
      </c>
      <c r="O17" s="208">
        <v>9.36</v>
      </c>
      <c r="P17" s="208">
        <v>9.4</v>
      </c>
      <c r="Q17" s="208">
        <v>9.42</v>
      </c>
      <c r="R17" s="208">
        <v>10.85</v>
      </c>
      <c r="S17" s="208">
        <v>12.76</v>
      </c>
      <c r="T17" s="208">
        <v>15.6</v>
      </c>
      <c r="U17" s="208">
        <v>17.739999999999998</v>
      </c>
      <c r="V17" s="208">
        <v>18.37</v>
      </c>
      <c r="W17" s="208">
        <v>17.61</v>
      </c>
      <c r="X17" s="208">
        <v>12.5</v>
      </c>
      <c r="Y17" s="208">
        <v>9.33</v>
      </c>
      <c r="Z17" s="208">
        <v>9.3000000000000007</v>
      </c>
      <c r="AA17" s="208">
        <v>9.43</v>
      </c>
      <c r="AB17" s="208">
        <v>9.19</v>
      </c>
      <c r="AC17" s="208">
        <v>9.8000000000000007</v>
      </c>
      <c r="AD17" s="208">
        <v>10.42</v>
      </c>
      <c r="AE17" s="208">
        <v>11.79</v>
      </c>
      <c r="AF17" s="208">
        <v>15.33</v>
      </c>
      <c r="AG17" s="208">
        <v>17.489999999999998</v>
      </c>
      <c r="AH17" s="208">
        <v>18.27</v>
      </c>
      <c r="AI17" s="208">
        <v>16.850000000000001</v>
      </c>
      <c r="AJ17" s="208">
        <v>12.26</v>
      </c>
      <c r="AK17" s="208">
        <v>10.99</v>
      </c>
      <c r="AL17" s="208">
        <v>9.75</v>
      </c>
      <c r="AM17" s="208">
        <v>9.68</v>
      </c>
      <c r="AN17" s="208">
        <v>9.31</v>
      </c>
      <c r="AO17" s="208">
        <v>10.51</v>
      </c>
      <c r="AP17" s="208">
        <v>12.25</v>
      </c>
      <c r="AQ17" s="208">
        <v>14.13</v>
      </c>
      <c r="AR17" s="208">
        <v>17.73</v>
      </c>
      <c r="AS17" s="208">
        <v>19.940000000000001</v>
      </c>
      <c r="AT17" s="208">
        <v>20.99</v>
      </c>
      <c r="AU17" s="208">
        <v>20.239999999999998</v>
      </c>
      <c r="AV17" s="208">
        <v>17.489999999999998</v>
      </c>
      <c r="AW17" s="208">
        <v>13.3</v>
      </c>
      <c r="AX17" s="208">
        <v>13.12</v>
      </c>
      <c r="AY17" s="208">
        <v>12.04</v>
      </c>
      <c r="AZ17" s="208">
        <v>12.17</v>
      </c>
      <c r="BA17" s="208">
        <v>12.658250000000001</v>
      </c>
      <c r="BB17" s="208">
        <v>13.34863</v>
      </c>
      <c r="BC17" s="324">
        <v>16.021550000000001</v>
      </c>
      <c r="BD17" s="324">
        <v>19.266680000000001</v>
      </c>
      <c r="BE17" s="324">
        <v>21.268550000000001</v>
      </c>
      <c r="BF17" s="324">
        <v>22.333729999999999</v>
      </c>
      <c r="BG17" s="324">
        <v>21.61262</v>
      </c>
      <c r="BH17" s="324">
        <v>18.308389999999999</v>
      </c>
      <c r="BI17" s="324">
        <v>15.823589999999999</v>
      </c>
      <c r="BJ17" s="324">
        <v>15.156330000000001</v>
      </c>
      <c r="BK17" s="324">
        <v>15.00081</v>
      </c>
      <c r="BL17" s="324">
        <v>15.04626</v>
      </c>
      <c r="BM17" s="324">
        <v>15.471590000000001</v>
      </c>
      <c r="BN17" s="324">
        <v>15.708399999999999</v>
      </c>
      <c r="BO17" s="324">
        <v>17.01201</v>
      </c>
      <c r="BP17" s="324">
        <v>18.92576</v>
      </c>
      <c r="BQ17" s="324">
        <v>19.859369999999998</v>
      </c>
      <c r="BR17" s="324">
        <v>20.164660000000001</v>
      </c>
      <c r="BS17" s="324">
        <v>18.886859999999999</v>
      </c>
      <c r="BT17" s="324">
        <v>15.161519999999999</v>
      </c>
      <c r="BU17" s="324">
        <v>12.25705</v>
      </c>
      <c r="BV17" s="324">
        <v>11.20933</v>
      </c>
    </row>
    <row r="18" spans="1:74" ht="11.15" customHeight="1" x14ac:dyDescent="0.25">
      <c r="A18" s="84"/>
      <c r="B18" s="88" t="s">
        <v>1008</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225"/>
      <c r="BC18" s="353"/>
      <c r="BD18" s="353"/>
      <c r="BE18" s="353"/>
      <c r="BF18" s="353"/>
      <c r="BG18" s="353"/>
      <c r="BH18" s="353"/>
      <c r="BI18" s="353"/>
      <c r="BJ18" s="353"/>
      <c r="BK18" s="353"/>
      <c r="BL18" s="353"/>
      <c r="BM18" s="353"/>
      <c r="BN18" s="353"/>
      <c r="BO18" s="353"/>
      <c r="BP18" s="353"/>
      <c r="BQ18" s="353"/>
      <c r="BR18" s="353"/>
      <c r="BS18" s="353"/>
      <c r="BT18" s="353"/>
      <c r="BU18" s="353"/>
      <c r="BV18" s="353"/>
    </row>
    <row r="19" spans="1:74" ht="11.15" customHeight="1" x14ac:dyDescent="0.25">
      <c r="A19" s="84" t="s">
        <v>655</v>
      </c>
      <c r="B19" s="186" t="s">
        <v>432</v>
      </c>
      <c r="C19" s="208">
        <v>10.51822694</v>
      </c>
      <c r="D19" s="208">
        <v>11.35234082</v>
      </c>
      <c r="E19" s="208">
        <v>12.11169945</v>
      </c>
      <c r="F19" s="208">
        <v>12.20189553</v>
      </c>
      <c r="G19" s="208">
        <v>12.24700947</v>
      </c>
      <c r="H19" s="208">
        <v>10.78482288</v>
      </c>
      <c r="I19" s="208">
        <v>10.988833639999999</v>
      </c>
      <c r="J19" s="208">
        <v>10.9073443</v>
      </c>
      <c r="K19" s="208">
        <v>11.060715480000001</v>
      </c>
      <c r="L19" s="208">
        <v>10.223200650000001</v>
      </c>
      <c r="M19" s="208">
        <v>10.132444789999999</v>
      </c>
      <c r="N19" s="208">
        <v>11.419295809999999</v>
      </c>
      <c r="O19" s="208">
        <v>10.807900780000001</v>
      </c>
      <c r="P19" s="208">
        <v>10.70081465</v>
      </c>
      <c r="Q19" s="208">
        <v>10.953221299999999</v>
      </c>
      <c r="R19" s="208">
        <v>11.07155912</v>
      </c>
      <c r="S19" s="208">
        <v>11.032624370000001</v>
      </c>
      <c r="T19" s="208">
        <v>11.00152883</v>
      </c>
      <c r="U19" s="208">
        <v>11.23331159</v>
      </c>
      <c r="V19" s="208">
        <v>12.04342626</v>
      </c>
      <c r="W19" s="208">
        <v>10.92773326</v>
      </c>
      <c r="X19" s="208">
        <v>10.2914251</v>
      </c>
      <c r="Y19" s="208">
        <v>9.5681629949999998</v>
      </c>
      <c r="Z19" s="208">
        <v>9.9237210979999997</v>
      </c>
      <c r="AA19" s="208">
        <v>9.9214645180000005</v>
      </c>
      <c r="AB19" s="208">
        <v>10.31408495</v>
      </c>
      <c r="AC19" s="208">
        <v>9.9430122460000003</v>
      </c>
      <c r="AD19" s="208">
        <v>10.504890079999999</v>
      </c>
      <c r="AE19" s="208">
        <v>9.8745539059999992</v>
      </c>
      <c r="AF19" s="208">
        <v>11.54241438</v>
      </c>
      <c r="AG19" s="208">
        <v>10.632177130000001</v>
      </c>
      <c r="AH19" s="208">
        <v>10.86430758</v>
      </c>
      <c r="AI19" s="208">
        <v>11.67563417</v>
      </c>
      <c r="AJ19" s="208">
        <v>10.25346701</v>
      </c>
      <c r="AK19" s="208">
        <v>9.7290156539999995</v>
      </c>
      <c r="AL19" s="208">
        <v>10.446579249999999</v>
      </c>
      <c r="AM19" s="208">
        <v>10.28873452</v>
      </c>
      <c r="AN19" s="208">
        <v>10.31784027</v>
      </c>
      <c r="AO19" s="208">
        <v>10.608692919999999</v>
      </c>
      <c r="AP19" s="208">
        <v>10.853224709999999</v>
      </c>
      <c r="AQ19" s="208">
        <v>11.008371629999999</v>
      </c>
      <c r="AR19" s="208">
        <v>11.96037664</v>
      </c>
      <c r="AS19" s="208">
        <v>11.791812439999999</v>
      </c>
      <c r="AT19" s="208">
        <v>12.54561466</v>
      </c>
      <c r="AU19" s="208">
        <v>12.378052650000001</v>
      </c>
      <c r="AV19" s="208">
        <v>12.77276088</v>
      </c>
      <c r="AW19" s="208">
        <v>12.911828290000001</v>
      </c>
      <c r="AX19" s="208">
        <v>12.299012210000001</v>
      </c>
      <c r="AY19" s="208">
        <v>12.51191536</v>
      </c>
      <c r="AZ19" s="208">
        <v>12.446922199999999</v>
      </c>
      <c r="BA19" s="208">
        <v>12.33581</v>
      </c>
      <c r="BB19" s="208">
        <v>12.572380000000001</v>
      </c>
      <c r="BC19" s="324">
        <v>12.9878</v>
      </c>
      <c r="BD19" s="324">
        <v>13.43896</v>
      </c>
      <c r="BE19" s="324">
        <v>14.01423</v>
      </c>
      <c r="BF19" s="324">
        <v>14.490119999999999</v>
      </c>
      <c r="BG19" s="324">
        <v>14.805730000000001</v>
      </c>
      <c r="BH19" s="324">
        <v>14.563879999999999</v>
      </c>
      <c r="BI19" s="324">
        <v>14.94571</v>
      </c>
      <c r="BJ19" s="324">
        <v>15.35206</v>
      </c>
      <c r="BK19" s="324">
        <v>15.6126</v>
      </c>
      <c r="BL19" s="324">
        <v>15.65423</v>
      </c>
      <c r="BM19" s="324">
        <v>15.445489999999999</v>
      </c>
      <c r="BN19" s="324">
        <v>15.04949</v>
      </c>
      <c r="BO19" s="324">
        <v>14.214219999999999</v>
      </c>
      <c r="BP19" s="324">
        <v>13.27755</v>
      </c>
      <c r="BQ19" s="324">
        <v>12.71119</v>
      </c>
      <c r="BR19" s="324">
        <v>12.287750000000001</v>
      </c>
      <c r="BS19" s="324">
        <v>11.90822</v>
      </c>
      <c r="BT19" s="324">
        <v>11.15357</v>
      </c>
      <c r="BU19" s="324">
        <v>11.170870000000001</v>
      </c>
      <c r="BV19" s="324">
        <v>11.314310000000001</v>
      </c>
    </row>
    <row r="20" spans="1:74" ht="11.15" customHeight="1" x14ac:dyDescent="0.25">
      <c r="A20" s="84" t="s">
        <v>656</v>
      </c>
      <c r="B20" s="184" t="s">
        <v>465</v>
      </c>
      <c r="C20" s="208">
        <v>7.7877435779999997</v>
      </c>
      <c r="D20" s="208">
        <v>8.3376309299999996</v>
      </c>
      <c r="E20" s="208">
        <v>8.2827174869999993</v>
      </c>
      <c r="F20" s="208">
        <v>7.5239622979999998</v>
      </c>
      <c r="G20" s="208">
        <v>7.8049792120000001</v>
      </c>
      <c r="H20" s="208">
        <v>7.7298439029999999</v>
      </c>
      <c r="I20" s="208">
        <v>7.6007308440000001</v>
      </c>
      <c r="J20" s="208">
        <v>7.4445247180000003</v>
      </c>
      <c r="K20" s="208">
        <v>7.2713272690000004</v>
      </c>
      <c r="L20" s="208">
        <v>7.3926811130000001</v>
      </c>
      <c r="M20" s="208">
        <v>7.5529548990000004</v>
      </c>
      <c r="N20" s="208">
        <v>8.2505144060000006</v>
      </c>
      <c r="O20" s="208">
        <v>9.1200355169999998</v>
      </c>
      <c r="P20" s="208">
        <v>8.2811791150000005</v>
      </c>
      <c r="Q20" s="208">
        <v>7.9740701019999998</v>
      </c>
      <c r="R20" s="208">
        <v>7.5752168759999998</v>
      </c>
      <c r="S20" s="208">
        <v>7.9882811929999997</v>
      </c>
      <c r="T20" s="208">
        <v>7.382685135</v>
      </c>
      <c r="U20" s="208">
        <v>6.8945961860000002</v>
      </c>
      <c r="V20" s="208">
        <v>6.7650361749999997</v>
      </c>
      <c r="W20" s="208">
        <v>6.777540278</v>
      </c>
      <c r="X20" s="208">
        <v>7.4513124849999999</v>
      </c>
      <c r="Y20" s="208">
        <v>7.304577943</v>
      </c>
      <c r="Z20" s="208">
        <v>7.5136301029999997</v>
      </c>
      <c r="AA20" s="208">
        <v>7.8976232120000001</v>
      </c>
      <c r="AB20" s="208">
        <v>7.7586788589999998</v>
      </c>
      <c r="AC20" s="208">
        <v>7.9587758500000003</v>
      </c>
      <c r="AD20" s="208">
        <v>7.2569609560000004</v>
      </c>
      <c r="AE20" s="208">
        <v>6.838145183</v>
      </c>
      <c r="AF20" s="208">
        <v>6.7712460940000003</v>
      </c>
      <c r="AG20" s="208">
        <v>6.8113600529999996</v>
      </c>
      <c r="AH20" s="208">
        <v>6.5149590829999999</v>
      </c>
      <c r="AI20" s="208">
        <v>6.8662545179999999</v>
      </c>
      <c r="AJ20" s="208">
        <v>6.9806896480000002</v>
      </c>
      <c r="AK20" s="208">
        <v>7.2254642909999998</v>
      </c>
      <c r="AL20" s="208">
        <v>7.7345386549999997</v>
      </c>
      <c r="AM20" s="208">
        <v>7.8051420670000002</v>
      </c>
      <c r="AN20" s="208">
        <v>7.8403377040000004</v>
      </c>
      <c r="AO20" s="208">
        <v>8.1882746500000003</v>
      </c>
      <c r="AP20" s="208">
        <v>8.2073669519999992</v>
      </c>
      <c r="AQ20" s="208">
        <v>7.8763232949999997</v>
      </c>
      <c r="AR20" s="208">
        <v>7.7439986730000001</v>
      </c>
      <c r="AS20" s="208">
        <v>7.9413858609999997</v>
      </c>
      <c r="AT20" s="208">
        <v>7.9391970550000002</v>
      </c>
      <c r="AU20" s="208">
        <v>8.0723634539999995</v>
      </c>
      <c r="AV20" s="208">
        <v>9.4235965220000004</v>
      </c>
      <c r="AW20" s="208">
        <v>10.025452639999999</v>
      </c>
      <c r="AX20" s="208">
        <v>10.444088320000001</v>
      </c>
      <c r="AY20" s="208">
        <v>10.13174978</v>
      </c>
      <c r="AZ20" s="208">
        <v>10.52367385</v>
      </c>
      <c r="BA20" s="208">
        <v>10.59342</v>
      </c>
      <c r="BB20" s="208">
        <v>10.264699999999999</v>
      </c>
      <c r="BC20" s="324">
        <v>10.664239999999999</v>
      </c>
      <c r="BD20" s="324">
        <v>10.970370000000001</v>
      </c>
      <c r="BE20" s="324">
        <v>11.07788</v>
      </c>
      <c r="BF20" s="324">
        <v>11.280670000000001</v>
      </c>
      <c r="BG20" s="324">
        <v>11.569660000000001</v>
      </c>
      <c r="BH20" s="324">
        <v>12.02774</v>
      </c>
      <c r="BI20" s="324">
        <v>12.34965</v>
      </c>
      <c r="BJ20" s="324">
        <v>12.69951</v>
      </c>
      <c r="BK20" s="324">
        <v>12.8233</v>
      </c>
      <c r="BL20" s="324">
        <v>12.99689</v>
      </c>
      <c r="BM20" s="324">
        <v>12.913639999999999</v>
      </c>
      <c r="BN20" s="324">
        <v>12.02985</v>
      </c>
      <c r="BO20" s="324">
        <v>11.45856</v>
      </c>
      <c r="BP20" s="324">
        <v>10.80627</v>
      </c>
      <c r="BQ20" s="324">
        <v>10.083500000000001</v>
      </c>
      <c r="BR20" s="324">
        <v>9.5890529999999998</v>
      </c>
      <c r="BS20" s="324">
        <v>9.3054430000000004</v>
      </c>
      <c r="BT20" s="324">
        <v>9.3040769999999995</v>
      </c>
      <c r="BU20" s="324">
        <v>9.2632890000000003</v>
      </c>
      <c r="BV20" s="324">
        <v>9.3192620000000002</v>
      </c>
    </row>
    <row r="21" spans="1:74" ht="11.15" customHeight="1" x14ac:dyDescent="0.25">
      <c r="A21" s="84" t="s">
        <v>657</v>
      </c>
      <c r="B21" s="186" t="s">
        <v>433</v>
      </c>
      <c r="C21" s="208">
        <v>6.0299244510000003</v>
      </c>
      <c r="D21" s="208">
        <v>6.3634424980000004</v>
      </c>
      <c r="E21" s="208">
        <v>6.1384612650000001</v>
      </c>
      <c r="F21" s="208">
        <v>6.1974012849999998</v>
      </c>
      <c r="G21" s="208">
        <v>7.998093313</v>
      </c>
      <c r="H21" s="208">
        <v>8.4859337989999997</v>
      </c>
      <c r="I21" s="208">
        <v>9.1331328270000007</v>
      </c>
      <c r="J21" s="208">
        <v>9.0408560750000007</v>
      </c>
      <c r="K21" s="208">
        <v>8.7502274579999995</v>
      </c>
      <c r="L21" s="208">
        <v>6.805972702</v>
      </c>
      <c r="M21" s="208">
        <v>6.262847732</v>
      </c>
      <c r="N21" s="208">
        <v>6.606607415</v>
      </c>
      <c r="O21" s="208">
        <v>6.2827297440000001</v>
      </c>
      <c r="P21" s="208">
        <v>6.2460028400000001</v>
      </c>
      <c r="Q21" s="208">
        <v>6.1488257659999999</v>
      </c>
      <c r="R21" s="208">
        <v>6.6670790149999997</v>
      </c>
      <c r="S21" s="208">
        <v>7.2392398910000004</v>
      </c>
      <c r="T21" s="208">
        <v>8.2519260869999993</v>
      </c>
      <c r="U21" s="208">
        <v>8.9747837639999997</v>
      </c>
      <c r="V21" s="208">
        <v>8.8038604829999993</v>
      </c>
      <c r="W21" s="208">
        <v>8.6354078219999995</v>
      </c>
      <c r="X21" s="208">
        <v>6.6279092620000002</v>
      </c>
      <c r="Y21" s="208">
        <v>5.8647446649999999</v>
      </c>
      <c r="Z21" s="208">
        <v>5.8708601500000004</v>
      </c>
      <c r="AA21" s="208">
        <v>5.7300329159999999</v>
      </c>
      <c r="AB21" s="208">
        <v>5.6066080569999999</v>
      </c>
      <c r="AC21" s="208">
        <v>5.8943313909999997</v>
      </c>
      <c r="AD21" s="208">
        <v>5.8640354549999998</v>
      </c>
      <c r="AE21" s="208">
        <v>6.8738770599999999</v>
      </c>
      <c r="AF21" s="208">
        <v>9.5290934689999993</v>
      </c>
      <c r="AG21" s="208">
        <v>8.8239402699999996</v>
      </c>
      <c r="AH21" s="208">
        <v>9.0366959579999993</v>
      </c>
      <c r="AI21" s="208">
        <v>8.4947285990000001</v>
      </c>
      <c r="AJ21" s="208">
        <v>6.5316382040000001</v>
      </c>
      <c r="AK21" s="208">
        <v>6.4077101819999998</v>
      </c>
      <c r="AL21" s="208">
        <v>5.9289883090000002</v>
      </c>
      <c r="AM21" s="208">
        <v>5.8746469970000001</v>
      </c>
      <c r="AN21" s="208">
        <v>5.957383987</v>
      </c>
      <c r="AO21" s="208">
        <v>6.7343719770000003</v>
      </c>
      <c r="AP21" s="208">
        <v>7.5747002739999996</v>
      </c>
      <c r="AQ21" s="208">
        <v>8.9233729850000003</v>
      </c>
      <c r="AR21" s="208">
        <v>10.78913258</v>
      </c>
      <c r="AS21" s="208">
        <v>10.59760129</v>
      </c>
      <c r="AT21" s="208">
        <v>11.054641950000001</v>
      </c>
      <c r="AU21" s="208">
        <v>11.38615216</v>
      </c>
      <c r="AV21" s="208">
        <v>9.8378740820000008</v>
      </c>
      <c r="AW21" s="208">
        <v>8.3455413479999994</v>
      </c>
      <c r="AX21" s="208">
        <v>8.5305399039999994</v>
      </c>
      <c r="AY21" s="208">
        <v>7.9000007439999997</v>
      </c>
      <c r="AZ21" s="208">
        <v>8.2295242060000007</v>
      </c>
      <c r="BA21" s="208">
        <v>8.4155929999999994</v>
      </c>
      <c r="BB21" s="208">
        <v>8.6499450000000007</v>
      </c>
      <c r="BC21" s="324">
        <v>10.1557</v>
      </c>
      <c r="BD21" s="324">
        <v>11.946099999999999</v>
      </c>
      <c r="BE21" s="324">
        <v>12.99404</v>
      </c>
      <c r="BF21" s="324">
        <v>13.442830000000001</v>
      </c>
      <c r="BG21" s="324">
        <v>13.206950000000001</v>
      </c>
      <c r="BH21" s="324">
        <v>12.081149999999999</v>
      </c>
      <c r="BI21" s="324">
        <v>11.80471</v>
      </c>
      <c r="BJ21" s="324">
        <v>11.882199999999999</v>
      </c>
      <c r="BK21" s="324">
        <v>11.96144</v>
      </c>
      <c r="BL21" s="324">
        <v>12.06011</v>
      </c>
      <c r="BM21" s="324">
        <v>12.17301</v>
      </c>
      <c r="BN21" s="324">
        <v>11.816599999999999</v>
      </c>
      <c r="BO21" s="324">
        <v>11.708209999999999</v>
      </c>
      <c r="BP21" s="324">
        <v>11.7105</v>
      </c>
      <c r="BQ21" s="324">
        <v>11.424289999999999</v>
      </c>
      <c r="BR21" s="324">
        <v>10.911659999999999</v>
      </c>
      <c r="BS21" s="324">
        <v>9.9997900000000008</v>
      </c>
      <c r="BT21" s="324">
        <v>8.4369820000000004</v>
      </c>
      <c r="BU21" s="324">
        <v>7.8821459999999997</v>
      </c>
      <c r="BV21" s="324">
        <v>7.7770979999999996</v>
      </c>
    </row>
    <row r="22" spans="1:74" ht="11.15" customHeight="1" x14ac:dyDescent="0.25">
      <c r="A22" s="84" t="s">
        <v>658</v>
      </c>
      <c r="B22" s="186" t="s">
        <v>434</v>
      </c>
      <c r="C22" s="208">
        <v>6.8916940159999998</v>
      </c>
      <c r="D22" s="208">
        <v>6.9326207569999996</v>
      </c>
      <c r="E22" s="208">
        <v>7.0407465189999998</v>
      </c>
      <c r="F22" s="208">
        <v>6.9201589950000004</v>
      </c>
      <c r="G22" s="208">
        <v>7.3426472540000001</v>
      </c>
      <c r="H22" s="208">
        <v>8.6625379109999994</v>
      </c>
      <c r="I22" s="208">
        <v>9.1578677749999997</v>
      </c>
      <c r="J22" s="208">
        <v>9.1573045420000003</v>
      </c>
      <c r="K22" s="208">
        <v>8.7187120389999997</v>
      </c>
      <c r="L22" s="208">
        <v>7.1371410639999997</v>
      </c>
      <c r="M22" s="208">
        <v>6.9795408590000001</v>
      </c>
      <c r="N22" s="208">
        <v>7.1583995370000002</v>
      </c>
      <c r="O22" s="208">
        <v>6.9879597919999998</v>
      </c>
      <c r="P22" s="208">
        <v>6.6727283130000004</v>
      </c>
      <c r="Q22" s="208">
        <v>6.4830576280000001</v>
      </c>
      <c r="R22" s="208">
        <v>6.7449236389999996</v>
      </c>
      <c r="S22" s="208">
        <v>7.034284693</v>
      </c>
      <c r="T22" s="208">
        <v>7.9284893539999999</v>
      </c>
      <c r="U22" s="208">
        <v>8.3731394160000008</v>
      </c>
      <c r="V22" s="208">
        <v>8.2454180479999994</v>
      </c>
      <c r="W22" s="208">
        <v>7.85106006</v>
      </c>
      <c r="X22" s="208">
        <v>6.2500943619999996</v>
      </c>
      <c r="Y22" s="208">
        <v>5.9737960709999998</v>
      </c>
      <c r="Z22" s="208">
        <v>6.0160884899999996</v>
      </c>
      <c r="AA22" s="208">
        <v>6.0700997179999998</v>
      </c>
      <c r="AB22" s="208">
        <v>5.8860616349999999</v>
      </c>
      <c r="AC22" s="208">
        <v>5.9393170030000002</v>
      </c>
      <c r="AD22" s="208">
        <v>5.9695349200000001</v>
      </c>
      <c r="AE22" s="208">
        <v>6.9677807209999996</v>
      </c>
      <c r="AF22" s="208">
        <v>7.6779133899999996</v>
      </c>
      <c r="AG22" s="208">
        <v>8.4551221610000002</v>
      </c>
      <c r="AH22" s="208">
        <v>8.0878763429999996</v>
      </c>
      <c r="AI22" s="208">
        <v>8.0989310309999993</v>
      </c>
      <c r="AJ22" s="208">
        <v>6.4092841439999999</v>
      </c>
      <c r="AK22" s="208">
        <v>6.7777621950000002</v>
      </c>
      <c r="AL22" s="208">
        <v>6.4835216200000003</v>
      </c>
      <c r="AM22" s="208">
        <v>6.0269937459999996</v>
      </c>
      <c r="AN22" s="208">
        <v>6.3080829090000003</v>
      </c>
      <c r="AO22" s="208">
        <v>6.7403121199999996</v>
      </c>
      <c r="AP22" s="208">
        <v>7.1388593760000001</v>
      </c>
      <c r="AQ22" s="208">
        <v>7.7790765220000004</v>
      </c>
      <c r="AR22" s="208">
        <v>8.9445951039999994</v>
      </c>
      <c r="AS22" s="208">
        <v>9.6379682800000008</v>
      </c>
      <c r="AT22" s="208">
        <v>10.035316630000001</v>
      </c>
      <c r="AU22" s="208">
        <v>10.122137710000001</v>
      </c>
      <c r="AV22" s="208">
        <v>10.26715862</v>
      </c>
      <c r="AW22" s="208">
        <v>10.485590159999999</v>
      </c>
      <c r="AX22" s="208">
        <v>9.9594550169999998</v>
      </c>
      <c r="AY22" s="208">
        <v>10.4260777</v>
      </c>
      <c r="AZ22" s="208">
        <v>10.04241446</v>
      </c>
      <c r="BA22" s="208">
        <v>9.9366489999999992</v>
      </c>
      <c r="BB22" s="208">
        <v>9.8773119999999999</v>
      </c>
      <c r="BC22" s="324">
        <v>10.86795</v>
      </c>
      <c r="BD22" s="324">
        <v>12.70345</v>
      </c>
      <c r="BE22" s="324">
        <v>13.687670000000001</v>
      </c>
      <c r="BF22" s="324">
        <v>14.113569999999999</v>
      </c>
      <c r="BG22" s="324">
        <v>13.79114</v>
      </c>
      <c r="BH22" s="324">
        <v>12.745850000000001</v>
      </c>
      <c r="BI22" s="324">
        <v>12.527189999999999</v>
      </c>
      <c r="BJ22" s="324">
        <v>12.39007</v>
      </c>
      <c r="BK22" s="324">
        <v>12.37749</v>
      </c>
      <c r="BL22" s="324">
        <v>12.400980000000001</v>
      </c>
      <c r="BM22" s="324">
        <v>12.18047</v>
      </c>
      <c r="BN22" s="324">
        <v>11.35365</v>
      </c>
      <c r="BO22" s="324">
        <v>10.694929999999999</v>
      </c>
      <c r="BP22" s="324">
        <v>11.07009</v>
      </c>
      <c r="BQ22" s="324">
        <v>10.99155</v>
      </c>
      <c r="BR22" s="324">
        <v>10.675129999999999</v>
      </c>
      <c r="BS22" s="324">
        <v>9.8610860000000002</v>
      </c>
      <c r="BT22" s="324">
        <v>8.5197730000000007</v>
      </c>
      <c r="BU22" s="324">
        <v>8.1342990000000004</v>
      </c>
      <c r="BV22" s="324">
        <v>7.903486</v>
      </c>
    </row>
    <row r="23" spans="1:74" ht="11.15" customHeight="1" x14ac:dyDescent="0.25">
      <c r="A23" s="84" t="s">
        <v>659</v>
      </c>
      <c r="B23" s="186" t="s">
        <v>435</v>
      </c>
      <c r="C23" s="208">
        <v>8.1896396080000002</v>
      </c>
      <c r="D23" s="208">
        <v>9.0385099439999994</v>
      </c>
      <c r="E23" s="208">
        <v>8.0734271839999998</v>
      </c>
      <c r="F23" s="208">
        <v>8.8687480930000007</v>
      </c>
      <c r="G23" s="208">
        <v>9.5226199820000001</v>
      </c>
      <c r="H23" s="208">
        <v>9.8916960070000002</v>
      </c>
      <c r="I23" s="208">
        <v>9.8750577259999996</v>
      </c>
      <c r="J23" s="208">
        <v>9.6770553180000007</v>
      </c>
      <c r="K23" s="208">
        <v>9.8207314669999999</v>
      </c>
      <c r="L23" s="208">
        <v>9.0516251899999993</v>
      </c>
      <c r="M23" s="208">
        <v>8.6025703379999996</v>
      </c>
      <c r="N23" s="208">
        <v>8.7264293350000006</v>
      </c>
      <c r="O23" s="208">
        <v>8.9692545859999999</v>
      </c>
      <c r="P23" s="208">
        <v>9.0104583149999993</v>
      </c>
      <c r="Q23" s="208">
        <v>8.3710570870000005</v>
      </c>
      <c r="R23" s="208">
        <v>9.3350315189999993</v>
      </c>
      <c r="S23" s="208">
        <v>9.4455556900000008</v>
      </c>
      <c r="T23" s="208">
        <v>9.8124343609999993</v>
      </c>
      <c r="U23" s="208">
        <v>10.318722709999999</v>
      </c>
      <c r="V23" s="208">
        <v>9.5094948779999999</v>
      </c>
      <c r="W23" s="208">
        <v>9.509953737</v>
      </c>
      <c r="X23" s="208">
        <v>9.3429174879999994</v>
      </c>
      <c r="Y23" s="208">
        <v>8.2306538650000007</v>
      </c>
      <c r="Z23" s="208">
        <v>8.9650865849999999</v>
      </c>
      <c r="AA23" s="208">
        <v>8.6158533970000004</v>
      </c>
      <c r="AB23" s="208">
        <v>8.2070577</v>
      </c>
      <c r="AC23" s="208">
        <v>8.7764204699999997</v>
      </c>
      <c r="AD23" s="208">
        <v>9.0967061460000007</v>
      </c>
      <c r="AE23" s="208">
        <v>9.2222744080000005</v>
      </c>
      <c r="AF23" s="208">
        <v>9.381133449</v>
      </c>
      <c r="AG23" s="208">
        <v>9.773285607</v>
      </c>
      <c r="AH23" s="208">
        <v>9.3985576060000007</v>
      </c>
      <c r="AI23" s="208">
        <v>9.4466095620000008</v>
      </c>
      <c r="AJ23" s="208">
        <v>9.5976824119999993</v>
      </c>
      <c r="AK23" s="208">
        <v>9.3956708330000005</v>
      </c>
      <c r="AL23" s="208">
        <v>8.3004743679999997</v>
      </c>
      <c r="AM23" s="208">
        <v>8.443912117</v>
      </c>
      <c r="AN23" s="208">
        <v>8.4921684580000001</v>
      </c>
      <c r="AO23" s="208">
        <v>9.3845037950000005</v>
      </c>
      <c r="AP23" s="208">
        <v>9.3652228449999999</v>
      </c>
      <c r="AQ23" s="208">
        <v>9.9761972579999991</v>
      </c>
      <c r="AR23" s="208">
        <v>10.48139093</v>
      </c>
      <c r="AS23" s="208">
        <v>10.30315238</v>
      </c>
      <c r="AT23" s="208">
        <v>10.24630638</v>
      </c>
      <c r="AU23" s="208">
        <v>10.554926460000001</v>
      </c>
      <c r="AV23" s="208">
        <v>10.88201317</v>
      </c>
      <c r="AW23" s="208">
        <v>10.69790716</v>
      </c>
      <c r="AX23" s="208">
        <v>11.50882651</v>
      </c>
      <c r="AY23" s="208">
        <v>9.8355927209999994</v>
      </c>
      <c r="AZ23" s="208">
        <v>10.99315193</v>
      </c>
      <c r="BA23" s="208">
        <v>10.82062</v>
      </c>
      <c r="BB23" s="208">
        <v>11.200100000000001</v>
      </c>
      <c r="BC23" s="324">
        <v>12.311870000000001</v>
      </c>
      <c r="BD23" s="324">
        <v>13.49343</v>
      </c>
      <c r="BE23" s="324">
        <v>14.119120000000001</v>
      </c>
      <c r="BF23" s="324">
        <v>14.46041</v>
      </c>
      <c r="BG23" s="324">
        <v>14.7338</v>
      </c>
      <c r="BH23" s="324">
        <v>14.36369</v>
      </c>
      <c r="BI23" s="324">
        <v>14.08745</v>
      </c>
      <c r="BJ23" s="324">
        <v>13.895580000000001</v>
      </c>
      <c r="BK23" s="324">
        <v>13.918620000000001</v>
      </c>
      <c r="BL23" s="324">
        <v>13.897650000000001</v>
      </c>
      <c r="BM23" s="324">
        <v>13.65338</v>
      </c>
      <c r="BN23" s="324">
        <v>13.421950000000001</v>
      </c>
      <c r="BO23" s="324">
        <v>12.98061</v>
      </c>
      <c r="BP23" s="324">
        <v>12.596259999999999</v>
      </c>
      <c r="BQ23" s="324">
        <v>12.07971</v>
      </c>
      <c r="BR23" s="324">
        <v>11.60125</v>
      </c>
      <c r="BS23" s="324">
        <v>11.31673</v>
      </c>
      <c r="BT23" s="324">
        <v>10.598890000000001</v>
      </c>
      <c r="BU23" s="324">
        <v>10.10533</v>
      </c>
      <c r="BV23" s="324">
        <v>9.7979869999999991</v>
      </c>
    </row>
    <row r="24" spans="1:74" ht="11.15" customHeight="1" x14ac:dyDescent="0.25">
      <c r="A24" s="84" t="s">
        <v>660</v>
      </c>
      <c r="B24" s="186" t="s">
        <v>436</v>
      </c>
      <c r="C24" s="208">
        <v>8.4273835080000001</v>
      </c>
      <c r="D24" s="208">
        <v>8.7832078879999997</v>
      </c>
      <c r="E24" s="208">
        <v>8.9241448099999996</v>
      </c>
      <c r="F24" s="208">
        <v>8.7216357589999998</v>
      </c>
      <c r="G24" s="208">
        <v>9.7147233550000003</v>
      </c>
      <c r="H24" s="208">
        <v>10.471555739999999</v>
      </c>
      <c r="I24" s="208">
        <v>10.76986241</v>
      </c>
      <c r="J24" s="208">
        <v>10.77569911</v>
      </c>
      <c r="K24" s="208">
        <v>10.20431992</v>
      </c>
      <c r="L24" s="208">
        <v>9.6619295869999995</v>
      </c>
      <c r="M24" s="208">
        <v>8.6535219730000001</v>
      </c>
      <c r="N24" s="208">
        <v>8.7396534330000009</v>
      </c>
      <c r="O24" s="208">
        <v>8.7889179479999999</v>
      </c>
      <c r="P24" s="208">
        <v>8.6511816980000003</v>
      </c>
      <c r="Q24" s="208">
        <v>8.3573090059999995</v>
      </c>
      <c r="R24" s="208">
        <v>9.1630813179999997</v>
      </c>
      <c r="S24" s="208">
        <v>10.187327310000001</v>
      </c>
      <c r="T24" s="208">
        <v>10.347916270000001</v>
      </c>
      <c r="U24" s="208">
        <v>10.039520250000001</v>
      </c>
      <c r="V24" s="208">
        <v>10.14862814</v>
      </c>
      <c r="W24" s="208">
        <v>10.16848514</v>
      </c>
      <c r="X24" s="208">
        <v>9.7493809890000005</v>
      </c>
      <c r="Y24" s="208">
        <v>7.9334041229999999</v>
      </c>
      <c r="Z24" s="208">
        <v>8.4425170460000007</v>
      </c>
      <c r="AA24" s="208">
        <v>8.5393907969999994</v>
      </c>
      <c r="AB24" s="208">
        <v>8.1228863479999998</v>
      </c>
      <c r="AC24" s="208">
        <v>8.4172391090000005</v>
      </c>
      <c r="AD24" s="208">
        <v>8.6864697080000006</v>
      </c>
      <c r="AE24" s="208">
        <v>9.5699089789999991</v>
      </c>
      <c r="AF24" s="208">
        <v>9.6034040330000003</v>
      </c>
      <c r="AG24" s="208">
        <v>10.03592886</v>
      </c>
      <c r="AH24" s="208">
        <v>10.33311183</v>
      </c>
      <c r="AI24" s="208">
        <v>10.30860983</v>
      </c>
      <c r="AJ24" s="208">
        <v>9.4730954779999994</v>
      </c>
      <c r="AK24" s="208">
        <v>9.3309550290000001</v>
      </c>
      <c r="AL24" s="208">
        <v>8.0567080359999999</v>
      </c>
      <c r="AM24" s="208">
        <v>8.6377069510000002</v>
      </c>
      <c r="AN24" s="208">
        <v>7.870382921</v>
      </c>
      <c r="AO24" s="208">
        <v>8.6423024050000006</v>
      </c>
      <c r="AP24" s="208">
        <v>9.3706967030000001</v>
      </c>
      <c r="AQ24" s="208">
        <v>10.10184729</v>
      </c>
      <c r="AR24" s="208">
        <v>10.593991040000001</v>
      </c>
      <c r="AS24" s="208">
        <v>11.217472900000001</v>
      </c>
      <c r="AT24" s="208">
        <v>12.56644919</v>
      </c>
      <c r="AU24" s="208">
        <v>12.07029457</v>
      </c>
      <c r="AV24" s="208">
        <v>12.110810499999999</v>
      </c>
      <c r="AW24" s="208">
        <v>11.22394164</v>
      </c>
      <c r="AX24" s="208">
        <v>12.18684951</v>
      </c>
      <c r="AY24" s="208">
        <v>10.4502889</v>
      </c>
      <c r="AZ24" s="208">
        <v>10.24679177</v>
      </c>
      <c r="BA24" s="208">
        <v>10.355869999999999</v>
      </c>
      <c r="BB24" s="208">
        <v>10.88616</v>
      </c>
      <c r="BC24" s="324">
        <v>11.85249</v>
      </c>
      <c r="BD24" s="324">
        <v>12.92694</v>
      </c>
      <c r="BE24" s="324">
        <v>13.79261</v>
      </c>
      <c r="BF24" s="324">
        <v>14.41728</v>
      </c>
      <c r="BG24" s="324">
        <v>14.591559999999999</v>
      </c>
      <c r="BH24" s="324">
        <v>14.53523</v>
      </c>
      <c r="BI24" s="324">
        <v>14.144489999999999</v>
      </c>
      <c r="BJ24" s="324">
        <v>13.70444</v>
      </c>
      <c r="BK24" s="324">
        <v>13.59276</v>
      </c>
      <c r="BL24" s="324">
        <v>13.70809</v>
      </c>
      <c r="BM24" s="324">
        <v>13.691140000000001</v>
      </c>
      <c r="BN24" s="324">
        <v>13.644579999999999</v>
      </c>
      <c r="BO24" s="324">
        <v>13.286709999999999</v>
      </c>
      <c r="BP24" s="324">
        <v>12.81034</v>
      </c>
      <c r="BQ24" s="324">
        <v>12.4366</v>
      </c>
      <c r="BR24" s="324">
        <v>12.112069999999999</v>
      </c>
      <c r="BS24" s="324">
        <v>11.573740000000001</v>
      </c>
      <c r="BT24" s="324">
        <v>11.011609999999999</v>
      </c>
      <c r="BU24" s="324">
        <v>10.272500000000001</v>
      </c>
      <c r="BV24" s="324">
        <v>9.5992090000000001</v>
      </c>
    </row>
    <row r="25" spans="1:74" ht="11.15" customHeight="1" x14ac:dyDescent="0.25">
      <c r="A25" s="84" t="s">
        <v>661</v>
      </c>
      <c r="B25" s="186" t="s">
        <v>437</v>
      </c>
      <c r="C25" s="208">
        <v>6.5109722320000003</v>
      </c>
      <c r="D25" s="208">
        <v>6.7310512290000002</v>
      </c>
      <c r="E25" s="208">
        <v>7.0530783770000003</v>
      </c>
      <c r="F25" s="208">
        <v>7.0939913529999998</v>
      </c>
      <c r="G25" s="208">
        <v>7.4507061239999999</v>
      </c>
      <c r="H25" s="208">
        <v>7.9491504400000004</v>
      </c>
      <c r="I25" s="208">
        <v>8.0443928620000005</v>
      </c>
      <c r="J25" s="208">
        <v>8.0249149679999991</v>
      </c>
      <c r="K25" s="208">
        <v>7.8694838689999997</v>
      </c>
      <c r="L25" s="208">
        <v>7.4118006980000004</v>
      </c>
      <c r="M25" s="208">
        <v>6.4992030270000001</v>
      </c>
      <c r="N25" s="208">
        <v>6.1842281640000003</v>
      </c>
      <c r="O25" s="208">
        <v>6.4084556069999996</v>
      </c>
      <c r="P25" s="208">
        <v>6.2548433980000002</v>
      </c>
      <c r="Q25" s="208">
        <v>6.200952751</v>
      </c>
      <c r="R25" s="208">
        <v>6.4745493339999998</v>
      </c>
      <c r="S25" s="208">
        <v>7.248956884</v>
      </c>
      <c r="T25" s="208">
        <v>7.364011906</v>
      </c>
      <c r="U25" s="208">
        <v>7.6522494200000004</v>
      </c>
      <c r="V25" s="208">
        <v>7.880171754</v>
      </c>
      <c r="W25" s="208">
        <v>8.060517097</v>
      </c>
      <c r="X25" s="208">
        <v>8.0672691499999996</v>
      </c>
      <c r="Y25" s="208">
        <v>6.4011837070000004</v>
      </c>
      <c r="Z25" s="208">
        <v>6.2843440859999999</v>
      </c>
      <c r="AA25" s="208">
        <v>6.1500894429999997</v>
      </c>
      <c r="AB25" s="208">
        <v>5.7932557229999997</v>
      </c>
      <c r="AC25" s="208">
        <v>6.1459988220000001</v>
      </c>
      <c r="AD25" s="208">
        <v>6.4371768979999997</v>
      </c>
      <c r="AE25" s="208">
        <v>7.3387547270000004</v>
      </c>
      <c r="AF25" s="208">
        <v>8.3953133490000003</v>
      </c>
      <c r="AG25" s="208">
        <v>7.7297076469999997</v>
      </c>
      <c r="AH25" s="208">
        <v>8.1756655009999992</v>
      </c>
      <c r="AI25" s="208">
        <v>8.510442244</v>
      </c>
      <c r="AJ25" s="208">
        <v>7.5980697700000004</v>
      </c>
      <c r="AK25" s="208">
        <v>7.888759726</v>
      </c>
      <c r="AL25" s="208">
        <v>7.1412639960000002</v>
      </c>
      <c r="AM25" s="208">
        <v>7.1009786129999997</v>
      </c>
      <c r="AN25" s="208">
        <v>6.6904484059999998</v>
      </c>
      <c r="AO25" s="208">
        <v>6.97314481</v>
      </c>
      <c r="AP25" s="208">
        <v>8.0359803040000006</v>
      </c>
      <c r="AQ25" s="208">
        <v>8.8488863660000003</v>
      </c>
      <c r="AR25" s="208">
        <v>9.1097289000000004</v>
      </c>
      <c r="AS25" s="208">
        <v>9.6700040210000004</v>
      </c>
      <c r="AT25" s="208">
        <v>10.344711119999999</v>
      </c>
      <c r="AU25" s="208">
        <v>10.43155945</v>
      </c>
      <c r="AV25" s="208">
        <v>11.18648207</v>
      </c>
      <c r="AW25" s="208">
        <v>10.87333059</v>
      </c>
      <c r="AX25" s="208">
        <v>10.69260937</v>
      </c>
      <c r="AY25" s="208">
        <v>9.7398604370000008</v>
      </c>
      <c r="AZ25" s="208">
        <v>9.907098349</v>
      </c>
      <c r="BA25" s="208">
        <v>9.4722760000000008</v>
      </c>
      <c r="BB25" s="208">
        <v>9.4661469999999994</v>
      </c>
      <c r="BC25" s="324">
        <v>10.11134</v>
      </c>
      <c r="BD25" s="324">
        <v>11.137639999999999</v>
      </c>
      <c r="BE25" s="324">
        <v>12.05442</v>
      </c>
      <c r="BF25" s="324">
        <v>12.736700000000001</v>
      </c>
      <c r="BG25" s="324">
        <v>13.044460000000001</v>
      </c>
      <c r="BH25" s="324">
        <v>13.202540000000001</v>
      </c>
      <c r="BI25" s="324">
        <v>12.7728</v>
      </c>
      <c r="BJ25" s="324">
        <v>12.321289999999999</v>
      </c>
      <c r="BK25" s="324">
        <v>12.11337</v>
      </c>
      <c r="BL25" s="324">
        <v>12.18378</v>
      </c>
      <c r="BM25" s="324">
        <v>12.333679999999999</v>
      </c>
      <c r="BN25" s="324">
        <v>12.04434</v>
      </c>
      <c r="BO25" s="324">
        <v>11.40978</v>
      </c>
      <c r="BP25" s="324">
        <v>10.66708</v>
      </c>
      <c r="BQ25" s="324">
        <v>10.243399999999999</v>
      </c>
      <c r="BR25" s="324">
        <v>9.9594059999999995</v>
      </c>
      <c r="BS25" s="324">
        <v>9.5822769999999995</v>
      </c>
      <c r="BT25" s="324">
        <v>9.3014620000000008</v>
      </c>
      <c r="BU25" s="324">
        <v>8.611872</v>
      </c>
      <c r="BV25" s="324">
        <v>8.0118340000000003</v>
      </c>
    </row>
    <row r="26" spans="1:74" ht="11.15" customHeight="1" x14ac:dyDescent="0.25">
      <c r="A26" s="84" t="s">
        <v>662</v>
      </c>
      <c r="B26" s="186" t="s">
        <v>438</v>
      </c>
      <c r="C26" s="208">
        <v>6.9609356230000001</v>
      </c>
      <c r="D26" s="208">
        <v>6.9576021910000003</v>
      </c>
      <c r="E26" s="208">
        <v>7.1037485089999999</v>
      </c>
      <c r="F26" s="208">
        <v>7.0806907399999996</v>
      </c>
      <c r="G26" s="208">
        <v>7.799652547</v>
      </c>
      <c r="H26" s="208">
        <v>8.0172996609999991</v>
      </c>
      <c r="I26" s="208">
        <v>8.4722930810000001</v>
      </c>
      <c r="J26" s="208">
        <v>7.5580712190000003</v>
      </c>
      <c r="K26" s="208">
        <v>7.6892136600000001</v>
      </c>
      <c r="L26" s="208">
        <v>6.7688587790000003</v>
      </c>
      <c r="M26" s="208">
        <v>6.2929702949999999</v>
      </c>
      <c r="N26" s="208">
        <v>6.1575033880000003</v>
      </c>
      <c r="O26" s="208">
        <v>6.3265368769999997</v>
      </c>
      <c r="P26" s="208">
        <v>6.4024840320000003</v>
      </c>
      <c r="Q26" s="208">
        <v>6.4734455909999999</v>
      </c>
      <c r="R26" s="208">
        <v>6.516547246</v>
      </c>
      <c r="S26" s="208">
        <v>6.6873560330000004</v>
      </c>
      <c r="T26" s="208">
        <v>7.169357175</v>
      </c>
      <c r="U26" s="208">
        <v>7.2213817389999999</v>
      </c>
      <c r="V26" s="208">
        <v>7.3761474390000004</v>
      </c>
      <c r="W26" s="208">
        <v>7.3876157439999997</v>
      </c>
      <c r="X26" s="208">
        <v>6.4107552019999998</v>
      </c>
      <c r="Y26" s="208">
        <v>6.0783178400000004</v>
      </c>
      <c r="Z26" s="208">
        <v>6.0916593969999999</v>
      </c>
      <c r="AA26" s="208">
        <v>6.0679192129999997</v>
      </c>
      <c r="AB26" s="208">
        <v>6.0243459079999999</v>
      </c>
      <c r="AC26" s="208">
        <v>6.1239871600000004</v>
      </c>
      <c r="AD26" s="208">
        <v>6.2879424909999999</v>
      </c>
      <c r="AE26" s="208">
        <v>6.8479913090000002</v>
      </c>
      <c r="AF26" s="208">
        <v>7.2578577299999996</v>
      </c>
      <c r="AG26" s="208">
        <v>7.5263684819999996</v>
      </c>
      <c r="AH26" s="208">
        <v>7.5780471440000001</v>
      </c>
      <c r="AI26" s="208">
        <v>7.0866807490000001</v>
      </c>
      <c r="AJ26" s="208">
        <v>6.6267513559999998</v>
      </c>
      <c r="AK26" s="208">
        <v>6.362309432</v>
      </c>
      <c r="AL26" s="208">
        <v>6.2933734269999997</v>
      </c>
      <c r="AM26" s="208">
        <v>6.3464316629999997</v>
      </c>
      <c r="AN26" s="208">
        <v>6.4687686180000004</v>
      </c>
      <c r="AO26" s="208">
        <v>6.7194832870000001</v>
      </c>
      <c r="AP26" s="208">
        <v>7.3500643940000003</v>
      </c>
      <c r="AQ26" s="208">
        <v>7.9964727470000003</v>
      </c>
      <c r="AR26" s="208">
        <v>8.2708300099999992</v>
      </c>
      <c r="AS26" s="208">
        <v>8.9461124880000007</v>
      </c>
      <c r="AT26" s="208">
        <v>9.4555419710000006</v>
      </c>
      <c r="AU26" s="208">
        <v>9.3611047070000009</v>
      </c>
      <c r="AV26" s="208">
        <v>9.0224256969999992</v>
      </c>
      <c r="AW26" s="208">
        <v>9.0568039460000005</v>
      </c>
      <c r="AX26" s="208">
        <v>8.9837362069999998</v>
      </c>
      <c r="AY26" s="208">
        <v>8.7656805470000005</v>
      </c>
      <c r="AZ26" s="208">
        <v>8.789780124</v>
      </c>
      <c r="BA26" s="208">
        <v>8.7830379999999995</v>
      </c>
      <c r="BB26" s="208">
        <v>8.8688000000000002</v>
      </c>
      <c r="BC26" s="324">
        <v>9.2749919999999992</v>
      </c>
      <c r="BD26" s="324">
        <v>10.129770000000001</v>
      </c>
      <c r="BE26" s="324">
        <v>10.957470000000001</v>
      </c>
      <c r="BF26" s="324">
        <v>11.38016</v>
      </c>
      <c r="BG26" s="324">
        <v>11.589549999999999</v>
      </c>
      <c r="BH26" s="324">
        <v>11.25703</v>
      </c>
      <c r="BI26" s="324">
        <v>10.93361</v>
      </c>
      <c r="BJ26" s="324">
        <v>10.934620000000001</v>
      </c>
      <c r="BK26" s="324">
        <v>11.024229999999999</v>
      </c>
      <c r="BL26" s="324">
        <v>11.28059</v>
      </c>
      <c r="BM26" s="324">
        <v>11.409979999999999</v>
      </c>
      <c r="BN26" s="324">
        <v>11.330159999999999</v>
      </c>
      <c r="BO26" s="324">
        <v>11.15348</v>
      </c>
      <c r="BP26" s="324">
        <v>11.21373</v>
      </c>
      <c r="BQ26" s="324">
        <v>11.31456</v>
      </c>
      <c r="BR26" s="324">
        <v>11.09646</v>
      </c>
      <c r="BS26" s="324">
        <v>10.74206</v>
      </c>
      <c r="BT26" s="324">
        <v>9.9255569999999995</v>
      </c>
      <c r="BU26" s="324">
        <v>9.1893539999999998</v>
      </c>
      <c r="BV26" s="324">
        <v>8.8388899999999992</v>
      </c>
    </row>
    <row r="27" spans="1:74" ht="11.15" customHeight="1" x14ac:dyDescent="0.25">
      <c r="A27" s="84" t="s">
        <v>663</v>
      </c>
      <c r="B27" s="186" t="s">
        <v>439</v>
      </c>
      <c r="C27" s="208">
        <v>8.8226280900000003</v>
      </c>
      <c r="D27" s="208">
        <v>8.9553310980000003</v>
      </c>
      <c r="E27" s="208">
        <v>8.806901818</v>
      </c>
      <c r="F27" s="208">
        <v>8.6098163529999994</v>
      </c>
      <c r="G27" s="208">
        <v>8.5350408590000004</v>
      </c>
      <c r="H27" s="208">
        <v>8.4783965709999993</v>
      </c>
      <c r="I27" s="208">
        <v>9.1778928670000006</v>
      </c>
      <c r="J27" s="208">
        <v>9.0591103069999992</v>
      </c>
      <c r="K27" s="208">
        <v>8.9932663890000004</v>
      </c>
      <c r="L27" s="208">
        <v>8.2468311990000007</v>
      </c>
      <c r="M27" s="208">
        <v>8.4116935290000008</v>
      </c>
      <c r="N27" s="208">
        <v>9.0483670269999994</v>
      </c>
      <c r="O27" s="208">
        <v>9.1510728990000008</v>
      </c>
      <c r="P27" s="208">
        <v>8.7962258359999996</v>
      </c>
      <c r="Q27" s="208">
        <v>9.2490734620000001</v>
      </c>
      <c r="R27" s="208">
        <v>9.1751340690000003</v>
      </c>
      <c r="S27" s="208">
        <v>8.7251128659999999</v>
      </c>
      <c r="T27" s="208">
        <v>8.7964981210000008</v>
      </c>
      <c r="U27" s="208">
        <v>9.281496508</v>
      </c>
      <c r="V27" s="208">
        <v>8.9703456070000005</v>
      </c>
      <c r="W27" s="208">
        <v>9.1067169620000001</v>
      </c>
      <c r="X27" s="208">
        <v>8.5731120789999995</v>
      </c>
      <c r="Y27" s="208">
        <v>8.8087070270000005</v>
      </c>
      <c r="Z27" s="208">
        <v>9.423950949</v>
      </c>
      <c r="AA27" s="208">
        <v>9.7099200270000008</v>
      </c>
      <c r="AB27" s="208">
        <v>9.4404911479999996</v>
      </c>
      <c r="AC27" s="208">
        <v>9.2416758360000006</v>
      </c>
      <c r="AD27" s="208">
        <v>9.3416889790000006</v>
      </c>
      <c r="AE27" s="208">
        <v>9.5315802390000002</v>
      </c>
      <c r="AF27" s="208">
        <v>9.2328821179999991</v>
      </c>
      <c r="AG27" s="208">
        <v>9.5160205139999992</v>
      </c>
      <c r="AH27" s="208">
        <v>9.4639407650000003</v>
      </c>
      <c r="AI27" s="208">
        <v>9.5722736929999996</v>
      </c>
      <c r="AJ27" s="208">
        <v>9.1561624219999995</v>
      </c>
      <c r="AK27" s="208">
        <v>9.5507425149999996</v>
      </c>
      <c r="AL27" s="208">
        <v>9.9687782289999998</v>
      </c>
      <c r="AM27" s="208">
        <v>10.632248450000001</v>
      </c>
      <c r="AN27" s="208">
        <v>10.12461899</v>
      </c>
      <c r="AO27" s="208">
        <v>10.632634700000001</v>
      </c>
      <c r="AP27" s="208">
        <v>10.07129997</v>
      </c>
      <c r="AQ27" s="208">
        <v>10.12736836</v>
      </c>
      <c r="AR27" s="208">
        <v>10.881001810000001</v>
      </c>
      <c r="AS27" s="208">
        <v>11.446627360000001</v>
      </c>
      <c r="AT27" s="208">
        <v>11.42245537</v>
      </c>
      <c r="AU27" s="208">
        <v>11.11237624</v>
      </c>
      <c r="AV27" s="208">
        <v>11.323959779999999</v>
      </c>
      <c r="AW27" s="208">
        <v>12.037444430000001</v>
      </c>
      <c r="AX27" s="208">
        <v>12.609700350000001</v>
      </c>
      <c r="AY27" s="208">
        <v>12.70286705</v>
      </c>
      <c r="AZ27" s="208">
        <v>12.72673799</v>
      </c>
      <c r="BA27" s="208">
        <v>12.599410000000001</v>
      </c>
      <c r="BB27" s="208">
        <v>12.075519999999999</v>
      </c>
      <c r="BC27" s="324">
        <v>12.01815</v>
      </c>
      <c r="BD27" s="324">
        <v>13.06958</v>
      </c>
      <c r="BE27" s="324">
        <v>13.539020000000001</v>
      </c>
      <c r="BF27" s="324">
        <v>13.97143</v>
      </c>
      <c r="BG27" s="324">
        <v>13.937799999999999</v>
      </c>
      <c r="BH27" s="324">
        <v>13.902480000000001</v>
      </c>
      <c r="BI27" s="324">
        <v>13.918240000000001</v>
      </c>
      <c r="BJ27" s="324">
        <v>14.344860000000001</v>
      </c>
      <c r="BK27" s="324">
        <v>14.099019999999999</v>
      </c>
      <c r="BL27" s="324">
        <v>14.0092</v>
      </c>
      <c r="BM27" s="324">
        <v>13.93079</v>
      </c>
      <c r="BN27" s="324">
        <v>13.19533</v>
      </c>
      <c r="BO27" s="324">
        <v>12.570130000000001</v>
      </c>
      <c r="BP27" s="324">
        <v>12.319710000000001</v>
      </c>
      <c r="BQ27" s="324">
        <v>11.94755</v>
      </c>
      <c r="BR27" s="324">
        <v>11.677049999999999</v>
      </c>
      <c r="BS27" s="324">
        <v>11.05805</v>
      </c>
      <c r="BT27" s="324">
        <v>10.55491</v>
      </c>
      <c r="BU27" s="324">
        <v>10.101699999999999</v>
      </c>
      <c r="BV27" s="324">
        <v>10.23776</v>
      </c>
    </row>
    <row r="28" spans="1:74" ht="11.15" customHeight="1" x14ac:dyDescent="0.25">
      <c r="A28" s="84" t="s">
        <v>664</v>
      </c>
      <c r="B28" s="186" t="s">
        <v>413</v>
      </c>
      <c r="C28" s="208">
        <v>7.4</v>
      </c>
      <c r="D28" s="208">
        <v>7.74</v>
      </c>
      <c r="E28" s="208">
        <v>7.71</v>
      </c>
      <c r="F28" s="208">
        <v>7.65</v>
      </c>
      <c r="G28" s="208">
        <v>8.34</v>
      </c>
      <c r="H28" s="208">
        <v>8.58</v>
      </c>
      <c r="I28" s="208">
        <v>8.84</v>
      </c>
      <c r="J28" s="208">
        <v>8.69</v>
      </c>
      <c r="K28" s="208">
        <v>8.57</v>
      </c>
      <c r="L28" s="208">
        <v>7.69</v>
      </c>
      <c r="M28" s="208">
        <v>7.34</v>
      </c>
      <c r="N28" s="208">
        <v>7.7</v>
      </c>
      <c r="O28" s="208">
        <v>7.67</v>
      </c>
      <c r="P28" s="208">
        <v>7.54</v>
      </c>
      <c r="Q28" s="208">
        <v>7.4</v>
      </c>
      <c r="R28" s="208">
        <v>7.72</v>
      </c>
      <c r="S28" s="208">
        <v>8.06</v>
      </c>
      <c r="T28" s="208">
        <v>8.2899999999999991</v>
      </c>
      <c r="U28" s="208">
        <v>8.4700000000000006</v>
      </c>
      <c r="V28" s="208">
        <v>8.41</v>
      </c>
      <c r="W28" s="208">
        <v>8.34</v>
      </c>
      <c r="X28" s="208">
        <v>7.63</v>
      </c>
      <c r="Y28" s="208">
        <v>6.98</v>
      </c>
      <c r="Z28" s="208">
        <v>7.19</v>
      </c>
      <c r="AA28" s="208">
        <v>7.24</v>
      </c>
      <c r="AB28" s="208">
        <v>7.03</v>
      </c>
      <c r="AC28" s="208">
        <v>7.29</v>
      </c>
      <c r="AD28" s="208">
        <v>7.24</v>
      </c>
      <c r="AE28" s="208">
        <v>7.73</v>
      </c>
      <c r="AF28" s="208">
        <v>8.24</v>
      </c>
      <c r="AG28" s="208">
        <v>8.49</v>
      </c>
      <c r="AH28" s="208">
        <v>8.48</v>
      </c>
      <c r="AI28" s="208">
        <v>8.4499999999999993</v>
      </c>
      <c r="AJ28" s="208">
        <v>7.59</v>
      </c>
      <c r="AK28" s="208">
        <v>7.64</v>
      </c>
      <c r="AL28" s="208">
        <v>7.39</v>
      </c>
      <c r="AM28" s="208">
        <v>7.41</v>
      </c>
      <c r="AN28" s="208">
        <v>7.35</v>
      </c>
      <c r="AO28" s="208">
        <v>7.99</v>
      </c>
      <c r="AP28" s="208">
        <v>8.4</v>
      </c>
      <c r="AQ28" s="208">
        <v>8.9600000000000009</v>
      </c>
      <c r="AR28" s="208">
        <v>9.57</v>
      </c>
      <c r="AS28" s="208">
        <v>9.89</v>
      </c>
      <c r="AT28" s="208">
        <v>10.19</v>
      </c>
      <c r="AU28" s="208">
        <v>10.27</v>
      </c>
      <c r="AV28" s="208">
        <v>10.45</v>
      </c>
      <c r="AW28" s="208">
        <v>10.1</v>
      </c>
      <c r="AX28" s="208">
        <v>10.34</v>
      </c>
      <c r="AY28" s="208">
        <v>9.76</v>
      </c>
      <c r="AZ28" s="208">
        <v>10.029999999999999</v>
      </c>
      <c r="BA28" s="208">
        <v>10.05273</v>
      </c>
      <c r="BB28" s="208">
        <v>10.09768</v>
      </c>
      <c r="BC28" s="324">
        <v>10.92192</v>
      </c>
      <c r="BD28" s="324">
        <v>11.98969</v>
      </c>
      <c r="BE28" s="324">
        <v>12.61042</v>
      </c>
      <c r="BF28" s="324">
        <v>13.042920000000001</v>
      </c>
      <c r="BG28" s="324">
        <v>13.16535</v>
      </c>
      <c r="BH28" s="324">
        <v>12.877090000000001</v>
      </c>
      <c r="BI28" s="324">
        <v>12.76407</v>
      </c>
      <c r="BJ28" s="324">
        <v>12.802210000000001</v>
      </c>
      <c r="BK28" s="324">
        <v>12.80533</v>
      </c>
      <c r="BL28" s="324">
        <v>12.853949999999999</v>
      </c>
      <c r="BM28" s="324">
        <v>12.8573</v>
      </c>
      <c r="BN28" s="324">
        <v>12.367699999999999</v>
      </c>
      <c r="BO28" s="324">
        <v>11.93709</v>
      </c>
      <c r="BP28" s="324">
        <v>11.607139999999999</v>
      </c>
      <c r="BQ28" s="324">
        <v>11.1854</v>
      </c>
      <c r="BR28" s="324">
        <v>10.800129999999999</v>
      </c>
      <c r="BS28" s="324">
        <v>10.313409999999999</v>
      </c>
      <c r="BT28" s="324">
        <v>9.5459969999999998</v>
      </c>
      <c r="BU28" s="324">
        <v>9.1196680000000008</v>
      </c>
      <c r="BV28" s="324">
        <v>8.9461069999999996</v>
      </c>
    </row>
    <row r="29" spans="1:74" ht="11.15" customHeight="1" x14ac:dyDescent="0.25">
      <c r="A29" s="84"/>
      <c r="B29" s="88" t="s">
        <v>1009</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225"/>
      <c r="BC29" s="353"/>
      <c r="BD29" s="353"/>
      <c r="BE29" s="353"/>
      <c r="BF29" s="353"/>
      <c r="BG29" s="353"/>
      <c r="BH29" s="353"/>
      <c r="BI29" s="353"/>
      <c r="BJ29" s="353"/>
      <c r="BK29" s="353"/>
      <c r="BL29" s="353"/>
      <c r="BM29" s="353"/>
      <c r="BN29" s="353"/>
      <c r="BO29" s="353"/>
      <c r="BP29" s="353"/>
      <c r="BQ29" s="353"/>
      <c r="BR29" s="353"/>
      <c r="BS29" s="353"/>
      <c r="BT29" s="353"/>
      <c r="BU29" s="353"/>
      <c r="BV29" s="353"/>
    </row>
    <row r="30" spans="1:74" ht="11.15" customHeight="1" x14ac:dyDescent="0.25">
      <c r="A30" s="84" t="s">
        <v>665</v>
      </c>
      <c r="B30" s="186" t="s">
        <v>432</v>
      </c>
      <c r="C30" s="253">
        <v>8.5533484830000006</v>
      </c>
      <c r="D30" s="253">
        <v>9.1655362319999991</v>
      </c>
      <c r="E30" s="253">
        <v>9.5354845170000004</v>
      </c>
      <c r="F30" s="253">
        <v>10.016747779999999</v>
      </c>
      <c r="G30" s="253">
        <v>8.4288619409999992</v>
      </c>
      <c r="H30" s="253">
        <v>6.9336793930000002</v>
      </c>
      <c r="I30" s="253">
        <v>6.6919032639999996</v>
      </c>
      <c r="J30" s="253">
        <v>6.6491853350000003</v>
      </c>
      <c r="K30" s="253">
        <v>6.263146968</v>
      </c>
      <c r="L30" s="253">
        <v>6.4324183540000002</v>
      </c>
      <c r="M30" s="253">
        <v>7.7010730409999999</v>
      </c>
      <c r="N30" s="253">
        <v>9.1837783949999992</v>
      </c>
      <c r="O30" s="253">
        <v>9.1476215239999998</v>
      </c>
      <c r="P30" s="253">
        <v>9.1642470110000005</v>
      </c>
      <c r="Q30" s="253">
        <v>9.436097599</v>
      </c>
      <c r="R30" s="253">
        <v>9.0634835119999995</v>
      </c>
      <c r="S30" s="253">
        <v>8.0681816570000002</v>
      </c>
      <c r="T30" s="253">
        <v>7.5745297699999998</v>
      </c>
      <c r="U30" s="253">
        <v>6.963609849</v>
      </c>
      <c r="V30" s="253">
        <v>7.4403484889999998</v>
      </c>
      <c r="W30" s="253">
        <v>6.5068480710000003</v>
      </c>
      <c r="X30" s="253">
        <v>6.3416938859999998</v>
      </c>
      <c r="Y30" s="253">
        <v>7.1993561530000001</v>
      </c>
      <c r="Z30" s="253">
        <v>8.0358046779999999</v>
      </c>
      <c r="AA30" s="253">
        <v>8.1073706300000001</v>
      </c>
      <c r="AB30" s="253">
        <v>8.3994117989999992</v>
      </c>
      <c r="AC30" s="253">
        <v>8.0250828910000003</v>
      </c>
      <c r="AD30" s="253">
        <v>8.1780145639999997</v>
      </c>
      <c r="AE30" s="253">
        <v>6.9404212159999998</v>
      </c>
      <c r="AF30" s="253">
        <v>6.7155259450000004</v>
      </c>
      <c r="AG30" s="253">
        <v>6.048493423</v>
      </c>
      <c r="AH30" s="253">
        <v>5.7672859949999999</v>
      </c>
      <c r="AI30" s="253">
        <v>6.7859408549999998</v>
      </c>
      <c r="AJ30" s="253">
        <v>6.3757098079999999</v>
      </c>
      <c r="AK30" s="253">
        <v>7.5746225650000003</v>
      </c>
      <c r="AL30" s="253">
        <v>8.5034629810000002</v>
      </c>
      <c r="AM30" s="253">
        <v>8.5473233040000007</v>
      </c>
      <c r="AN30" s="253">
        <v>8.6248000939999994</v>
      </c>
      <c r="AO30" s="253">
        <v>8.5874040429999994</v>
      </c>
      <c r="AP30" s="253">
        <v>9.2183986410000003</v>
      </c>
      <c r="AQ30" s="253">
        <v>7.3822442329999998</v>
      </c>
      <c r="AR30" s="253">
        <v>7.2204619289999998</v>
      </c>
      <c r="AS30" s="253">
        <v>7.6943545780000004</v>
      </c>
      <c r="AT30" s="253">
        <v>7.806865395</v>
      </c>
      <c r="AU30" s="253">
        <v>8.0407622320000005</v>
      </c>
      <c r="AV30" s="253">
        <v>9.7125666400000004</v>
      </c>
      <c r="AW30" s="253">
        <v>9.6348952560000001</v>
      </c>
      <c r="AX30" s="253">
        <v>10.62208263</v>
      </c>
      <c r="AY30" s="253">
        <v>10.838725950000001</v>
      </c>
      <c r="AZ30" s="253">
        <v>11.158024210000001</v>
      </c>
      <c r="BA30" s="253">
        <v>10.67417</v>
      </c>
      <c r="BB30" s="253">
        <v>10.64541</v>
      </c>
      <c r="BC30" s="348">
        <v>10.516769999999999</v>
      </c>
      <c r="BD30" s="348">
        <v>10.65034</v>
      </c>
      <c r="BE30" s="348">
        <v>11.24043</v>
      </c>
      <c r="BF30" s="348">
        <v>11.643700000000001</v>
      </c>
      <c r="BG30" s="348">
        <v>11.896879999999999</v>
      </c>
      <c r="BH30" s="348">
        <v>12.00323</v>
      </c>
      <c r="BI30" s="348">
        <v>13.1861</v>
      </c>
      <c r="BJ30" s="348">
        <v>14.03406</v>
      </c>
      <c r="BK30" s="348">
        <v>13.84388</v>
      </c>
      <c r="BL30" s="348">
        <v>13.819140000000001</v>
      </c>
      <c r="BM30" s="348">
        <v>13.516529999999999</v>
      </c>
      <c r="BN30" s="348">
        <v>12.79344</v>
      </c>
      <c r="BO30" s="348">
        <v>11.22409</v>
      </c>
      <c r="BP30" s="348">
        <v>9.7099840000000004</v>
      </c>
      <c r="BQ30" s="348">
        <v>9.0882500000000004</v>
      </c>
      <c r="BR30" s="348">
        <v>8.6325920000000007</v>
      </c>
      <c r="BS30" s="348">
        <v>8.3021119999999993</v>
      </c>
      <c r="BT30" s="348">
        <v>8.0481829999999999</v>
      </c>
      <c r="BU30" s="348">
        <v>9.0157039999999995</v>
      </c>
      <c r="BV30" s="348">
        <v>9.7531400000000001</v>
      </c>
    </row>
    <row r="31" spans="1:74" ht="11.15" customHeight="1" x14ac:dyDescent="0.25">
      <c r="A31" s="84" t="s">
        <v>666</v>
      </c>
      <c r="B31" s="184" t="s">
        <v>465</v>
      </c>
      <c r="C31" s="253">
        <v>7.9996976530000001</v>
      </c>
      <c r="D31" s="253">
        <v>8.6365402039999992</v>
      </c>
      <c r="E31" s="253">
        <v>8.7142665239999992</v>
      </c>
      <c r="F31" s="253">
        <v>7.7343118410000002</v>
      </c>
      <c r="G31" s="253">
        <v>7.8042929750000001</v>
      </c>
      <c r="H31" s="253">
        <v>7.5932883029999996</v>
      </c>
      <c r="I31" s="253">
        <v>7.7940614369999999</v>
      </c>
      <c r="J31" s="253">
        <v>7.8897683619999999</v>
      </c>
      <c r="K31" s="253">
        <v>7.6537011619999999</v>
      </c>
      <c r="L31" s="253">
        <v>7.2342605799999999</v>
      </c>
      <c r="M31" s="253">
        <v>7.6251322620000002</v>
      </c>
      <c r="N31" s="253">
        <v>8.3821131859999998</v>
      </c>
      <c r="O31" s="253">
        <v>9.1977177250000004</v>
      </c>
      <c r="P31" s="253">
        <v>8.6666292469999995</v>
      </c>
      <c r="Q31" s="253">
        <v>8.2237422969999994</v>
      </c>
      <c r="R31" s="253">
        <v>7.8268392870000003</v>
      </c>
      <c r="S31" s="253">
        <v>7.2934131940000002</v>
      </c>
      <c r="T31" s="253">
        <v>6.9285627779999999</v>
      </c>
      <c r="U31" s="253">
        <v>7.1041812269999998</v>
      </c>
      <c r="V31" s="253">
        <v>6.3398464309999998</v>
      </c>
      <c r="W31" s="253">
        <v>6.4945278430000002</v>
      </c>
      <c r="X31" s="253">
        <v>7.0161503659999997</v>
      </c>
      <c r="Y31" s="253">
        <v>6.9045791379999999</v>
      </c>
      <c r="Z31" s="253">
        <v>7.3948052940000002</v>
      </c>
      <c r="AA31" s="253">
        <v>6.766684648</v>
      </c>
      <c r="AB31" s="253">
        <v>7.7677115839999997</v>
      </c>
      <c r="AC31" s="253">
        <v>7.8242594509999996</v>
      </c>
      <c r="AD31" s="253">
        <v>7.0879040169999996</v>
      </c>
      <c r="AE31" s="253">
        <v>6.734321402</v>
      </c>
      <c r="AF31" s="253">
        <v>6.4808426939999997</v>
      </c>
      <c r="AG31" s="253">
        <v>7.4289250469999999</v>
      </c>
      <c r="AH31" s="253">
        <v>6.8706215459999997</v>
      </c>
      <c r="AI31" s="253">
        <v>8.2387642900000007</v>
      </c>
      <c r="AJ31" s="253">
        <v>7.2194480680000002</v>
      </c>
      <c r="AK31" s="253">
        <v>7.6205447709999996</v>
      </c>
      <c r="AL31" s="253">
        <v>8.0766385399999994</v>
      </c>
      <c r="AM31" s="253">
        <v>7.7395140690000002</v>
      </c>
      <c r="AN31" s="253">
        <v>7.3281779560000002</v>
      </c>
      <c r="AO31" s="253">
        <v>7.9730166740000001</v>
      </c>
      <c r="AP31" s="253">
        <v>7.5082129120000003</v>
      </c>
      <c r="AQ31" s="253">
        <v>7.4377529180000002</v>
      </c>
      <c r="AR31" s="253">
        <v>7.0036476319999998</v>
      </c>
      <c r="AS31" s="253">
        <v>7.6167235949999998</v>
      </c>
      <c r="AT31" s="253">
        <v>7.7253921329999997</v>
      </c>
      <c r="AU31" s="253">
        <v>8.4122769480000006</v>
      </c>
      <c r="AV31" s="253">
        <v>9.9581776600000005</v>
      </c>
      <c r="AW31" s="253">
        <v>10.112919959999999</v>
      </c>
      <c r="AX31" s="253">
        <v>10.61881286</v>
      </c>
      <c r="AY31" s="253">
        <v>10.51837164</v>
      </c>
      <c r="AZ31" s="253">
        <v>10.22428337</v>
      </c>
      <c r="BA31" s="253">
        <v>10.16611</v>
      </c>
      <c r="BB31" s="253">
        <v>9.8181089999999998</v>
      </c>
      <c r="BC31" s="348">
        <v>10.432550000000001</v>
      </c>
      <c r="BD31" s="348">
        <v>11.30644</v>
      </c>
      <c r="BE31" s="348">
        <v>11.92141</v>
      </c>
      <c r="BF31" s="348">
        <v>12.2499</v>
      </c>
      <c r="BG31" s="348">
        <v>12.63425</v>
      </c>
      <c r="BH31" s="348">
        <v>12.88677</v>
      </c>
      <c r="BI31" s="348">
        <v>13.294919999999999</v>
      </c>
      <c r="BJ31" s="348">
        <v>13.393509999999999</v>
      </c>
      <c r="BK31" s="348">
        <v>13.531549999999999</v>
      </c>
      <c r="BL31" s="348">
        <v>13.591189999999999</v>
      </c>
      <c r="BM31" s="348">
        <v>13.23906</v>
      </c>
      <c r="BN31" s="348">
        <v>11.84295</v>
      </c>
      <c r="BO31" s="348">
        <v>10.72006</v>
      </c>
      <c r="BP31" s="348">
        <v>9.8765909999999995</v>
      </c>
      <c r="BQ31" s="348">
        <v>9.2200509999999998</v>
      </c>
      <c r="BR31" s="348">
        <v>8.6637719999999998</v>
      </c>
      <c r="BS31" s="348">
        <v>8.4465179999999993</v>
      </c>
      <c r="BT31" s="348">
        <v>8.3200079999999996</v>
      </c>
      <c r="BU31" s="348">
        <v>8.5203380000000006</v>
      </c>
      <c r="BV31" s="348">
        <v>8.4968380000000003</v>
      </c>
    </row>
    <row r="32" spans="1:74" ht="11.15" customHeight="1" x14ac:dyDescent="0.25">
      <c r="A32" s="84" t="s">
        <v>667</v>
      </c>
      <c r="B32" s="186" t="s">
        <v>433</v>
      </c>
      <c r="C32" s="253">
        <v>5.6782751129999998</v>
      </c>
      <c r="D32" s="253">
        <v>6.0584974200000001</v>
      </c>
      <c r="E32" s="253">
        <v>5.479455561</v>
      </c>
      <c r="F32" s="253">
        <v>4.9825646729999997</v>
      </c>
      <c r="G32" s="253">
        <v>5.0365299349999999</v>
      </c>
      <c r="H32" s="253">
        <v>5.3917055520000003</v>
      </c>
      <c r="I32" s="253">
        <v>5.2669657289999998</v>
      </c>
      <c r="J32" s="253">
        <v>5.3767458850000001</v>
      </c>
      <c r="K32" s="253">
        <v>5.1075742499999999</v>
      </c>
      <c r="L32" s="253">
        <v>5.2344852560000001</v>
      </c>
      <c r="M32" s="253">
        <v>5.709217743</v>
      </c>
      <c r="N32" s="253">
        <v>6.2114430230000002</v>
      </c>
      <c r="O32" s="253">
        <v>5.6796038500000003</v>
      </c>
      <c r="P32" s="253">
        <v>5.5348654310000001</v>
      </c>
      <c r="Q32" s="253">
        <v>5.7705517009999996</v>
      </c>
      <c r="R32" s="253">
        <v>5.5089889579999998</v>
      </c>
      <c r="S32" s="253">
        <v>4.8662299290000002</v>
      </c>
      <c r="T32" s="253">
        <v>5.6010130709999997</v>
      </c>
      <c r="U32" s="253">
        <v>5.6483456079999996</v>
      </c>
      <c r="V32" s="253">
        <v>5.3993343019999998</v>
      </c>
      <c r="W32" s="253">
        <v>5.2632186900000004</v>
      </c>
      <c r="X32" s="253">
        <v>5.0546303229999996</v>
      </c>
      <c r="Y32" s="253">
        <v>5.0272254710000004</v>
      </c>
      <c r="Z32" s="253">
        <v>4.9947056439999997</v>
      </c>
      <c r="AA32" s="253">
        <v>4.82703039</v>
      </c>
      <c r="AB32" s="253">
        <v>4.8560861080000004</v>
      </c>
      <c r="AC32" s="253">
        <v>4.8794510139999998</v>
      </c>
      <c r="AD32" s="253">
        <v>4.8252777650000001</v>
      </c>
      <c r="AE32" s="253">
        <v>4.5470304519999996</v>
      </c>
      <c r="AF32" s="253">
        <v>3.945468408</v>
      </c>
      <c r="AG32" s="253">
        <v>3.5961464680000002</v>
      </c>
      <c r="AH32" s="253">
        <v>4.4645599980000004</v>
      </c>
      <c r="AI32" s="253">
        <v>4.4466762900000001</v>
      </c>
      <c r="AJ32" s="253">
        <v>4.6449746440000004</v>
      </c>
      <c r="AK32" s="253">
        <v>5.4177987779999999</v>
      </c>
      <c r="AL32" s="253">
        <v>5.1781524919999997</v>
      </c>
      <c r="AM32" s="253">
        <v>5.2101626850000002</v>
      </c>
      <c r="AN32" s="253">
        <v>5.3146143300000004</v>
      </c>
      <c r="AO32" s="253">
        <v>5.8844723200000004</v>
      </c>
      <c r="AP32" s="253">
        <v>8.2303054850000006</v>
      </c>
      <c r="AQ32" s="253">
        <v>7.9867258550000004</v>
      </c>
      <c r="AR32" s="253">
        <v>8.1824977019999992</v>
      </c>
      <c r="AS32" s="253">
        <v>7.6372847239999997</v>
      </c>
      <c r="AT32" s="253">
        <v>9.7501138130000005</v>
      </c>
      <c r="AU32" s="253">
        <v>8.1725513129999996</v>
      </c>
      <c r="AV32" s="253">
        <v>7.9690311100000004</v>
      </c>
      <c r="AW32" s="253">
        <v>8.5069010219999992</v>
      </c>
      <c r="AX32" s="253">
        <v>7.4390687370000004</v>
      </c>
      <c r="AY32" s="253">
        <v>7.7706744390000004</v>
      </c>
      <c r="AZ32" s="253">
        <v>7.9214058659999997</v>
      </c>
      <c r="BA32" s="253">
        <v>7.8939529999999998</v>
      </c>
      <c r="BB32" s="253">
        <v>8.2090150000000008</v>
      </c>
      <c r="BC32" s="348">
        <v>8.8833680000000008</v>
      </c>
      <c r="BD32" s="348">
        <v>10.09764</v>
      </c>
      <c r="BE32" s="348">
        <v>10.78008</v>
      </c>
      <c r="BF32" s="348">
        <v>11.26118</v>
      </c>
      <c r="BG32" s="348">
        <v>11.13114</v>
      </c>
      <c r="BH32" s="348">
        <v>10.94149</v>
      </c>
      <c r="BI32" s="348">
        <v>11.306480000000001</v>
      </c>
      <c r="BJ32" s="348">
        <v>11.43154</v>
      </c>
      <c r="BK32" s="348">
        <v>11.551399999999999</v>
      </c>
      <c r="BL32" s="348">
        <v>11.470230000000001</v>
      </c>
      <c r="BM32" s="348">
        <v>10.82062</v>
      </c>
      <c r="BN32" s="348">
        <v>9.5602579999999993</v>
      </c>
      <c r="BO32" s="348">
        <v>8.0579470000000004</v>
      </c>
      <c r="BP32" s="348">
        <v>7.4689240000000003</v>
      </c>
      <c r="BQ32" s="348">
        <v>7.0824610000000003</v>
      </c>
      <c r="BR32" s="348">
        <v>6.9578100000000003</v>
      </c>
      <c r="BS32" s="348">
        <v>6.524203</v>
      </c>
      <c r="BT32" s="348">
        <v>6.2276230000000004</v>
      </c>
      <c r="BU32" s="348">
        <v>6.5844300000000002</v>
      </c>
      <c r="BV32" s="348">
        <v>6.7456519999999998</v>
      </c>
    </row>
    <row r="33" spans="1:74" ht="11.15" customHeight="1" x14ac:dyDescent="0.25">
      <c r="A33" s="84" t="s">
        <v>668</v>
      </c>
      <c r="B33" s="186" t="s">
        <v>434</v>
      </c>
      <c r="C33" s="253">
        <v>5.1781196510000003</v>
      </c>
      <c r="D33" s="253">
        <v>5.4878015160000002</v>
      </c>
      <c r="E33" s="253">
        <v>4.6504117310000002</v>
      </c>
      <c r="F33" s="253">
        <v>4.3626487940000001</v>
      </c>
      <c r="G33" s="253">
        <v>4.2279227730000004</v>
      </c>
      <c r="H33" s="253">
        <v>4.1206262569999996</v>
      </c>
      <c r="I33" s="253">
        <v>4.1299123</v>
      </c>
      <c r="J33" s="253">
        <v>4.2224060210000003</v>
      </c>
      <c r="K33" s="253">
        <v>4.2676874439999999</v>
      </c>
      <c r="L33" s="253">
        <v>4.4158694010000001</v>
      </c>
      <c r="M33" s="253">
        <v>5.066555535</v>
      </c>
      <c r="N33" s="253">
        <v>5.6194032529999998</v>
      </c>
      <c r="O33" s="253">
        <v>5.5565839989999999</v>
      </c>
      <c r="P33" s="253">
        <v>5.1902188550000004</v>
      </c>
      <c r="Q33" s="253">
        <v>4.7315579540000003</v>
      </c>
      <c r="R33" s="253">
        <v>4.2414356399999997</v>
      </c>
      <c r="S33" s="253">
        <v>3.868943206</v>
      </c>
      <c r="T33" s="253">
        <v>3.6865575690000001</v>
      </c>
      <c r="U33" s="253">
        <v>3.4406863099999998</v>
      </c>
      <c r="V33" s="253">
        <v>3.4297399080000002</v>
      </c>
      <c r="W33" s="253">
        <v>3.4535810900000001</v>
      </c>
      <c r="X33" s="253">
        <v>3.7047514499999998</v>
      </c>
      <c r="Y33" s="253">
        <v>4.3556617290000004</v>
      </c>
      <c r="Z33" s="253">
        <v>4.439762998</v>
      </c>
      <c r="AA33" s="253">
        <v>4.2032377179999996</v>
      </c>
      <c r="AB33" s="253">
        <v>3.9729679330000001</v>
      </c>
      <c r="AC33" s="253">
        <v>3.8315955490000002</v>
      </c>
      <c r="AD33" s="253">
        <v>3.4640741880000001</v>
      </c>
      <c r="AE33" s="253">
        <v>3.405665548</v>
      </c>
      <c r="AF33" s="253">
        <v>3.1171763260000001</v>
      </c>
      <c r="AG33" s="253">
        <v>2.9810158850000001</v>
      </c>
      <c r="AH33" s="253">
        <v>3.0729713190000001</v>
      </c>
      <c r="AI33" s="253">
        <v>3.4653560360000002</v>
      </c>
      <c r="AJ33" s="253">
        <v>3.5329439439999999</v>
      </c>
      <c r="AK33" s="253">
        <v>4.4921060099999996</v>
      </c>
      <c r="AL33" s="253">
        <v>4.3829930370000003</v>
      </c>
      <c r="AM33" s="253">
        <v>4.1288981680000001</v>
      </c>
      <c r="AN33" s="253">
        <v>6.2626127089999999</v>
      </c>
      <c r="AO33" s="253">
        <v>5.0086910949999996</v>
      </c>
      <c r="AP33" s="253">
        <v>4.2564643850000001</v>
      </c>
      <c r="AQ33" s="253">
        <v>4.4460268809999999</v>
      </c>
      <c r="AR33" s="253">
        <v>4.3248150680000004</v>
      </c>
      <c r="AS33" s="253">
        <v>5.0914231369999996</v>
      </c>
      <c r="AT33" s="253">
        <v>5.127121689</v>
      </c>
      <c r="AU33" s="253">
        <v>5.5651077469999999</v>
      </c>
      <c r="AV33" s="253">
        <v>6.5099195319999996</v>
      </c>
      <c r="AW33" s="253">
        <v>7.891802019</v>
      </c>
      <c r="AX33" s="253">
        <v>6.5636071549999997</v>
      </c>
      <c r="AY33" s="253">
        <v>8.3633910900000004</v>
      </c>
      <c r="AZ33" s="253">
        <v>8.1910445070000009</v>
      </c>
      <c r="BA33" s="253">
        <v>7.4996700000000001</v>
      </c>
      <c r="BB33" s="253">
        <v>7.4272739999999997</v>
      </c>
      <c r="BC33" s="348">
        <v>8.0194010000000002</v>
      </c>
      <c r="BD33" s="348">
        <v>8.8406190000000002</v>
      </c>
      <c r="BE33" s="348">
        <v>9.4521420000000003</v>
      </c>
      <c r="BF33" s="348">
        <v>9.7904809999999998</v>
      </c>
      <c r="BG33" s="348">
        <v>10.037039999999999</v>
      </c>
      <c r="BH33" s="348">
        <v>10.1562</v>
      </c>
      <c r="BI33" s="348">
        <v>10.4832</v>
      </c>
      <c r="BJ33" s="348">
        <v>10.86706</v>
      </c>
      <c r="BK33" s="348">
        <v>10.82277</v>
      </c>
      <c r="BL33" s="348">
        <v>10.79815</v>
      </c>
      <c r="BM33" s="348">
        <v>9.7774640000000002</v>
      </c>
      <c r="BN33" s="348">
        <v>8.3286289999999994</v>
      </c>
      <c r="BO33" s="348">
        <v>6.964988</v>
      </c>
      <c r="BP33" s="348">
        <v>6.2076409999999997</v>
      </c>
      <c r="BQ33" s="348">
        <v>5.8067700000000002</v>
      </c>
      <c r="BR33" s="348">
        <v>5.5256350000000003</v>
      </c>
      <c r="BS33" s="348">
        <v>5.4299169999999997</v>
      </c>
      <c r="BT33" s="348">
        <v>5.3946350000000001</v>
      </c>
      <c r="BU33" s="348">
        <v>5.6792379999999998</v>
      </c>
      <c r="BV33" s="348">
        <v>6.0714059999999996</v>
      </c>
    </row>
    <row r="34" spans="1:74" ht="11.15" customHeight="1" x14ac:dyDescent="0.25">
      <c r="A34" s="84" t="s">
        <v>669</v>
      </c>
      <c r="B34" s="186" t="s">
        <v>435</v>
      </c>
      <c r="C34" s="253">
        <v>5.574966571</v>
      </c>
      <c r="D34" s="253">
        <v>5.5302716119999999</v>
      </c>
      <c r="E34" s="253">
        <v>4.9026694940000004</v>
      </c>
      <c r="F34" s="253">
        <v>4.7967350209999999</v>
      </c>
      <c r="G34" s="253">
        <v>4.6702974150000003</v>
      </c>
      <c r="H34" s="253">
        <v>4.4885947679999996</v>
      </c>
      <c r="I34" s="253">
        <v>4.7332337610000002</v>
      </c>
      <c r="J34" s="253">
        <v>4.5998128149999999</v>
      </c>
      <c r="K34" s="253">
        <v>4.6889455330000001</v>
      </c>
      <c r="L34" s="253">
        <v>4.7521845750000002</v>
      </c>
      <c r="M34" s="253">
        <v>5.2235710470000001</v>
      </c>
      <c r="N34" s="253">
        <v>6.204344721</v>
      </c>
      <c r="O34" s="253">
        <v>6.019595764</v>
      </c>
      <c r="P34" s="253">
        <v>5.3907675309999998</v>
      </c>
      <c r="Q34" s="253">
        <v>5.0429422979999998</v>
      </c>
      <c r="R34" s="253">
        <v>4.8895986679999996</v>
      </c>
      <c r="S34" s="253">
        <v>4.4103693369999997</v>
      </c>
      <c r="T34" s="253">
        <v>4.4591627129999996</v>
      </c>
      <c r="U34" s="253">
        <v>4.2541985010000003</v>
      </c>
      <c r="V34" s="253">
        <v>4.0784846259999998</v>
      </c>
      <c r="W34" s="253">
        <v>4.5611848940000002</v>
      </c>
      <c r="X34" s="253">
        <v>3.8195182569999999</v>
      </c>
      <c r="Y34" s="253">
        <v>4.7151134920000004</v>
      </c>
      <c r="Z34" s="253">
        <v>4.5328653509999999</v>
      </c>
      <c r="AA34" s="253">
        <v>4.4369634509999996</v>
      </c>
      <c r="AB34" s="253">
        <v>4.1660742339999999</v>
      </c>
      <c r="AC34" s="253">
        <v>3.985859998</v>
      </c>
      <c r="AD34" s="253">
        <v>3.8030286229999999</v>
      </c>
      <c r="AE34" s="253">
        <v>3.7476154789999998</v>
      </c>
      <c r="AF34" s="253">
        <v>3.6387378130000001</v>
      </c>
      <c r="AG34" s="253">
        <v>3.4572384839999999</v>
      </c>
      <c r="AH34" s="253">
        <v>3.5988684989999999</v>
      </c>
      <c r="AI34" s="253">
        <v>4.2602785619999999</v>
      </c>
      <c r="AJ34" s="253">
        <v>4.1376991820000004</v>
      </c>
      <c r="AK34" s="253">
        <v>4.7594766579999996</v>
      </c>
      <c r="AL34" s="253">
        <v>4.9884726759999998</v>
      </c>
      <c r="AM34" s="253">
        <v>5.0220732640000003</v>
      </c>
      <c r="AN34" s="253">
        <v>5.2970003849999996</v>
      </c>
      <c r="AO34" s="253">
        <v>5.079808935</v>
      </c>
      <c r="AP34" s="253">
        <v>4.6361488489999996</v>
      </c>
      <c r="AQ34" s="253">
        <v>4.7565815379999998</v>
      </c>
      <c r="AR34" s="253">
        <v>4.9112326150000003</v>
      </c>
      <c r="AS34" s="253">
        <v>6.1477042400000004</v>
      </c>
      <c r="AT34" s="253">
        <v>5.7618083159999998</v>
      </c>
      <c r="AU34" s="253">
        <v>6.1492948600000004</v>
      </c>
      <c r="AV34" s="253">
        <v>7.2939471520000003</v>
      </c>
      <c r="AW34" s="253">
        <v>7.7980903430000001</v>
      </c>
      <c r="AX34" s="253">
        <v>7.8601329990000002</v>
      </c>
      <c r="AY34" s="253">
        <v>7.2633148399999996</v>
      </c>
      <c r="AZ34" s="253">
        <v>7.938886503</v>
      </c>
      <c r="BA34" s="253">
        <v>7.0993079999999997</v>
      </c>
      <c r="BB34" s="253">
        <v>7.3163910000000003</v>
      </c>
      <c r="BC34" s="348">
        <v>8.6571490000000004</v>
      </c>
      <c r="BD34" s="348">
        <v>9.859299</v>
      </c>
      <c r="BE34" s="348">
        <v>10.465909999999999</v>
      </c>
      <c r="BF34" s="348">
        <v>10.62518</v>
      </c>
      <c r="BG34" s="348">
        <v>10.632910000000001</v>
      </c>
      <c r="BH34" s="348">
        <v>10.533989999999999</v>
      </c>
      <c r="BI34" s="348">
        <v>10.61102</v>
      </c>
      <c r="BJ34" s="348">
        <v>11.02638</v>
      </c>
      <c r="BK34" s="348">
        <v>11.08996</v>
      </c>
      <c r="BL34" s="348">
        <v>10.878159999999999</v>
      </c>
      <c r="BM34" s="348">
        <v>9.8224769999999992</v>
      </c>
      <c r="BN34" s="348">
        <v>7.9504900000000003</v>
      </c>
      <c r="BO34" s="348">
        <v>6.5716200000000002</v>
      </c>
      <c r="BP34" s="348">
        <v>5.8214769999999998</v>
      </c>
      <c r="BQ34" s="348">
        <v>5.7317429999999998</v>
      </c>
      <c r="BR34" s="348">
        <v>5.6585489999999998</v>
      </c>
      <c r="BS34" s="348">
        <v>5.6342920000000003</v>
      </c>
      <c r="BT34" s="348">
        <v>5.6209420000000003</v>
      </c>
      <c r="BU34" s="348">
        <v>5.8062709999999997</v>
      </c>
      <c r="BV34" s="348">
        <v>6.3232350000000004</v>
      </c>
    </row>
    <row r="35" spans="1:74" ht="11.15" customHeight="1" x14ac:dyDescent="0.25">
      <c r="A35" s="84" t="s">
        <v>670</v>
      </c>
      <c r="B35" s="186" t="s">
        <v>436</v>
      </c>
      <c r="C35" s="253">
        <v>4.963506765</v>
      </c>
      <c r="D35" s="253">
        <v>5.2431507880000003</v>
      </c>
      <c r="E35" s="253">
        <v>4.4809534859999998</v>
      </c>
      <c r="F35" s="253">
        <v>4.2765136310000003</v>
      </c>
      <c r="G35" s="253">
        <v>4.1730405169999996</v>
      </c>
      <c r="H35" s="253">
        <v>4.0775896539999996</v>
      </c>
      <c r="I35" s="253">
        <v>4.1381297129999997</v>
      </c>
      <c r="J35" s="253">
        <v>4.057078057</v>
      </c>
      <c r="K35" s="253">
        <v>4.1101283950000003</v>
      </c>
      <c r="L35" s="253">
        <v>4.2564499500000004</v>
      </c>
      <c r="M35" s="253">
        <v>4.7175469999999997</v>
      </c>
      <c r="N35" s="253">
        <v>5.5011422059999999</v>
      </c>
      <c r="O35" s="253">
        <v>5.3636125349999997</v>
      </c>
      <c r="P35" s="253">
        <v>5.0608383950000002</v>
      </c>
      <c r="Q35" s="253">
        <v>4.5300804250000004</v>
      </c>
      <c r="R35" s="253">
        <v>4.391453898</v>
      </c>
      <c r="S35" s="253">
        <v>3.9393891110000001</v>
      </c>
      <c r="T35" s="253">
        <v>3.91807478</v>
      </c>
      <c r="U35" s="253">
        <v>3.700931282</v>
      </c>
      <c r="V35" s="253">
        <v>3.5440065619999999</v>
      </c>
      <c r="W35" s="253">
        <v>3.6306220300000001</v>
      </c>
      <c r="X35" s="253">
        <v>3.764511814</v>
      </c>
      <c r="Y35" s="253">
        <v>4.2151852329999997</v>
      </c>
      <c r="Z35" s="253">
        <v>4.3491368460000004</v>
      </c>
      <c r="AA35" s="253">
        <v>4.1775312920000003</v>
      </c>
      <c r="AB35" s="253">
        <v>4.0221023489999999</v>
      </c>
      <c r="AC35" s="253">
        <v>3.8618064150000002</v>
      </c>
      <c r="AD35" s="253">
        <v>3.4357460259999999</v>
      </c>
      <c r="AE35" s="253">
        <v>3.397154826</v>
      </c>
      <c r="AF35" s="253">
        <v>3.1697428200000002</v>
      </c>
      <c r="AG35" s="253">
        <v>3.0631307639999998</v>
      </c>
      <c r="AH35" s="253">
        <v>3.3136307110000001</v>
      </c>
      <c r="AI35" s="253">
        <v>3.7317939170000001</v>
      </c>
      <c r="AJ35" s="253">
        <v>3.5738007270000001</v>
      </c>
      <c r="AK35" s="253">
        <v>4.3090879700000002</v>
      </c>
      <c r="AL35" s="253">
        <v>4.487178857</v>
      </c>
      <c r="AM35" s="253">
        <v>4.4659561559999998</v>
      </c>
      <c r="AN35" s="253">
        <v>5.1071193910000003</v>
      </c>
      <c r="AO35" s="253">
        <v>4.5939739959999999</v>
      </c>
      <c r="AP35" s="253">
        <v>4.1502156990000003</v>
      </c>
      <c r="AQ35" s="253">
        <v>4.2757383649999996</v>
      </c>
      <c r="AR35" s="253">
        <v>4.4172111860000003</v>
      </c>
      <c r="AS35" s="253">
        <v>4.971251777</v>
      </c>
      <c r="AT35" s="253">
        <v>5.1685583749999999</v>
      </c>
      <c r="AU35" s="253">
        <v>5.9631895129999997</v>
      </c>
      <c r="AV35" s="253">
        <v>7.1122961660000001</v>
      </c>
      <c r="AW35" s="253">
        <v>7.410291044</v>
      </c>
      <c r="AX35" s="253">
        <v>7.1027501160000002</v>
      </c>
      <c r="AY35" s="253">
        <v>6.3528172390000002</v>
      </c>
      <c r="AZ35" s="253">
        <v>7.7458773580000004</v>
      </c>
      <c r="BA35" s="253">
        <v>6.8732579999999999</v>
      </c>
      <c r="BB35" s="253">
        <v>7.0339510000000001</v>
      </c>
      <c r="BC35" s="348">
        <v>8.3005379999999995</v>
      </c>
      <c r="BD35" s="348">
        <v>9.532489</v>
      </c>
      <c r="BE35" s="348">
        <v>10.00201</v>
      </c>
      <c r="BF35" s="348">
        <v>10.152749999999999</v>
      </c>
      <c r="BG35" s="348">
        <v>10.14434</v>
      </c>
      <c r="BH35" s="348">
        <v>10.151759999999999</v>
      </c>
      <c r="BI35" s="348">
        <v>10.25004</v>
      </c>
      <c r="BJ35" s="348">
        <v>10.568770000000001</v>
      </c>
      <c r="BK35" s="348">
        <v>10.633150000000001</v>
      </c>
      <c r="BL35" s="348">
        <v>10.500690000000001</v>
      </c>
      <c r="BM35" s="348">
        <v>9.4689010000000007</v>
      </c>
      <c r="BN35" s="348">
        <v>7.6240399999999999</v>
      </c>
      <c r="BO35" s="348">
        <v>6.2277389999999997</v>
      </c>
      <c r="BP35" s="348">
        <v>5.5523870000000004</v>
      </c>
      <c r="BQ35" s="348">
        <v>5.2866059999999999</v>
      </c>
      <c r="BR35" s="348">
        <v>5.1771149999999997</v>
      </c>
      <c r="BS35" s="348">
        <v>5.1235350000000004</v>
      </c>
      <c r="BT35" s="348">
        <v>5.2108809999999997</v>
      </c>
      <c r="BU35" s="348">
        <v>5.4283429999999999</v>
      </c>
      <c r="BV35" s="348">
        <v>5.8394019999999998</v>
      </c>
    </row>
    <row r="36" spans="1:74" ht="11.15" customHeight="1" x14ac:dyDescent="0.25">
      <c r="A36" s="84" t="s">
        <v>671</v>
      </c>
      <c r="B36" s="186" t="s">
        <v>437</v>
      </c>
      <c r="C36" s="253">
        <v>3.3811838399999998</v>
      </c>
      <c r="D36" s="253">
        <v>3.7952961580000002</v>
      </c>
      <c r="E36" s="253">
        <v>2.9307703250000001</v>
      </c>
      <c r="F36" s="253">
        <v>2.9942097269999999</v>
      </c>
      <c r="G36" s="253">
        <v>3.1324591669999999</v>
      </c>
      <c r="H36" s="253">
        <v>3.2389409329999999</v>
      </c>
      <c r="I36" s="253">
        <v>3.208735651</v>
      </c>
      <c r="J36" s="253">
        <v>3.0436317549999998</v>
      </c>
      <c r="K36" s="253">
        <v>3.1945528529999998</v>
      </c>
      <c r="L36" s="253">
        <v>3.4819460000000002</v>
      </c>
      <c r="M36" s="253">
        <v>3.8401148690000002</v>
      </c>
      <c r="N36" s="253">
        <v>4.8288814520000001</v>
      </c>
      <c r="O36" s="253">
        <v>3.9936486169999998</v>
      </c>
      <c r="P36" s="253">
        <v>3.3418425900000002</v>
      </c>
      <c r="Q36" s="253">
        <v>3.0861114180000002</v>
      </c>
      <c r="R36" s="253">
        <v>2.9704323979999998</v>
      </c>
      <c r="S36" s="253">
        <v>2.8611880140000001</v>
      </c>
      <c r="T36" s="253">
        <v>2.8464452329999999</v>
      </c>
      <c r="U36" s="253">
        <v>2.6486295200000001</v>
      </c>
      <c r="V36" s="253">
        <v>2.4221414999999999</v>
      </c>
      <c r="W36" s="253">
        <v>2.5498623459999998</v>
      </c>
      <c r="X36" s="253">
        <v>2.5774155940000001</v>
      </c>
      <c r="Y36" s="253">
        <v>2.7995511240000002</v>
      </c>
      <c r="Z36" s="253">
        <v>2.5842316510000001</v>
      </c>
      <c r="AA36" s="253">
        <v>2.3633461439999999</v>
      </c>
      <c r="AB36" s="253">
        <v>2.1490704740000002</v>
      </c>
      <c r="AC36" s="253">
        <v>2.069702285</v>
      </c>
      <c r="AD36" s="253">
        <v>1.8865170090000001</v>
      </c>
      <c r="AE36" s="253">
        <v>2.0088990010000001</v>
      </c>
      <c r="AF36" s="253">
        <v>1.9220591970000001</v>
      </c>
      <c r="AG36" s="253">
        <v>1.7732842559999999</v>
      </c>
      <c r="AH36" s="253">
        <v>2.1703276460000001</v>
      </c>
      <c r="AI36" s="253">
        <v>2.6363680980000002</v>
      </c>
      <c r="AJ36" s="253">
        <v>2.513309199</v>
      </c>
      <c r="AK36" s="253">
        <v>3.1295240469999999</v>
      </c>
      <c r="AL36" s="253">
        <v>3.0753138560000002</v>
      </c>
      <c r="AM36" s="253">
        <v>2.8078608580000002</v>
      </c>
      <c r="AN36" s="253">
        <v>14.382853839999999</v>
      </c>
      <c r="AO36" s="253">
        <v>3.0949352960000001</v>
      </c>
      <c r="AP36" s="253">
        <v>2.8848692680000001</v>
      </c>
      <c r="AQ36" s="253">
        <v>3.2861336579999998</v>
      </c>
      <c r="AR36" s="253">
        <v>3.4352208590000002</v>
      </c>
      <c r="AS36" s="253">
        <v>4.0135267920000004</v>
      </c>
      <c r="AT36" s="253">
        <v>4.3525529250000004</v>
      </c>
      <c r="AU36" s="253">
        <v>4.7675017530000003</v>
      </c>
      <c r="AV36" s="253">
        <v>6.0252708000000004</v>
      </c>
      <c r="AW36" s="253">
        <v>6.194179815</v>
      </c>
      <c r="AX36" s="253">
        <v>5.640018092</v>
      </c>
      <c r="AY36" s="253">
        <v>5.107664464</v>
      </c>
      <c r="AZ36" s="253">
        <v>6.4963772510000002</v>
      </c>
      <c r="BA36" s="253">
        <v>4.7936629999999996</v>
      </c>
      <c r="BB36" s="253">
        <v>6.072451</v>
      </c>
      <c r="BC36" s="348">
        <v>7.9304079999999999</v>
      </c>
      <c r="BD36" s="348">
        <v>9.0272520000000007</v>
      </c>
      <c r="BE36" s="348">
        <v>9.224183</v>
      </c>
      <c r="BF36" s="348">
        <v>9.3359620000000003</v>
      </c>
      <c r="BG36" s="348">
        <v>9.1453120000000006</v>
      </c>
      <c r="BH36" s="348">
        <v>9.0115759999999998</v>
      </c>
      <c r="BI36" s="348">
        <v>8.8626810000000003</v>
      </c>
      <c r="BJ36" s="348">
        <v>9.1434820000000006</v>
      </c>
      <c r="BK36" s="348">
        <v>9.0386279999999992</v>
      </c>
      <c r="BL36" s="348">
        <v>8.8013790000000007</v>
      </c>
      <c r="BM36" s="348">
        <v>7.3110949999999999</v>
      </c>
      <c r="BN36" s="348">
        <v>5.3174010000000003</v>
      </c>
      <c r="BO36" s="348">
        <v>4.2369690000000002</v>
      </c>
      <c r="BP36" s="348">
        <v>3.9445760000000001</v>
      </c>
      <c r="BQ36" s="348">
        <v>4.0919489999999996</v>
      </c>
      <c r="BR36" s="348">
        <v>4.1579990000000002</v>
      </c>
      <c r="BS36" s="348">
        <v>4.0256270000000001</v>
      </c>
      <c r="BT36" s="348">
        <v>4.0275910000000001</v>
      </c>
      <c r="BU36" s="348">
        <v>4.0010389999999996</v>
      </c>
      <c r="BV36" s="348">
        <v>4.3719140000000003</v>
      </c>
    </row>
    <row r="37" spans="1:74" s="85" customFormat="1" ht="11.15" customHeight="1" x14ac:dyDescent="0.25">
      <c r="A37" s="84" t="s">
        <v>672</v>
      </c>
      <c r="B37" s="186" t="s">
        <v>438</v>
      </c>
      <c r="C37" s="253">
        <v>5.4897757179999997</v>
      </c>
      <c r="D37" s="253">
        <v>5.5561704609999998</v>
      </c>
      <c r="E37" s="253">
        <v>5.5665854000000001</v>
      </c>
      <c r="F37" s="253">
        <v>5.3051954329999997</v>
      </c>
      <c r="G37" s="253">
        <v>5.4148031740000002</v>
      </c>
      <c r="H37" s="253">
        <v>5.613036213</v>
      </c>
      <c r="I37" s="253">
        <v>5.5604307469999998</v>
      </c>
      <c r="J37" s="253">
        <v>5.1959126109999998</v>
      </c>
      <c r="K37" s="253">
        <v>3.9763868800000002</v>
      </c>
      <c r="L37" s="253">
        <v>5.1329537409999997</v>
      </c>
      <c r="M37" s="253">
        <v>4.793174456</v>
      </c>
      <c r="N37" s="253">
        <v>4.818905934</v>
      </c>
      <c r="O37" s="253">
        <v>5.2118406129999997</v>
      </c>
      <c r="P37" s="253">
        <v>5.2849429749999999</v>
      </c>
      <c r="Q37" s="253">
        <v>5.1906306439999996</v>
      </c>
      <c r="R37" s="253">
        <v>4.8701073109999999</v>
      </c>
      <c r="S37" s="253">
        <v>4.6042151179999999</v>
      </c>
      <c r="T37" s="253">
        <v>4.6353776959999999</v>
      </c>
      <c r="U37" s="253">
        <v>5.074800529</v>
      </c>
      <c r="V37" s="253">
        <v>4.7441066989999996</v>
      </c>
      <c r="W37" s="253">
        <v>4.8249976119999998</v>
      </c>
      <c r="X37" s="253">
        <v>4.8373020889999996</v>
      </c>
      <c r="Y37" s="253">
        <v>4.6653179390000004</v>
      </c>
      <c r="Z37" s="253">
        <v>4.4868008570000004</v>
      </c>
      <c r="AA37" s="253">
        <v>4.3297598129999999</v>
      </c>
      <c r="AB37" s="253">
        <v>4.3591531400000001</v>
      </c>
      <c r="AC37" s="253">
        <v>4.4004808520000003</v>
      </c>
      <c r="AD37" s="253">
        <v>4.2149364269999996</v>
      </c>
      <c r="AE37" s="253">
        <v>4.5025700850000003</v>
      </c>
      <c r="AF37" s="253">
        <v>5.073605444</v>
      </c>
      <c r="AG37" s="253">
        <v>4.5979828850000004</v>
      </c>
      <c r="AH37" s="253">
        <v>4.5211774990000002</v>
      </c>
      <c r="AI37" s="253">
        <v>4.5978339549999996</v>
      </c>
      <c r="AJ37" s="253">
        <v>4.9945787509999997</v>
      </c>
      <c r="AK37" s="253">
        <v>4.7888944340000004</v>
      </c>
      <c r="AL37" s="253">
        <v>4.8047520390000003</v>
      </c>
      <c r="AM37" s="253">
        <v>4.7501494969999998</v>
      </c>
      <c r="AN37" s="253">
        <v>5.1308698499999998</v>
      </c>
      <c r="AO37" s="253">
        <v>5.0798780460000001</v>
      </c>
      <c r="AP37" s="253">
        <v>4.7135823630000004</v>
      </c>
      <c r="AQ37" s="253">
        <v>5.5493709610000002</v>
      </c>
      <c r="AR37" s="253">
        <v>5.8272142269999998</v>
      </c>
      <c r="AS37" s="253">
        <v>6.3579631150000004</v>
      </c>
      <c r="AT37" s="253">
        <v>6.724400385</v>
      </c>
      <c r="AU37" s="253">
        <v>6.9039406720000001</v>
      </c>
      <c r="AV37" s="253">
        <v>7.5227159260000001</v>
      </c>
      <c r="AW37" s="253">
        <v>7.3612544700000004</v>
      </c>
      <c r="AX37" s="253">
        <v>7.0129700179999999</v>
      </c>
      <c r="AY37" s="253">
        <v>7.0198217200000004</v>
      </c>
      <c r="AZ37" s="253">
        <v>7.0489242430000001</v>
      </c>
      <c r="BA37" s="253">
        <v>7.1566359999999998</v>
      </c>
      <c r="BB37" s="253">
        <v>7.1215159999999997</v>
      </c>
      <c r="BC37" s="348">
        <v>7.5415830000000001</v>
      </c>
      <c r="BD37" s="348">
        <v>8.2372940000000003</v>
      </c>
      <c r="BE37" s="348">
        <v>8.8643099999999997</v>
      </c>
      <c r="BF37" s="348">
        <v>9.2234759999999998</v>
      </c>
      <c r="BG37" s="348">
        <v>9.5046339999999994</v>
      </c>
      <c r="BH37" s="348">
        <v>9.8537859999999995</v>
      </c>
      <c r="BI37" s="348">
        <v>9.7745599999999992</v>
      </c>
      <c r="BJ37" s="348">
        <v>10.001010000000001</v>
      </c>
      <c r="BK37" s="348">
        <v>10.17009</v>
      </c>
      <c r="BL37" s="348">
        <v>10.419370000000001</v>
      </c>
      <c r="BM37" s="348">
        <v>10.274839999999999</v>
      </c>
      <c r="BN37" s="348">
        <v>9.5573069999999998</v>
      </c>
      <c r="BO37" s="348">
        <v>8.9926390000000005</v>
      </c>
      <c r="BP37" s="348">
        <v>8.7148769999999995</v>
      </c>
      <c r="BQ37" s="348">
        <v>8.4951419999999995</v>
      </c>
      <c r="BR37" s="348">
        <v>8.1337119999999992</v>
      </c>
      <c r="BS37" s="348">
        <v>7.8170140000000004</v>
      </c>
      <c r="BT37" s="348">
        <v>7.6782459999999997</v>
      </c>
      <c r="BU37" s="348">
        <v>7.2024860000000004</v>
      </c>
      <c r="BV37" s="348">
        <v>7.1026309999999997</v>
      </c>
    </row>
    <row r="38" spans="1:74" s="85" customFormat="1" ht="11.15" customHeight="1" x14ac:dyDescent="0.25">
      <c r="A38" s="84" t="s">
        <v>673</v>
      </c>
      <c r="B38" s="186" t="s">
        <v>439</v>
      </c>
      <c r="C38" s="253">
        <v>7.0905676599999996</v>
      </c>
      <c r="D38" s="253">
        <v>6.9850194569999999</v>
      </c>
      <c r="E38" s="253">
        <v>6.922733977</v>
      </c>
      <c r="F38" s="253">
        <v>6.1807968669999998</v>
      </c>
      <c r="G38" s="253">
        <v>6.0497829330000004</v>
      </c>
      <c r="H38" s="253">
        <v>5.9890818069999998</v>
      </c>
      <c r="I38" s="253">
        <v>6.3316232909999997</v>
      </c>
      <c r="J38" s="253">
        <v>7.3885039089999998</v>
      </c>
      <c r="K38" s="253">
        <v>6.7539959549999997</v>
      </c>
      <c r="L38" s="253">
        <v>6.0908687620000004</v>
      </c>
      <c r="M38" s="253">
        <v>6.55490073</v>
      </c>
      <c r="N38" s="253">
        <v>7.3707126900000004</v>
      </c>
      <c r="O38" s="253">
        <v>7.4848898090000002</v>
      </c>
      <c r="P38" s="253">
        <v>7.55094976</v>
      </c>
      <c r="Q38" s="253">
        <v>7.6844428489999999</v>
      </c>
      <c r="R38" s="253">
        <v>6.9207213169999999</v>
      </c>
      <c r="S38" s="253">
        <v>6.4213319330000003</v>
      </c>
      <c r="T38" s="253">
        <v>6.2404728330000001</v>
      </c>
      <c r="U38" s="253">
        <v>6.3567777589999999</v>
      </c>
      <c r="V38" s="253">
        <v>6.354418259</v>
      </c>
      <c r="W38" s="253">
        <v>6.3372388439999998</v>
      </c>
      <c r="X38" s="253">
        <v>6.5598488929999998</v>
      </c>
      <c r="Y38" s="253">
        <v>6.6880260949999997</v>
      </c>
      <c r="Z38" s="253">
        <v>7.5962778990000004</v>
      </c>
      <c r="AA38" s="253">
        <v>7.6384092849999998</v>
      </c>
      <c r="AB38" s="253">
        <v>7.2987912379999997</v>
      </c>
      <c r="AC38" s="253">
        <v>6.988428624</v>
      </c>
      <c r="AD38" s="253">
        <v>6.5295993570000004</v>
      </c>
      <c r="AE38" s="253">
        <v>6.0572283999999996</v>
      </c>
      <c r="AF38" s="253">
        <v>6.222940554</v>
      </c>
      <c r="AG38" s="253">
        <v>6.2236591350000001</v>
      </c>
      <c r="AH38" s="253">
        <v>5.8745971299999997</v>
      </c>
      <c r="AI38" s="253">
        <v>6.0630986240000002</v>
      </c>
      <c r="AJ38" s="253">
        <v>6.5249865180000004</v>
      </c>
      <c r="AK38" s="253">
        <v>6.9436884760000002</v>
      </c>
      <c r="AL38" s="253">
        <v>7.6081284629999999</v>
      </c>
      <c r="AM38" s="253">
        <v>8.4812943950000008</v>
      </c>
      <c r="AN38" s="253">
        <v>8.0838086770000004</v>
      </c>
      <c r="AO38" s="253">
        <v>8.2898293970000001</v>
      </c>
      <c r="AP38" s="253">
        <v>7.4055359740000002</v>
      </c>
      <c r="AQ38" s="253">
        <v>6.9801169390000002</v>
      </c>
      <c r="AR38" s="253">
        <v>7.3485283260000003</v>
      </c>
      <c r="AS38" s="253">
        <v>7.8353889429999999</v>
      </c>
      <c r="AT38" s="253">
        <v>7.6902637030000003</v>
      </c>
      <c r="AU38" s="253">
        <v>10.95224307</v>
      </c>
      <c r="AV38" s="253">
        <v>12.54826712</v>
      </c>
      <c r="AW38" s="253">
        <v>8.1222272869999994</v>
      </c>
      <c r="AX38" s="253">
        <v>8.6607360779999993</v>
      </c>
      <c r="AY38" s="253">
        <v>8.9198147720000005</v>
      </c>
      <c r="AZ38" s="253">
        <v>8.9291066909999994</v>
      </c>
      <c r="BA38" s="253">
        <v>8.8641629999999996</v>
      </c>
      <c r="BB38" s="253">
        <v>8.6003740000000004</v>
      </c>
      <c r="BC38" s="348">
        <v>8.9288290000000003</v>
      </c>
      <c r="BD38" s="348">
        <v>9.7610729999999997</v>
      </c>
      <c r="BE38" s="348">
        <v>10.62229</v>
      </c>
      <c r="BF38" s="348">
        <v>11.156420000000001</v>
      </c>
      <c r="BG38" s="348">
        <v>11.64691</v>
      </c>
      <c r="BH38" s="348">
        <v>11.568379999999999</v>
      </c>
      <c r="BI38" s="348">
        <v>11.96533</v>
      </c>
      <c r="BJ38" s="348">
        <v>12.3573</v>
      </c>
      <c r="BK38" s="348">
        <v>12.29993</v>
      </c>
      <c r="BL38" s="348">
        <v>12.04102</v>
      </c>
      <c r="BM38" s="348">
        <v>12.01717</v>
      </c>
      <c r="BN38" s="348">
        <v>11.00817</v>
      </c>
      <c r="BO38" s="348">
        <v>9.9192959999999992</v>
      </c>
      <c r="BP38" s="348">
        <v>9.3329719999999998</v>
      </c>
      <c r="BQ38" s="348">
        <v>8.7842479999999998</v>
      </c>
      <c r="BR38" s="348">
        <v>8.3404310000000006</v>
      </c>
      <c r="BS38" s="348">
        <v>7.8397509999999997</v>
      </c>
      <c r="BT38" s="348">
        <v>7.4865500000000003</v>
      </c>
      <c r="BU38" s="348">
        <v>7.4817369999999999</v>
      </c>
      <c r="BV38" s="348">
        <v>7.9335069999999996</v>
      </c>
    </row>
    <row r="39" spans="1:74" s="85" customFormat="1" ht="11.15" customHeight="1" x14ac:dyDescent="0.25">
      <c r="A39" s="84" t="s">
        <v>674</v>
      </c>
      <c r="B39" s="187" t="s">
        <v>413</v>
      </c>
      <c r="C39" s="209">
        <v>4.46</v>
      </c>
      <c r="D39" s="209">
        <v>4.8499999999999996</v>
      </c>
      <c r="E39" s="209">
        <v>4</v>
      </c>
      <c r="F39" s="209">
        <v>3.89</v>
      </c>
      <c r="G39" s="209">
        <v>3.8</v>
      </c>
      <c r="H39" s="209">
        <v>3.77</v>
      </c>
      <c r="I39" s="209">
        <v>3.75</v>
      </c>
      <c r="J39" s="209">
        <v>3.67</v>
      </c>
      <c r="K39" s="209">
        <v>3.75</v>
      </c>
      <c r="L39" s="209">
        <v>4.03</v>
      </c>
      <c r="M39" s="209">
        <v>4.51</v>
      </c>
      <c r="N39" s="209">
        <v>5.47</v>
      </c>
      <c r="O39" s="209">
        <v>5.0199999999999996</v>
      </c>
      <c r="P39" s="209">
        <v>4.62</v>
      </c>
      <c r="Q39" s="209">
        <v>4.3099999999999996</v>
      </c>
      <c r="R39" s="209">
        <v>3.99</v>
      </c>
      <c r="S39" s="209">
        <v>3.64</v>
      </c>
      <c r="T39" s="209">
        <v>3.55</v>
      </c>
      <c r="U39" s="209">
        <v>3.33</v>
      </c>
      <c r="V39" s="209">
        <v>3.18</v>
      </c>
      <c r="W39" s="209">
        <v>3.35</v>
      </c>
      <c r="X39" s="209">
        <v>3.43</v>
      </c>
      <c r="Y39" s="209">
        <v>3.86</v>
      </c>
      <c r="Z39" s="209">
        <v>3.84</v>
      </c>
      <c r="AA39" s="209">
        <v>3.7</v>
      </c>
      <c r="AB39" s="209">
        <v>3.58</v>
      </c>
      <c r="AC39" s="209">
        <v>3.38</v>
      </c>
      <c r="AD39" s="209">
        <v>2.99</v>
      </c>
      <c r="AE39" s="209">
        <v>2.9</v>
      </c>
      <c r="AF39" s="209">
        <v>2.71</v>
      </c>
      <c r="AG39" s="209">
        <v>2.57</v>
      </c>
      <c r="AH39" s="209">
        <v>2.84</v>
      </c>
      <c r="AI39" s="209">
        <v>3.29</v>
      </c>
      <c r="AJ39" s="209">
        <v>3.28</v>
      </c>
      <c r="AK39" s="209">
        <v>3.98</v>
      </c>
      <c r="AL39" s="209">
        <v>4.0999999999999996</v>
      </c>
      <c r="AM39" s="209">
        <v>4.07</v>
      </c>
      <c r="AN39" s="209">
        <v>9.33</v>
      </c>
      <c r="AO39" s="209">
        <v>4.41</v>
      </c>
      <c r="AP39" s="209">
        <v>4</v>
      </c>
      <c r="AQ39" s="209">
        <v>4.12</v>
      </c>
      <c r="AR39" s="209">
        <v>4.1500000000000004</v>
      </c>
      <c r="AS39" s="209">
        <v>4.75</v>
      </c>
      <c r="AT39" s="209">
        <v>5.01</v>
      </c>
      <c r="AU39" s="209">
        <v>5.57</v>
      </c>
      <c r="AV39" s="209">
        <v>6.83</v>
      </c>
      <c r="AW39" s="209">
        <v>7.03</v>
      </c>
      <c r="AX39" s="209">
        <v>6.74</v>
      </c>
      <c r="AY39" s="209">
        <v>6.64</v>
      </c>
      <c r="AZ39" s="209">
        <v>7.53</v>
      </c>
      <c r="BA39" s="209">
        <v>6.226051</v>
      </c>
      <c r="BB39" s="209">
        <v>6.8456859999999997</v>
      </c>
      <c r="BC39" s="350">
        <v>8.2220899999999997</v>
      </c>
      <c r="BD39" s="350">
        <v>9.2473150000000004</v>
      </c>
      <c r="BE39" s="350">
        <v>9.5934050000000006</v>
      </c>
      <c r="BF39" s="350">
        <v>9.7697660000000006</v>
      </c>
      <c r="BG39" s="350">
        <v>9.7232289999999999</v>
      </c>
      <c r="BH39" s="350">
        <v>9.7206609999999998</v>
      </c>
      <c r="BI39" s="350">
        <v>9.8876200000000001</v>
      </c>
      <c r="BJ39" s="350">
        <v>10.29293</v>
      </c>
      <c r="BK39" s="350">
        <v>10.31743</v>
      </c>
      <c r="BL39" s="350">
        <v>10.21842</v>
      </c>
      <c r="BM39" s="350">
        <v>8.9022790000000001</v>
      </c>
      <c r="BN39" s="350">
        <v>6.9391170000000004</v>
      </c>
      <c r="BO39" s="350">
        <v>5.6695450000000003</v>
      </c>
      <c r="BP39" s="350">
        <v>5.1097919999999997</v>
      </c>
      <c r="BQ39" s="350">
        <v>5.0866509999999998</v>
      </c>
      <c r="BR39" s="350">
        <v>5.0214689999999997</v>
      </c>
      <c r="BS39" s="350">
        <v>4.8798539999999999</v>
      </c>
      <c r="BT39" s="350">
        <v>4.9427919999999999</v>
      </c>
      <c r="BU39" s="350">
        <v>5.1888129999999997</v>
      </c>
      <c r="BV39" s="350">
        <v>5.6698639999999996</v>
      </c>
    </row>
    <row r="40" spans="1:74" s="269" customFormat="1" ht="12" customHeight="1" x14ac:dyDescent="0.25">
      <c r="A40" s="193"/>
      <c r="B40" s="755" t="s">
        <v>808</v>
      </c>
      <c r="C40" s="756"/>
      <c r="D40" s="756"/>
      <c r="E40" s="756"/>
      <c r="F40" s="756"/>
      <c r="G40" s="756"/>
      <c r="H40" s="756"/>
      <c r="I40" s="756"/>
      <c r="J40" s="756"/>
      <c r="K40" s="756"/>
      <c r="L40" s="756"/>
      <c r="M40" s="756"/>
      <c r="N40" s="756"/>
      <c r="O40" s="756"/>
      <c r="P40" s="756"/>
      <c r="Q40" s="756"/>
      <c r="AY40" s="470"/>
      <c r="AZ40" s="470"/>
      <c r="BA40" s="470"/>
      <c r="BB40" s="470"/>
      <c r="BC40" s="470"/>
      <c r="BD40" s="470"/>
      <c r="BE40" s="470"/>
      <c r="BF40" s="470"/>
      <c r="BG40" s="470"/>
      <c r="BH40" s="470"/>
      <c r="BI40" s="470"/>
      <c r="BJ40" s="470"/>
    </row>
    <row r="41" spans="1:74" s="409" customFormat="1" ht="12" customHeight="1" x14ac:dyDescent="0.25">
      <c r="A41" s="408"/>
      <c r="B41" s="776" t="str">
        <f>"Notes: "&amp;"EIA completed modeling and analysis for this report on " &amp;Dates!D2&amp;"."</f>
        <v>Notes: EIA completed modeling and analysis for this report on Thursday May 5, 2022.</v>
      </c>
      <c r="C41" s="798"/>
      <c r="D41" s="798"/>
      <c r="E41" s="798"/>
      <c r="F41" s="798"/>
      <c r="G41" s="798"/>
      <c r="H41" s="798"/>
      <c r="I41" s="798"/>
      <c r="J41" s="798"/>
      <c r="K41" s="798"/>
      <c r="L41" s="798"/>
      <c r="M41" s="798"/>
      <c r="N41" s="798"/>
      <c r="O41" s="798"/>
      <c r="P41" s="798"/>
      <c r="Q41" s="777"/>
      <c r="AY41" s="471"/>
      <c r="AZ41" s="471"/>
      <c r="BA41" s="471"/>
      <c r="BB41" s="471"/>
      <c r="BC41" s="471"/>
      <c r="BD41" s="471"/>
      <c r="BE41" s="471"/>
      <c r="BF41" s="471"/>
      <c r="BG41" s="471"/>
      <c r="BH41" s="471"/>
      <c r="BI41" s="471"/>
      <c r="BJ41" s="471"/>
    </row>
    <row r="42" spans="1:74" s="409" customFormat="1" ht="12" customHeight="1" x14ac:dyDescent="0.25">
      <c r="A42" s="408"/>
      <c r="B42" s="749" t="s">
        <v>351</v>
      </c>
      <c r="C42" s="748"/>
      <c r="D42" s="748"/>
      <c r="E42" s="748"/>
      <c r="F42" s="748"/>
      <c r="G42" s="748"/>
      <c r="H42" s="748"/>
      <c r="I42" s="748"/>
      <c r="J42" s="748"/>
      <c r="K42" s="748"/>
      <c r="L42" s="748"/>
      <c r="M42" s="748"/>
      <c r="N42" s="748"/>
      <c r="O42" s="748"/>
      <c r="P42" s="748"/>
      <c r="Q42" s="748"/>
      <c r="AY42" s="471"/>
      <c r="AZ42" s="471"/>
      <c r="BA42" s="471"/>
      <c r="BB42" s="471"/>
      <c r="BC42" s="471"/>
      <c r="BD42" s="595"/>
      <c r="BE42" s="595"/>
      <c r="BF42" s="595"/>
      <c r="BG42" s="595"/>
      <c r="BH42" s="471"/>
      <c r="BI42" s="471"/>
      <c r="BJ42" s="471"/>
    </row>
    <row r="43" spans="1:74" s="269" customFormat="1" ht="12" customHeight="1" x14ac:dyDescent="0.25">
      <c r="A43" s="193"/>
      <c r="B43" s="757" t="s">
        <v>127</v>
      </c>
      <c r="C43" s="756"/>
      <c r="D43" s="756"/>
      <c r="E43" s="756"/>
      <c r="F43" s="756"/>
      <c r="G43" s="756"/>
      <c r="H43" s="756"/>
      <c r="I43" s="756"/>
      <c r="J43" s="756"/>
      <c r="K43" s="756"/>
      <c r="L43" s="756"/>
      <c r="M43" s="756"/>
      <c r="N43" s="756"/>
      <c r="O43" s="756"/>
      <c r="P43" s="756"/>
      <c r="Q43" s="756"/>
      <c r="AY43" s="470"/>
      <c r="AZ43" s="470"/>
      <c r="BA43" s="470"/>
      <c r="BB43" s="470"/>
      <c r="BC43" s="470"/>
      <c r="BD43" s="594"/>
      <c r="BE43" s="594"/>
      <c r="BF43" s="594"/>
      <c r="BG43" s="594"/>
      <c r="BH43" s="470"/>
      <c r="BI43" s="470"/>
      <c r="BJ43" s="470"/>
    </row>
    <row r="44" spans="1:74" s="409" customFormat="1" ht="12" customHeight="1" x14ac:dyDescent="0.25">
      <c r="A44" s="408"/>
      <c r="B44" s="744" t="s">
        <v>858</v>
      </c>
      <c r="C44" s="741"/>
      <c r="D44" s="741"/>
      <c r="E44" s="741"/>
      <c r="F44" s="741"/>
      <c r="G44" s="741"/>
      <c r="H44" s="741"/>
      <c r="I44" s="741"/>
      <c r="J44" s="741"/>
      <c r="K44" s="741"/>
      <c r="L44" s="741"/>
      <c r="M44" s="741"/>
      <c r="N44" s="741"/>
      <c r="O44" s="741"/>
      <c r="P44" s="741"/>
      <c r="Q44" s="735"/>
      <c r="AY44" s="471"/>
      <c r="AZ44" s="471"/>
      <c r="BA44" s="471"/>
      <c r="BB44" s="471"/>
      <c r="BC44" s="471"/>
      <c r="BD44" s="595"/>
      <c r="BE44" s="595"/>
      <c r="BF44" s="595"/>
      <c r="BG44" s="595"/>
      <c r="BH44" s="471"/>
      <c r="BI44" s="471"/>
      <c r="BJ44" s="471"/>
    </row>
    <row r="45" spans="1:74" s="409" customFormat="1" ht="12" customHeight="1" x14ac:dyDescent="0.25">
      <c r="A45" s="408"/>
      <c r="B45" s="794" t="s">
        <v>859</v>
      </c>
      <c r="C45" s="735"/>
      <c r="D45" s="735"/>
      <c r="E45" s="735"/>
      <c r="F45" s="735"/>
      <c r="G45" s="735"/>
      <c r="H45" s="735"/>
      <c r="I45" s="735"/>
      <c r="J45" s="735"/>
      <c r="K45" s="735"/>
      <c r="L45" s="735"/>
      <c r="M45" s="735"/>
      <c r="N45" s="735"/>
      <c r="O45" s="735"/>
      <c r="P45" s="735"/>
      <c r="Q45" s="735"/>
      <c r="AY45" s="471"/>
      <c r="AZ45" s="471"/>
      <c r="BA45" s="471"/>
      <c r="BB45" s="471"/>
      <c r="BC45" s="471"/>
      <c r="BD45" s="595"/>
      <c r="BE45" s="595"/>
      <c r="BF45" s="595"/>
      <c r="BG45" s="595"/>
      <c r="BH45" s="471"/>
      <c r="BI45" s="471"/>
      <c r="BJ45" s="471"/>
    </row>
    <row r="46" spans="1:74" s="409" customFormat="1" ht="12" customHeight="1" x14ac:dyDescent="0.25">
      <c r="A46" s="410"/>
      <c r="B46" s="742" t="s">
        <v>860</v>
      </c>
      <c r="C46" s="741"/>
      <c r="D46" s="741"/>
      <c r="E46" s="741"/>
      <c r="F46" s="741"/>
      <c r="G46" s="741"/>
      <c r="H46" s="741"/>
      <c r="I46" s="741"/>
      <c r="J46" s="741"/>
      <c r="K46" s="741"/>
      <c r="L46" s="741"/>
      <c r="M46" s="741"/>
      <c r="N46" s="741"/>
      <c r="O46" s="741"/>
      <c r="P46" s="741"/>
      <c r="Q46" s="735"/>
      <c r="AY46" s="471"/>
      <c r="AZ46" s="471"/>
      <c r="BA46" s="471"/>
      <c r="BB46" s="471"/>
      <c r="BC46" s="471"/>
      <c r="BD46" s="595"/>
      <c r="BE46" s="595"/>
      <c r="BF46" s="595"/>
      <c r="BG46" s="595"/>
      <c r="BH46" s="471"/>
      <c r="BI46" s="471"/>
      <c r="BJ46" s="471"/>
    </row>
    <row r="47" spans="1:74" s="409" customFormat="1" ht="12" customHeight="1" x14ac:dyDescent="0.25">
      <c r="A47" s="410"/>
      <c r="B47" s="767" t="s">
        <v>176</v>
      </c>
      <c r="C47" s="735"/>
      <c r="D47" s="735"/>
      <c r="E47" s="735"/>
      <c r="F47" s="735"/>
      <c r="G47" s="735"/>
      <c r="H47" s="735"/>
      <c r="I47" s="735"/>
      <c r="J47" s="735"/>
      <c r="K47" s="735"/>
      <c r="L47" s="735"/>
      <c r="M47" s="735"/>
      <c r="N47" s="735"/>
      <c r="O47" s="735"/>
      <c r="P47" s="735"/>
      <c r="Q47" s="735"/>
      <c r="AY47" s="471"/>
      <c r="AZ47" s="471"/>
      <c r="BA47" s="471"/>
      <c r="BB47" s="471"/>
      <c r="BC47" s="471"/>
      <c r="BD47" s="595"/>
      <c r="BE47" s="595"/>
      <c r="BF47" s="595"/>
      <c r="BG47" s="595"/>
      <c r="BH47" s="471"/>
      <c r="BI47" s="471"/>
      <c r="BJ47" s="471"/>
    </row>
    <row r="48" spans="1:74" s="409" customFormat="1" ht="12" customHeight="1" x14ac:dyDescent="0.25">
      <c r="A48" s="410"/>
      <c r="B48" s="744" t="s">
        <v>831</v>
      </c>
      <c r="C48" s="745"/>
      <c r="D48" s="745"/>
      <c r="E48" s="745"/>
      <c r="F48" s="745"/>
      <c r="G48" s="745"/>
      <c r="H48" s="745"/>
      <c r="I48" s="745"/>
      <c r="J48" s="745"/>
      <c r="K48" s="745"/>
      <c r="L48" s="745"/>
      <c r="M48" s="745"/>
      <c r="N48" s="745"/>
      <c r="O48" s="745"/>
      <c r="P48" s="745"/>
      <c r="Q48" s="735"/>
      <c r="AY48" s="471"/>
      <c r="AZ48" s="471"/>
      <c r="BA48" s="471"/>
      <c r="BB48" s="471"/>
      <c r="BC48" s="471"/>
      <c r="BD48" s="595"/>
      <c r="BE48" s="595"/>
      <c r="BF48" s="595"/>
      <c r="BG48" s="595"/>
      <c r="BH48" s="471"/>
      <c r="BI48" s="471"/>
      <c r="BJ48" s="471"/>
    </row>
    <row r="49" spans="1:74" s="411" customFormat="1" ht="12" customHeight="1" x14ac:dyDescent="0.25">
      <c r="A49" s="393"/>
      <c r="B49" s="764" t="s">
        <v>1362</v>
      </c>
      <c r="C49" s="735"/>
      <c r="D49" s="735"/>
      <c r="E49" s="735"/>
      <c r="F49" s="735"/>
      <c r="G49" s="735"/>
      <c r="H49" s="735"/>
      <c r="I49" s="735"/>
      <c r="J49" s="735"/>
      <c r="K49" s="735"/>
      <c r="L49" s="735"/>
      <c r="M49" s="735"/>
      <c r="N49" s="735"/>
      <c r="O49" s="735"/>
      <c r="P49" s="735"/>
      <c r="Q49" s="735"/>
      <c r="AY49" s="472"/>
      <c r="AZ49" s="472"/>
      <c r="BA49" s="472"/>
      <c r="BB49" s="472"/>
      <c r="BC49" s="472"/>
      <c r="BD49" s="596"/>
      <c r="BE49" s="596"/>
      <c r="BF49" s="596"/>
      <c r="BG49" s="596"/>
      <c r="BH49" s="472"/>
      <c r="BI49" s="472"/>
      <c r="BJ49" s="472"/>
    </row>
    <row r="50" spans="1:74" x14ac:dyDescent="0.25">
      <c r="BK50" s="354"/>
      <c r="BL50" s="354"/>
      <c r="BM50" s="354"/>
      <c r="BN50" s="354"/>
      <c r="BO50" s="354"/>
      <c r="BP50" s="354"/>
      <c r="BQ50" s="354"/>
      <c r="BR50" s="354"/>
      <c r="BS50" s="354"/>
      <c r="BT50" s="354"/>
      <c r="BU50" s="354"/>
      <c r="BV50" s="354"/>
    </row>
    <row r="51" spans="1:74" x14ac:dyDescent="0.25">
      <c r="BK51" s="354"/>
      <c r="BL51" s="354"/>
      <c r="BM51" s="354"/>
      <c r="BN51" s="354"/>
      <c r="BO51" s="354"/>
      <c r="BP51" s="354"/>
      <c r="BQ51" s="354"/>
      <c r="BR51" s="354"/>
      <c r="BS51" s="354"/>
      <c r="BT51" s="354"/>
      <c r="BU51" s="354"/>
      <c r="BV51" s="354"/>
    </row>
    <row r="52" spans="1:74" x14ac:dyDescent="0.25">
      <c r="BK52" s="354"/>
      <c r="BL52" s="354"/>
      <c r="BM52" s="354"/>
      <c r="BN52" s="354"/>
      <c r="BO52" s="354"/>
      <c r="BP52" s="354"/>
      <c r="BQ52" s="354"/>
      <c r="BR52" s="354"/>
      <c r="BS52" s="354"/>
      <c r="BT52" s="354"/>
      <c r="BU52" s="354"/>
      <c r="BV52" s="354"/>
    </row>
    <row r="53" spans="1:74" x14ac:dyDescent="0.25">
      <c r="BK53" s="354"/>
      <c r="BL53" s="354"/>
      <c r="BM53" s="354"/>
      <c r="BN53" s="354"/>
      <c r="BO53" s="354"/>
      <c r="BP53" s="354"/>
      <c r="BQ53" s="354"/>
      <c r="BR53" s="354"/>
      <c r="BS53" s="354"/>
      <c r="BT53" s="354"/>
      <c r="BU53" s="354"/>
      <c r="BV53" s="354"/>
    </row>
    <row r="54" spans="1:74" x14ac:dyDescent="0.25">
      <c r="BK54" s="354"/>
      <c r="BL54" s="354"/>
      <c r="BM54" s="354"/>
      <c r="BN54" s="354"/>
      <c r="BO54" s="354"/>
      <c r="BP54" s="354"/>
      <c r="BQ54" s="354"/>
      <c r="BR54" s="354"/>
      <c r="BS54" s="354"/>
      <c r="BT54" s="354"/>
      <c r="BU54" s="354"/>
      <c r="BV54" s="354"/>
    </row>
    <row r="55" spans="1:74" x14ac:dyDescent="0.25">
      <c r="BK55" s="354"/>
      <c r="BL55" s="354"/>
      <c r="BM55" s="354"/>
      <c r="BN55" s="354"/>
      <c r="BO55" s="354"/>
      <c r="BP55" s="354"/>
      <c r="BQ55" s="354"/>
      <c r="BR55" s="354"/>
      <c r="BS55" s="354"/>
      <c r="BT55" s="354"/>
      <c r="BU55" s="354"/>
      <c r="BV55" s="354"/>
    </row>
    <row r="56" spans="1:74" x14ac:dyDescent="0.25">
      <c r="BK56" s="354"/>
      <c r="BL56" s="354"/>
      <c r="BM56" s="354"/>
      <c r="BN56" s="354"/>
      <c r="BO56" s="354"/>
      <c r="BP56" s="354"/>
      <c r="BQ56" s="354"/>
      <c r="BR56" s="354"/>
      <c r="BS56" s="354"/>
      <c r="BT56" s="354"/>
      <c r="BU56" s="354"/>
      <c r="BV56" s="354"/>
    </row>
    <row r="57" spans="1:74" x14ac:dyDescent="0.25">
      <c r="BK57" s="354"/>
      <c r="BL57" s="354"/>
      <c r="BM57" s="354"/>
      <c r="BN57" s="354"/>
      <c r="BO57" s="354"/>
      <c r="BP57" s="354"/>
      <c r="BQ57" s="354"/>
      <c r="BR57" s="354"/>
      <c r="BS57" s="354"/>
      <c r="BT57" s="354"/>
      <c r="BU57" s="354"/>
      <c r="BV57" s="354"/>
    </row>
    <row r="58" spans="1:74" x14ac:dyDescent="0.25">
      <c r="BK58" s="354"/>
      <c r="BL58" s="354"/>
      <c r="BM58" s="354"/>
      <c r="BN58" s="354"/>
      <c r="BO58" s="354"/>
      <c r="BP58" s="354"/>
      <c r="BQ58" s="354"/>
      <c r="BR58" s="354"/>
      <c r="BS58" s="354"/>
      <c r="BT58" s="354"/>
      <c r="BU58" s="354"/>
      <c r="BV58" s="354"/>
    </row>
    <row r="59" spans="1:74" x14ac:dyDescent="0.25">
      <c r="BK59" s="354"/>
      <c r="BL59" s="354"/>
      <c r="BM59" s="354"/>
      <c r="BN59" s="354"/>
      <c r="BO59" s="354"/>
      <c r="BP59" s="354"/>
      <c r="BQ59" s="354"/>
      <c r="BR59" s="354"/>
      <c r="BS59" s="354"/>
      <c r="BT59" s="354"/>
      <c r="BU59" s="354"/>
      <c r="BV59" s="354"/>
    </row>
    <row r="60" spans="1:74" x14ac:dyDescent="0.25">
      <c r="BK60" s="354"/>
      <c r="BL60" s="354"/>
      <c r="BM60" s="354"/>
      <c r="BN60" s="354"/>
      <c r="BO60" s="354"/>
      <c r="BP60" s="354"/>
      <c r="BQ60" s="354"/>
      <c r="BR60" s="354"/>
      <c r="BS60" s="354"/>
      <c r="BT60" s="354"/>
      <c r="BU60" s="354"/>
      <c r="BV60" s="354"/>
    </row>
    <row r="61" spans="1:74" x14ac:dyDescent="0.25">
      <c r="BK61" s="354"/>
      <c r="BL61" s="354"/>
      <c r="BM61" s="354"/>
      <c r="BN61" s="354"/>
      <c r="BO61" s="354"/>
      <c r="BP61" s="354"/>
      <c r="BQ61" s="354"/>
      <c r="BR61" s="354"/>
      <c r="BS61" s="354"/>
      <c r="BT61" s="354"/>
      <c r="BU61" s="354"/>
      <c r="BV61" s="354"/>
    </row>
    <row r="62" spans="1:74" x14ac:dyDescent="0.25">
      <c r="BK62" s="354"/>
      <c r="BL62" s="354"/>
      <c r="BM62" s="354"/>
      <c r="BN62" s="354"/>
      <c r="BO62" s="354"/>
      <c r="BP62" s="354"/>
      <c r="BQ62" s="354"/>
      <c r="BR62" s="354"/>
      <c r="BS62" s="354"/>
      <c r="BT62" s="354"/>
      <c r="BU62" s="354"/>
      <c r="BV62" s="354"/>
    </row>
    <row r="63" spans="1:74" x14ac:dyDescent="0.25">
      <c r="BK63" s="354"/>
      <c r="BL63" s="354"/>
      <c r="BM63" s="354"/>
      <c r="BN63" s="354"/>
      <c r="BO63" s="354"/>
      <c r="BP63" s="354"/>
      <c r="BQ63" s="354"/>
      <c r="BR63" s="354"/>
      <c r="BS63" s="354"/>
      <c r="BT63" s="354"/>
      <c r="BU63" s="354"/>
      <c r="BV63" s="354"/>
    </row>
    <row r="64" spans="1:74" x14ac:dyDescent="0.25">
      <c r="BK64" s="354"/>
      <c r="BL64" s="354"/>
      <c r="BM64" s="354"/>
      <c r="BN64" s="354"/>
      <c r="BO64" s="354"/>
      <c r="BP64" s="354"/>
      <c r="BQ64" s="354"/>
      <c r="BR64" s="354"/>
      <c r="BS64" s="354"/>
      <c r="BT64" s="354"/>
      <c r="BU64" s="354"/>
      <c r="BV64" s="354"/>
    </row>
    <row r="65" spans="63:74" x14ac:dyDescent="0.25">
      <c r="BK65" s="354"/>
      <c r="BL65" s="354"/>
      <c r="BM65" s="354"/>
      <c r="BN65" s="354"/>
      <c r="BO65" s="354"/>
      <c r="BP65" s="354"/>
      <c r="BQ65" s="354"/>
      <c r="BR65" s="354"/>
      <c r="BS65" s="354"/>
      <c r="BT65" s="354"/>
      <c r="BU65" s="354"/>
      <c r="BV65" s="354"/>
    </row>
    <row r="66" spans="63:74" x14ac:dyDescent="0.25">
      <c r="BK66" s="354"/>
      <c r="BL66" s="354"/>
      <c r="BM66" s="354"/>
      <c r="BN66" s="354"/>
      <c r="BO66" s="354"/>
      <c r="BP66" s="354"/>
      <c r="BQ66" s="354"/>
      <c r="BR66" s="354"/>
      <c r="BS66" s="354"/>
      <c r="BT66" s="354"/>
      <c r="BU66" s="354"/>
      <c r="BV66" s="354"/>
    </row>
    <row r="67" spans="63:74" x14ac:dyDescent="0.25">
      <c r="BK67" s="354"/>
      <c r="BL67" s="354"/>
      <c r="BM67" s="354"/>
      <c r="BN67" s="354"/>
      <c r="BO67" s="354"/>
      <c r="BP67" s="354"/>
      <c r="BQ67" s="354"/>
      <c r="BR67" s="354"/>
      <c r="BS67" s="354"/>
      <c r="BT67" s="354"/>
      <c r="BU67" s="354"/>
      <c r="BV67" s="354"/>
    </row>
    <row r="68" spans="63:74" x14ac:dyDescent="0.25">
      <c r="BK68" s="354"/>
      <c r="BL68" s="354"/>
      <c r="BM68" s="354"/>
      <c r="BN68" s="354"/>
      <c r="BO68" s="354"/>
      <c r="BP68" s="354"/>
      <c r="BQ68" s="354"/>
      <c r="BR68" s="354"/>
      <c r="BS68" s="354"/>
      <c r="BT68" s="354"/>
      <c r="BU68" s="354"/>
      <c r="BV68" s="354"/>
    </row>
    <row r="69" spans="63:74" x14ac:dyDescent="0.25">
      <c r="BK69" s="354"/>
      <c r="BL69" s="354"/>
      <c r="BM69" s="354"/>
      <c r="BN69" s="354"/>
      <c r="BO69" s="354"/>
      <c r="BP69" s="354"/>
      <c r="BQ69" s="354"/>
      <c r="BR69" s="354"/>
      <c r="BS69" s="354"/>
      <c r="BT69" s="354"/>
      <c r="BU69" s="354"/>
      <c r="BV69" s="354"/>
    </row>
    <row r="70" spans="63:74" x14ac:dyDescent="0.25">
      <c r="BK70" s="354"/>
      <c r="BL70" s="354"/>
      <c r="BM70" s="354"/>
      <c r="BN70" s="354"/>
      <c r="BO70" s="354"/>
      <c r="BP70" s="354"/>
      <c r="BQ70" s="354"/>
      <c r="BR70" s="354"/>
      <c r="BS70" s="354"/>
      <c r="BT70" s="354"/>
      <c r="BU70" s="354"/>
      <c r="BV70" s="354"/>
    </row>
    <row r="71" spans="63:74" x14ac:dyDescent="0.25">
      <c r="BK71" s="354"/>
      <c r="BL71" s="354"/>
      <c r="BM71" s="354"/>
      <c r="BN71" s="354"/>
      <c r="BO71" s="354"/>
      <c r="BP71" s="354"/>
      <c r="BQ71" s="354"/>
      <c r="BR71" s="354"/>
      <c r="BS71" s="354"/>
      <c r="BT71" s="354"/>
      <c r="BU71" s="354"/>
      <c r="BV71" s="354"/>
    </row>
    <row r="72" spans="63:74" x14ac:dyDescent="0.25">
      <c r="BK72" s="354"/>
      <c r="BL72" s="354"/>
      <c r="BM72" s="354"/>
      <c r="BN72" s="354"/>
      <c r="BO72" s="354"/>
      <c r="BP72" s="354"/>
      <c r="BQ72" s="354"/>
      <c r="BR72" s="354"/>
      <c r="BS72" s="354"/>
      <c r="BT72" s="354"/>
      <c r="BU72" s="354"/>
      <c r="BV72" s="354"/>
    </row>
    <row r="73" spans="63:74" x14ac:dyDescent="0.25">
      <c r="BK73" s="354"/>
      <c r="BL73" s="354"/>
      <c r="BM73" s="354"/>
      <c r="BN73" s="354"/>
      <c r="BO73" s="354"/>
      <c r="BP73" s="354"/>
      <c r="BQ73" s="354"/>
      <c r="BR73" s="354"/>
      <c r="BS73" s="354"/>
      <c r="BT73" s="354"/>
      <c r="BU73" s="354"/>
      <c r="BV73" s="354"/>
    </row>
    <row r="74" spans="63:74" x14ac:dyDescent="0.25">
      <c r="BK74" s="354"/>
      <c r="BL74" s="354"/>
      <c r="BM74" s="354"/>
      <c r="BN74" s="354"/>
      <c r="BO74" s="354"/>
      <c r="BP74" s="354"/>
      <c r="BQ74" s="354"/>
      <c r="BR74" s="354"/>
      <c r="BS74" s="354"/>
      <c r="BT74" s="354"/>
      <c r="BU74" s="354"/>
      <c r="BV74" s="354"/>
    </row>
    <row r="75" spans="63:74" x14ac:dyDescent="0.25">
      <c r="BK75" s="354"/>
      <c r="BL75" s="354"/>
      <c r="BM75" s="354"/>
      <c r="BN75" s="354"/>
      <c r="BO75" s="354"/>
      <c r="BP75" s="354"/>
      <c r="BQ75" s="354"/>
      <c r="BR75" s="354"/>
      <c r="BS75" s="354"/>
      <c r="BT75" s="354"/>
      <c r="BU75" s="354"/>
      <c r="BV75" s="354"/>
    </row>
    <row r="76" spans="63:74" x14ac:dyDescent="0.25">
      <c r="BK76" s="354"/>
      <c r="BL76" s="354"/>
      <c r="BM76" s="354"/>
      <c r="BN76" s="354"/>
      <c r="BO76" s="354"/>
      <c r="BP76" s="354"/>
      <c r="BQ76" s="354"/>
      <c r="BR76" s="354"/>
      <c r="BS76" s="354"/>
      <c r="BT76" s="354"/>
      <c r="BU76" s="354"/>
      <c r="BV76" s="354"/>
    </row>
    <row r="77" spans="63:74" x14ac:dyDescent="0.25">
      <c r="BK77" s="354"/>
      <c r="BL77" s="354"/>
      <c r="BM77" s="354"/>
      <c r="BN77" s="354"/>
      <c r="BO77" s="354"/>
      <c r="BP77" s="354"/>
      <c r="BQ77" s="354"/>
      <c r="BR77" s="354"/>
      <c r="BS77" s="354"/>
      <c r="BT77" s="354"/>
      <c r="BU77" s="354"/>
      <c r="BV77" s="354"/>
    </row>
    <row r="78" spans="63:74" x14ac:dyDescent="0.25">
      <c r="BK78" s="354"/>
      <c r="BL78" s="354"/>
      <c r="BM78" s="354"/>
      <c r="BN78" s="354"/>
      <c r="BO78" s="354"/>
      <c r="BP78" s="354"/>
      <c r="BQ78" s="354"/>
      <c r="BR78" s="354"/>
      <c r="BS78" s="354"/>
      <c r="BT78" s="354"/>
      <c r="BU78" s="354"/>
      <c r="BV78" s="354"/>
    </row>
    <row r="79" spans="63:74" x14ac:dyDescent="0.25">
      <c r="BK79" s="354"/>
      <c r="BL79" s="354"/>
      <c r="BM79" s="354"/>
      <c r="BN79" s="354"/>
      <c r="BO79" s="354"/>
      <c r="BP79" s="354"/>
      <c r="BQ79" s="354"/>
      <c r="BR79" s="354"/>
      <c r="BS79" s="354"/>
      <c r="BT79" s="354"/>
      <c r="BU79" s="354"/>
      <c r="BV79" s="354"/>
    </row>
    <row r="80" spans="63:74" x14ac:dyDescent="0.25">
      <c r="BK80" s="354"/>
      <c r="BL80" s="354"/>
      <c r="BM80" s="354"/>
      <c r="BN80" s="354"/>
      <c r="BO80" s="354"/>
      <c r="BP80" s="354"/>
      <c r="BQ80" s="354"/>
      <c r="BR80" s="354"/>
      <c r="BS80" s="354"/>
      <c r="BT80" s="354"/>
      <c r="BU80" s="354"/>
      <c r="BV80" s="354"/>
    </row>
    <row r="81" spans="63:74" x14ac:dyDescent="0.25">
      <c r="BK81" s="354"/>
      <c r="BL81" s="354"/>
      <c r="BM81" s="354"/>
      <c r="BN81" s="354"/>
      <c r="BO81" s="354"/>
      <c r="BP81" s="354"/>
      <c r="BQ81" s="354"/>
      <c r="BR81" s="354"/>
      <c r="BS81" s="354"/>
      <c r="BT81" s="354"/>
      <c r="BU81" s="354"/>
      <c r="BV81" s="354"/>
    </row>
    <row r="82" spans="63:74" x14ac:dyDescent="0.25">
      <c r="BK82" s="354"/>
      <c r="BL82" s="354"/>
      <c r="BM82" s="354"/>
      <c r="BN82" s="354"/>
      <c r="BO82" s="354"/>
      <c r="BP82" s="354"/>
      <c r="BQ82" s="354"/>
      <c r="BR82" s="354"/>
      <c r="BS82" s="354"/>
      <c r="BT82" s="354"/>
      <c r="BU82" s="354"/>
      <c r="BV82" s="354"/>
    </row>
    <row r="83" spans="63:74" x14ac:dyDescent="0.25">
      <c r="BK83" s="354"/>
      <c r="BL83" s="354"/>
      <c r="BM83" s="354"/>
      <c r="BN83" s="354"/>
      <c r="BO83" s="354"/>
      <c r="BP83" s="354"/>
      <c r="BQ83" s="354"/>
      <c r="BR83" s="354"/>
      <c r="BS83" s="354"/>
      <c r="BT83" s="354"/>
      <c r="BU83" s="354"/>
      <c r="BV83" s="354"/>
    </row>
    <row r="84" spans="63:74" x14ac:dyDescent="0.25">
      <c r="BK84" s="354"/>
      <c r="BL84" s="354"/>
      <c r="BM84" s="354"/>
      <c r="BN84" s="354"/>
      <c r="BO84" s="354"/>
      <c r="BP84" s="354"/>
      <c r="BQ84" s="354"/>
      <c r="BR84" s="354"/>
      <c r="BS84" s="354"/>
      <c r="BT84" s="354"/>
      <c r="BU84" s="354"/>
      <c r="BV84" s="354"/>
    </row>
    <row r="85" spans="63:74" x14ac:dyDescent="0.25">
      <c r="BK85" s="354"/>
      <c r="BL85" s="354"/>
      <c r="BM85" s="354"/>
      <c r="BN85" s="354"/>
      <c r="BO85" s="354"/>
      <c r="BP85" s="354"/>
      <c r="BQ85" s="354"/>
      <c r="BR85" s="354"/>
      <c r="BS85" s="354"/>
      <c r="BT85" s="354"/>
      <c r="BU85" s="354"/>
      <c r="BV85" s="354"/>
    </row>
    <row r="86" spans="63:74" x14ac:dyDescent="0.25">
      <c r="BK86" s="354"/>
      <c r="BL86" s="354"/>
      <c r="BM86" s="354"/>
      <c r="BN86" s="354"/>
      <c r="BO86" s="354"/>
      <c r="BP86" s="354"/>
      <c r="BQ86" s="354"/>
      <c r="BR86" s="354"/>
      <c r="BS86" s="354"/>
      <c r="BT86" s="354"/>
      <c r="BU86" s="354"/>
      <c r="BV86" s="354"/>
    </row>
    <row r="87" spans="63:74" x14ac:dyDescent="0.25">
      <c r="BK87" s="354"/>
      <c r="BL87" s="354"/>
      <c r="BM87" s="354"/>
      <c r="BN87" s="354"/>
      <c r="BO87" s="354"/>
      <c r="BP87" s="354"/>
      <c r="BQ87" s="354"/>
      <c r="BR87" s="354"/>
      <c r="BS87" s="354"/>
      <c r="BT87" s="354"/>
      <c r="BU87" s="354"/>
      <c r="BV87" s="354"/>
    </row>
    <row r="88" spans="63:74" x14ac:dyDescent="0.25">
      <c r="BK88" s="354"/>
      <c r="BL88" s="354"/>
      <c r="BM88" s="354"/>
      <c r="BN88" s="354"/>
      <c r="BO88" s="354"/>
      <c r="BP88" s="354"/>
      <c r="BQ88" s="354"/>
      <c r="BR88" s="354"/>
      <c r="BS88" s="354"/>
      <c r="BT88" s="354"/>
      <c r="BU88" s="354"/>
      <c r="BV88" s="354"/>
    </row>
    <row r="89" spans="63:74" x14ac:dyDescent="0.25">
      <c r="BK89" s="354"/>
      <c r="BL89" s="354"/>
      <c r="BM89" s="354"/>
      <c r="BN89" s="354"/>
      <c r="BO89" s="354"/>
      <c r="BP89" s="354"/>
      <c r="BQ89" s="354"/>
      <c r="BR89" s="354"/>
      <c r="BS89" s="354"/>
      <c r="BT89" s="354"/>
      <c r="BU89" s="354"/>
      <c r="BV89" s="354"/>
    </row>
    <row r="90" spans="63:74" x14ac:dyDescent="0.25">
      <c r="BK90" s="354"/>
      <c r="BL90" s="354"/>
      <c r="BM90" s="354"/>
      <c r="BN90" s="354"/>
      <c r="BO90" s="354"/>
      <c r="BP90" s="354"/>
      <c r="BQ90" s="354"/>
      <c r="BR90" s="354"/>
      <c r="BS90" s="354"/>
      <c r="BT90" s="354"/>
      <c r="BU90" s="354"/>
      <c r="BV90" s="354"/>
    </row>
    <row r="91" spans="63:74" x14ac:dyDescent="0.25">
      <c r="BK91" s="354"/>
      <c r="BL91" s="354"/>
      <c r="BM91" s="354"/>
      <c r="BN91" s="354"/>
      <c r="BO91" s="354"/>
      <c r="BP91" s="354"/>
      <c r="BQ91" s="354"/>
      <c r="BR91" s="354"/>
      <c r="BS91" s="354"/>
      <c r="BT91" s="354"/>
      <c r="BU91" s="354"/>
      <c r="BV91" s="354"/>
    </row>
    <row r="92" spans="63:74" x14ac:dyDescent="0.25">
      <c r="BK92" s="354"/>
      <c r="BL92" s="354"/>
      <c r="BM92" s="354"/>
      <c r="BN92" s="354"/>
      <c r="BO92" s="354"/>
      <c r="BP92" s="354"/>
      <c r="BQ92" s="354"/>
      <c r="BR92" s="354"/>
      <c r="BS92" s="354"/>
      <c r="BT92" s="354"/>
      <c r="BU92" s="354"/>
      <c r="BV92" s="354"/>
    </row>
    <row r="93" spans="63:74" x14ac:dyDescent="0.25">
      <c r="BK93" s="354"/>
      <c r="BL93" s="354"/>
      <c r="BM93" s="354"/>
      <c r="BN93" s="354"/>
      <c r="BO93" s="354"/>
      <c r="BP93" s="354"/>
      <c r="BQ93" s="354"/>
      <c r="BR93" s="354"/>
      <c r="BS93" s="354"/>
      <c r="BT93" s="354"/>
      <c r="BU93" s="354"/>
      <c r="BV93" s="354"/>
    </row>
    <row r="94" spans="63:74" x14ac:dyDescent="0.25">
      <c r="BK94" s="354"/>
      <c r="BL94" s="354"/>
      <c r="BM94" s="354"/>
      <c r="BN94" s="354"/>
      <c r="BO94" s="354"/>
      <c r="BP94" s="354"/>
      <c r="BQ94" s="354"/>
      <c r="BR94" s="354"/>
      <c r="BS94" s="354"/>
      <c r="BT94" s="354"/>
      <c r="BU94" s="354"/>
      <c r="BV94" s="354"/>
    </row>
    <row r="95" spans="63:74" x14ac:dyDescent="0.25">
      <c r="BK95" s="354"/>
      <c r="BL95" s="354"/>
      <c r="BM95" s="354"/>
      <c r="BN95" s="354"/>
      <c r="BO95" s="354"/>
      <c r="BP95" s="354"/>
      <c r="BQ95" s="354"/>
      <c r="BR95" s="354"/>
      <c r="BS95" s="354"/>
      <c r="BT95" s="354"/>
      <c r="BU95" s="354"/>
      <c r="BV95" s="354"/>
    </row>
    <row r="96" spans="63:74" x14ac:dyDescent="0.25">
      <c r="BK96" s="354"/>
      <c r="BL96" s="354"/>
      <c r="BM96" s="354"/>
      <c r="BN96" s="354"/>
      <c r="BO96" s="354"/>
      <c r="BP96" s="354"/>
      <c r="BQ96" s="354"/>
      <c r="BR96" s="354"/>
      <c r="BS96" s="354"/>
      <c r="BT96" s="354"/>
      <c r="BU96" s="354"/>
      <c r="BV96" s="354"/>
    </row>
    <row r="97" spans="63:74" x14ac:dyDescent="0.25">
      <c r="BK97" s="354"/>
      <c r="BL97" s="354"/>
      <c r="BM97" s="354"/>
      <c r="BN97" s="354"/>
      <c r="BO97" s="354"/>
      <c r="BP97" s="354"/>
      <c r="BQ97" s="354"/>
      <c r="BR97" s="354"/>
      <c r="BS97" s="354"/>
      <c r="BT97" s="354"/>
      <c r="BU97" s="354"/>
      <c r="BV97" s="354"/>
    </row>
    <row r="98" spans="63:74" x14ac:dyDescent="0.25">
      <c r="BK98" s="354"/>
      <c r="BL98" s="354"/>
      <c r="BM98" s="354"/>
      <c r="BN98" s="354"/>
      <c r="BO98" s="354"/>
      <c r="BP98" s="354"/>
      <c r="BQ98" s="354"/>
      <c r="BR98" s="354"/>
      <c r="BS98" s="354"/>
      <c r="BT98" s="354"/>
      <c r="BU98" s="354"/>
      <c r="BV98" s="354"/>
    </row>
    <row r="99" spans="63:74" x14ac:dyDescent="0.25">
      <c r="BK99" s="354"/>
      <c r="BL99" s="354"/>
      <c r="BM99" s="354"/>
      <c r="BN99" s="354"/>
      <c r="BO99" s="354"/>
      <c r="BP99" s="354"/>
      <c r="BQ99" s="354"/>
      <c r="BR99" s="354"/>
      <c r="BS99" s="354"/>
      <c r="BT99" s="354"/>
      <c r="BU99" s="354"/>
      <c r="BV99" s="354"/>
    </row>
    <row r="100" spans="63:74" x14ac:dyDescent="0.25">
      <c r="BK100" s="354"/>
      <c r="BL100" s="354"/>
      <c r="BM100" s="354"/>
      <c r="BN100" s="354"/>
      <c r="BO100" s="354"/>
      <c r="BP100" s="354"/>
      <c r="BQ100" s="354"/>
      <c r="BR100" s="354"/>
      <c r="BS100" s="354"/>
      <c r="BT100" s="354"/>
      <c r="BU100" s="354"/>
      <c r="BV100" s="354"/>
    </row>
    <row r="101" spans="63:74" x14ac:dyDescent="0.25">
      <c r="BK101" s="354"/>
      <c r="BL101" s="354"/>
      <c r="BM101" s="354"/>
      <c r="BN101" s="354"/>
      <c r="BO101" s="354"/>
      <c r="BP101" s="354"/>
      <c r="BQ101" s="354"/>
      <c r="BR101" s="354"/>
      <c r="BS101" s="354"/>
      <c r="BT101" s="354"/>
      <c r="BU101" s="354"/>
      <c r="BV101" s="354"/>
    </row>
    <row r="102" spans="63:74" x14ac:dyDescent="0.25">
      <c r="BK102" s="354"/>
      <c r="BL102" s="354"/>
      <c r="BM102" s="354"/>
      <c r="BN102" s="354"/>
      <c r="BO102" s="354"/>
      <c r="BP102" s="354"/>
      <c r="BQ102" s="354"/>
      <c r="BR102" s="354"/>
      <c r="BS102" s="354"/>
      <c r="BT102" s="354"/>
      <c r="BU102" s="354"/>
      <c r="BV102" s="354"/>
    </row>
    <row r="103" spans="63:74" x14ac:dyDescent="0.25">
      <c r="BK103" s="354"/>
      <c r="BL103" s="354"/>
      <c r="BM103" s="354"/>
      <c r="BN103" s="354"/>
      <c r="BO103" s="354"/>
      <c r="BP103" s="354"/>
      <c r="BQ103" s="354"/>
      <c r="BR103" s="354"/>
      <c r="BS103" s="354"/>
      <c r="BT103" s="354"/>
      <c r="BU103" s="354"/>
      <c r="BV103" s="354"/>
    </row>
    <row r="104" spans="63:74" x14ac:dyDescent="0.25">
      <c r="BK104" s="354"/>
      <c r="BL104" s="354"/>
      <c r="BM104" s="354"/>
      <c r="BN104" s="354"/>
      <c r="BO104" s="354"/>
      <c r="BP104" s="354"/>
      <c r="BQ104" s="354"/>
      <c r="BR104" s="354"/>
      <c r="BS104" s="354"/>
      <c r="BT104" s="354"/>
      <c r="BU104" s="354"/>
      <c r="BV104" s="354"/>
    </row>
    <row r="105" spans="63:74" x14ac:dyDescent="0.25">
      <c r="BK105" s="354"/>
      <c r="BL105" s="354"/>
      <c r="BM105" s="354"/>
      <c r="BN105" s="354"/>
      <c r="BO105" s="354"/>
      <c r="BP105" s="354"/>
      <c r="BQ105" s="354"/>
      <c r="BR105" s="354"/>
      <c r="BS105" s="354"/>
      <c r="BT105" s="354"/>
      <c r="BU105" s="354"/>
      <c r="BV105" s="354"/>
    </row>
    <row r="106" spans="63:74" x14ac:dyDescent="0.25">
      <c r="BK106" s="354"/>
      <c r="BL106" s="354"/>
      <c r="BM106" s="354"/>
      <c r="BN106" s="354"/>
      <c r="BO106" s="354"/>
      <c r="BP106" s="354"/>
      <c r="BQ106" s="354"/>
      <c r="BR106" s="354"/>
      <c r="BS106" s="354"/>
      <c r="BT106" s="354"/>
      <c r="BU106" s="354"/>
      <c r="BV106" s="354"/>
    </row>
    <row r="107" spans="63:74" x14ac:dyDescent="0.25">
      <c r="BK107" s="354"/>
      <c r="BL107" s="354"/>
      <c r="BM107" s="354"/>
      <c r="BN107" s="354"/>
      <c r="BO107" s="354"/>
      <c r="BP107" s="354"/>
      <c r="BQ107" s="354"/>
      <c r="BR107" s="354"/>
      <c r="BS107" s="354"/>
      <c r="BT107" s="354"/>
      <c r="BU107" s="354"/>
      <c r="BV107" s="354"/>
    </row>
    <row r="108" spans="63:74" x14ac:dyDescent="0.25">
      <c r="BK108" s="354"/>
      <c r="BL108" s="354"/>
      <c r="BM108" s="354"/>
      <c r="BN108" s="354"/>
      <c r="BO108" s="354"/>
      <c r="BP108" s="354"/>
      <c r="BQ108" s="354"/>
      <c r="BR108" s="354"/>
      <c r="BS108" s="354"/>
      <c r="BT108" s="354"/>
      <c r="BU108" s="354"/>
      <c r="BV108" s="354"/>
    </row>
    <row r="109" spans="63:74" x14ac:dyDescent="0.25">
      <c r="BK109" s="354"/>
      <c r="BL109" s="354"/>
      <c r="BM109" s="354"/>
      <c r="BN109" s="354"/>
      <c r="BO109" s="354"/>
      <c r="BP109" s="354"/>
      <c r="BQ109" s="354"/>
      <c r="BR109" s="354"/>
      <c r="BS109" s="354"/>
      <c r="BT109" s="354"/>
      <c r="BU109" s="354"/>
      <c r="BV109" s="354"/>
    </row>
    <row r="110" spans="63:74" x14ac:dyDescent="0.25">
      <c r="BK110" s="354"/>
      <c r="BL110" s="354"/>
      <c r="BM110" s="354"/>
      <c r="BN110" s="354"/>
      <c r="BO110" s="354"/>
      <c r="BP110" s="354"/>
      <c r="BQ110" s="354"/>
      <c r="BR110" s="354"/>
      <c r="BS110" s="354"/>
      <c r="BT110" s="354"/>
      <c r="BU110" s="354"/>
      <c r="BV110" s="354"/>
    </row>
    <row r="111" spans="63:74" x14ac:dyDescent="0.25">
      <c r="BK111" s="354"/>
      <c r="BL111" s="354"/>
      <c r="BM111" s="354"/>
      <c r="BN111" s="354"/>
      <c r="BO111" s="354"/>
      <c r="BP111" s="354"/>
      <c r="BQ111" s="354"/>
      <c r="BR111" s="354"/>
      <c r="BS111" s="354"/>
      <c r="BT111" s="354"/>
      <c r="BU111" s="354"/>
      <c r="BV111" s="354"/>
    </row>
    <row r="112" spans="63:74" x14ac:dyDescent="0.25">
      <c r="BK112" s="354"/>
      <c r="BL112" s="354"/>
      <c r="BM112" s="354"/>
      <c r="BN112" s="354"/>
      <c r="BO112" s="354"/>
      <c r="BP112" s="354"/>
      <c r="BQ112" s="354"/>
      <c r="BR112" s="354"/>
      <c r="BS112" s="354"/>
      <c r="BT112" s="354"/>
      <c r="BU112" s="354"/>
      <c r="BV112" s="354"/>
    </row>
    <row r="113" spans="63:74" x14ac:dyDescent="0.25">
      <c r="BK113" s="354"/>
      <c r="BL113" s="354"/>
      <c r="BM113" s="354"/>
      <c r="BN113" s="354"/>
      <c r="BO113" s="354"/>
      <c r="BP113" s="354"/>
      <c r="BQ113" s="354"/>
      <c r="BR113" s="354"/>
      <c r="BS113" s="354"/>
      <c r="BT113" s="354"/>
      <c r="BU113" s="354"/>
      <c r="BV113" s="354"/>
    </row>
    <row r="114" spans="63:74" x14ac:dyDescent="0.25">
      <c r="BK114" s="354"/>
      <c r="BL114" s="354"/>
      <c r="BM114" s="354"/>
      <c r="BN114" s="354"/>
      <c r="BO114" s="354"/>
      <c r="BP114" s="354"/>
      <c r="BQ114" s="354"/>
      <c r="BR114" s="354"/>
      <c r="BS114" s="354"/>
      <c r="BT114" s="354"/>
      <c r="BU114" s="354"/>
      <c r="BV114" s="354"/>
    </row>
    <row r="115" spans="63:74" x14ac:dyDescent="0.25">
      <c r="BK115" s="354"/>
      <c r="BL115" s="354"/>
      <c r="BM115" s="354"/>
      <c r="BN115" s="354"/>
      <c r="BO115" s="354"/>
      <c r="BP115" s="354"/>
      <c r="BQ115" s="354"/>
      <c r="BR115" s="354"/>
      <c r="BS115" s="354"/>
      <c r="BT115" s="354"/>
      <c r="BU115" s="354"/>
      <c r="BV115" s="354"/>
    </row>
    <row r="116" spans="63:74" x14ac:dyDescent="0.25">
      <c r="BK116" s="354"/>
      <c r="BL116" s="354"/>
      <c r="BM116" s="354"/>
      <c r="BN116" s="354"/>
      <c r="BO116" s="354"/>
      <c r="BP116" s="354"/>
      <c r="BQ116" s="354"/>
      <c r="BR116" s="354"/>
      <c r="BS116" s="354"/>
      <c r="BT116" s="354"/>
      <c r="BU116" s="354"/>
      <c r="BV116" s="354"/>
    </row>
    <row r="117" spans="63:74" x14ac:dyDescent="0.25">
      <c r="BK117" s="354"/>
      <c r="BL117" s="354"/>
      <c r="BM117" s="354"/>
      <c r="BN117" s="354"/>
      <c r="BO117" s="354"/>
      <c r="BP117" s="354"/>
      <c r="BQ117" s="354"/>
      <c r="BR117" s="354"/>
      <c r="BS117" s="354"/>
      <c r="BT117" s="354"/>
      <c r="BU117" s="354"/>
      <c r="BV117" s="354"/>
    </row>
    <row r="118" spans="63:74" x14ac:dyDescent="0.25">
      <c r="BK118" s="354"/>
      <c r="BL118" s="354"/>
      <c r="BM118" s="354"/>
      <c r="BN118" s="354"/>
      <c r="BO118" s="354"/>
      <c r="BP118" s="354"/>
      <c r="BQ118" s="354"/>
      <c r="BR118" s="354"/>
      <c r="BS118" s="354"/>
      <c r="BT118" s="354"/>
      <c r="BU118" s="354"/>
      <c r="BV118" s="354"/>
    </row>
    <row r="119" spans="63:74" x14ac:dyDescent="0.25">
      <c r="BK119" s="354"/>
      <c r="BL119" s="354"/>
      <c r="BM119" s="354"/>
      <c r="BN119" s="354"/>
      <c r="BO119" s="354"/>
      <c r="BP119" s="354"/>
      <c r="BQ119" s="354"/>
      <c r="BR119" s="354"/>
      <c r="BS119" s="354"/>
      <c r="BT119" s="354"/>
      <c r="BU119" s="354"/>
      <c r="BV119" s="354"/>
    </row>
    <row r="120" spans="63:74" x14ac:dyDescent="0.25">
      <c r="BK120" s="354"/>
      <c r="BL120" s="354"/>
      <c r="BM120" s="354"/>
      <c r="BN120" s="354"/>
      <c r="BO120" s="354"/>
      <c r="BP120" s="354"/>
      <c r="BQ120" s="354"/>
      <c r="BR120" s="354"/>
      <c r="BS120" s="354"/>
      <c r="BT120" s="354"/>
      <c r="BU120" s="354"/>
      <c r="BV120" s="354"/>
    </row>
    <row r="121" spans="63:74" x14ac:dyDescent="0.25">
      <c r="BK121" s="354"/>
      <c r="BL121" s="354"/>
      <c r="BM121" s="354"/>
      <c r="BN121" s="354"/>
      <c r="BO121" s="354"/>
      <c r="BP121" s="354"/>
      <c r="BQ121" s="354"/>
      <c r="BR121" s="354"/>
      <c r="BS121" s="354"/>
      <c r="BT121" s="354"/>
      <c r="BU121" s="354"/>
      <c r="BV121" s="354"/>
    </row>
    <row r="122" spans="63:74" x14ac:dyDescent="0.25">
      <c r="BK122" s="354"/>
      <c r="BL122" s="354"/>
      <c r="BM122" s="354"/>
      <c r="BN122" s="354"/>
      <c r="BO122" s="354"/>
      <c r="BP122" s="354"/>
      <c r="BQ122" s="354"/>
      <c r="BR122" s="354"/>
      <c r="BS122" s="354"/>
      <c r="BT122" s="354"/>
      <c r="BU122" s="354"/>
      <c r="BV122" s="354"/>
    </row>
    <row r="123" spans="63:74" x14ac:dyDescent="0.25">
      <c r="BK123" s="354"/>
      <c r="BL123" s="354"/>
      <c r="BM123" s="354"/>
      <c r="BN123" s="354"/>
      <c r="BO123" s="354"/>
      <c r="BP123" s="354"/>
      <c r="BQ123" s="354"/>
      <c r="BR123" s="354"/>
      <c r="BS123" s="354"/>
      <c r="BT123" s="354"/>
      <c r="BU123" s="354"/>
      <c r="BV123" s="354"/>
    </row>
    <row r="124" spans="63:74" x14ac:dyDescent="0.25">
      <c r="BK124" s="354"/>
      <c r="BL124" s="354"/>
      <c r="BM124" s="354"/>
      <c r="BN124" s="354"/>
      <c r="BO124" s="354"/>
      <c r="BP124" s="354"/>
      <c r="BQ124" s="354"/>
      <c r="BR124" s="354"/>
      <c r="BS124" s="354"/>
      <c r="BT124" s="354"/>
      <c r="BU124" s="354"/>
      <c r="BV124" s="354"/>
    </row>
    <row r="125" spans="63:74" x14ac:dyDescent="0.25">
      <c r="BK125" s="354"/>
      <c r="BL125" s="354"/>
      <c r="BM125" s="354"/>
      <c r="BN125" s="354"/>
      <c r="BO125" s="354"/>
      <c r="BP125" s="354"/>
      <c r="BQ125" s="354"/>
      <c r="BR125" s="354"/>
      <c r="BS125" s="354"/>
      <c r="BT125" s="354"/>
      <c r="BU125" s="354"/>
      <c r="BV125" s="354"/>
    </row>
    <row r="126" spans="63:74" x14ac:dyDescent="0.25">
      <c r="BK126" s="354"/>
      <c r="BL126" s="354"/>
      <c r="BM126" s="354"/>
      <c r="BN126" s="354"/>
      <c r="BO126" s="354"/>
      <c r="BP126" s="354"/>
      <c r="BQ126" s="354"/>
      <c r="BR126" s="354"/>
      <c r="BS126" s="354"/>
      <c r="BT126" s="354"/>
      <c r="BU126" s="354"/>
      <c r="BV126" s="354"/>
    </row>
    <row r="127" spans="63:74" x14ac:dyDescent="0.25">
      <c r="BK127" s="354"/>
      <c r="BL127" s="354"/>
      <c r="BM127" s="354"/>
      <c r="BN127" s="354"/>
      <c r="BO127" s="354"/>
      <c r="BP127" s="354"/>
      <c r="BQ127" s="354"/>
      <c r="BR127" s="354"/>
      <c r="BS127" s="354"/>
      <c r="BT127" s="354"/>
      <c r="BU127" s="354"/>
      <c r="BV127" s="354"/>
    </row>
    <row r="128" spans="63:74" x14ac:dyDescent="0.25">
      <c r="BK128" s="354"/>
      <c r="BL128" s="354"/>
      <c r="BM128" s="354"/>
      <c r="BN128" s="354"/>
      <c r="BO128" s="354"/>
      <c r="BP128" s="354"/>
      <c r="BQ128" s="354"/>
      <c r="BR128" s="354"/>
      <c r="BS128" s="354"/>
      <c r="BT128" s="354"/>
      <c r="BU128" s="354"/>
      <c r="BV128" s="354"/>
    </row>
    <row r="129" spans="63:74" x14ac:dyDescent="0.25">
      <c r="BK129" s="354"/>
      <c r="BL129" s="354"/>
      <c r="BM129" s="354"/>
      <c r="BN129" s="354"/>
      <c r="BO129" s="354"/>
      <c r="BP129" s="354"/>
      <c r="BQ129" s="354"/>
      <c r="BR129" s="354"/>
      <c r="BS129" s="354"/>
      <c r="BT129" s="354"/>
      <c r="BU129" s="354"/>
      <c r="BV129" s="354"/>
    </row>
    <row r="130" spans="63:74" x14ac:dyDescent="0.25">
      <c r="BK130" s="354"/>
      <c r="BL130" s="354"/>
      <c r="BM130" s="354"/>
      <c r="BN130" s="354"/>
      <c r="BO130" s="354"/>
      <c r="BP130" s="354"/>
      <c r="BQ130" s="354"/>
      <c r="BR130" s="354"/>
      <c r="BS130" s="354"/>
      <c r="BT130" s="354"/>
      <c r="BU130" s="354"/>
      <c r="BV130" s="354"/>
    </row>
    <row r="131" spans="63:74" x14ac:dyDescent="0.25">
      <c r="BK131" s="354"/>
      <c r="BL131" s="354"/>
      <c r="BM131" s="354"/>
      <c r="BN131" s="354"/>
      <c r="BO131" s="354"/>
      <c r="BP131" s="354"/>
      <c r="BQ131" s="354"/>
      <c r="BR131" s="354"/>
      <c r="BS131" s="354"/>
      <c r="BT131" s="354"/>
      <c r="BU131" s="354"/>
      <c r="BV131" s="354"/>
    </row>
    <row r="132" spans="63:74" x14ac:dyDescent="0.25">
      <c r="BK132" s="354"/>
      <c r="BL132" s="354"/>
      <c r="BM132" s="354"/>
      <c r="BN132" s="354"/>
      <c r="BO132" s="354"/>
      <c r="BP132" s="354"/>
      <c r="BQ132" s="354"/>
      <c r="BR132" s="354"/>
      <c r="BS132" s="354"/>
      <c r="BT132" s="354"/>
      <c r="BU132" s="354"/>
      <c r="BV132" s="354"/>
    </row>
    <row r="133" spans="63:74" x14ac:dyDescent="0.25">
      <c r="BK133" s="354"/>
      <c r="BL133" s="354"/>
      <c r="BM133" s="354"/>
      <c r="BN133" s="354"/>
      <c r="BO133" s="354"/>
      <c r="BP133" s="354"/>
      <c r="BQ133" s="354"/>
      <c r="BR133" s="354"/>
      <c r="BS133" s="354"/>
      <c r="BT133" s="354"/>
      <c r="BU133" s="354"/>
      <c r="BV133" s="354"/>
    </row>
    <row r="134" spans="63:74" x14ac:dyDescent="0.25">
      <c r="BK134" s="354"/>
      <c r="BL134" s="354"/>
      <c r="BM134" s="354"/>
      <c r="BN134" s="354"/>
      <c r="BO134" s="354"/>
      <c r="BP134" s="354"/>
      <c r="BQ134" s="354"/>
      <c r="BR134" s="354"/>
      <c r="BS134" s="354"/>
      <c r="BT134" s="354"/>
      <c r="BU134" s="354"/>
      <c r="BV134" s="354"/>
    </row>
    <row r="135" spans="63:74" x14ac:dyDescent="0.25">
      <c r="BK135" s="354"/>
      <c r="BL135" s="354"/>
      <c r="BM135" s="354"/>
      <c r="BN135" s="354"/>
      <c r="BO135" s="354"/>
      <c r="BP135" s="354"/>
      <c r="BQ135" s="354"/>
      <c r="BR135" s="354"/>
      <c r="BS135" s="354"/>
      <c r="BT135" s="354"/>
      <c r="BU135" s="354"/>
      <c r="BV135" s="354"/>
    </row>
    <row r="136" spans="63:74" x14ac:dyDescent="0.25">
      <c r="BK136" s="354"/>
      <c r="BL136" s="354"/>
      <c r="BM136" s="354"/>
      <c r="BN136" s="354"/>
      <c r="BO136" s="354"/>
      <c r="BP136" s="354"/>
      <c r="BQ136" s="354"/>
      <c r="BR136" s="354"/>
      <c r="BS136" s="354"/>
      <c r="BT136" s="354"/>
      <c r="BU136" s="354"/>
      <c r="BV136" s="354"/>
    </row>
    <row r="137" spans="63:74" x14ac:dyDescent="0.25">
      <c r="BK137" s="354"/>
      <c r="BL137" s="354"/>
      <c r="BM137" s="354"/>
      <c r="BN137" s="354"/>
      <c r="BO137" s="354"/>
      <c r="BP137" s="354"/>
      <c r="BQ137" s="354"/>
      <c r="BR137" s="354"/>
      <c r="BS137" s="354"/>
      <c r="BT137" s="354"/>
      <c r="BU137" s="354"/>
      <c r="BV137" s="354"/>
    </row>
    <row r="138" spans="63:74" x14ac:dyDescent="0.25">
      <c r="BK138" s="354"/>
      <c r="BL138" s="354"/>
      <c r="BM138" s="354"/>
      <c r="BN138" s="354"/>
      <c r="BO138" s="354"/>
      <c r="BP138" s="354"/>
      <c r="BQ138" s="354"/>
      <c r="BR138" s="354"/>
      <c r="BS138" s="354"/>
      <c r="BT138" s="354"/>
      <c r="BU138" s="354"/>
      <c r="BV138" s="354"/>
    </row>
    <row r="139" spans="63:74" x14ac:dyDescent="0.25">
      <c r="BK139" s="354"/>
      <c r="BL139" s="354"/>
      <c r="BM139" s="354"/>
      <c r="BN139" s="354"/>
      <c r="BO139" s="354"/>
      <c r="BP139" s="354"/>
      <c r="BQ139" s="354"/>
      <c r="BR139" s="354"/>
      <c r="BS139" s="354"/>
      <c r="BT139" s="354"/>
      <c r="BU139" s="354"/>
      <c r="BV139" s="354"/>
    </row>
    <row r="140" spans="63:74" x14ac:dyDescent="0.25">
      <c r="BK140" s="354"/>
      <c r="BL140" s="354"/>
      <c r="BM140" s="354"/>
      <c r="BN140" s="354"/>
      <c r="BO140" s="354"/>
      <c r="BP140" s="354"/>
      <c r="BQ140" s="354"/>
      <c r="BR140" s="354"/>
      <c r="BS140" s="354"/>
      <c r="BT140" s="354"/>
      <c r="BU140" s="354"/>
      <c r="BV140" s="354"/>
    </row>
    <row r="141" spans="63:74" x14ac:dyDescent="0.25">
      <c r="BK141" s="354"/>
      <c r="BL141" s="354"/>
      <c r="BM141" s="354"/>
      <c r="BN141" s="354"/>
      <c r="BO141" s="354"/>
      <c r="BP141" s="354"/>
      <c r="BQ141" s="354"/>
      <c r="BR141" s="354"/>
      <c r="BS141" s="354"/>
      <c r="BT141" s="354"/>
      <c r="BU141" s="354"/>
      <c r="BV141" s="354"/>
    </row>
    <row r="142" spans="63:74" x14ac:dyDescent="0.25">
      <c r="BK142" s="354"/>
      <c r="BL142" s="354"/>
      <c r="BM142" s="354"/>
      <c r="BN142" s="354"/>
      <c r="BO142" s="354"/>
      <c r="BP142" s="354"/>
      <c r="BQ142" s="354"/>
      <c r="BR142" s="354"/>
      <c r="BS142" s="354"/>
      <c r="BT142" s="354"/>
      <c r="BU142" s="354"/>
      <c r="BV142" s="354"/>
    </row>
    <row r="143" spans="63:74" x14ac:dyDescent="0.25">
      <c r="BK143" s="354"/>
      <c r="BL143" s="354"/>
      <c r="BM143" s="354"/>
      <c r="BN143" s="354"/>
      <c r="BO143" s="354"/>
      <c r="BP143" s="354"/>
      <c r="BQ143" s="354"/>
      <c r="BR143" s="354"/>
      <c r="BS143" s="354"/>
      <c r="BT143" s="354"/>
      <c r="BU143" s="354"/>
      <c r="BV143" s="354"/>
    </row>
  </sheetData>
  <mergeCells count="18">
    <mergeCell ref="B47:Q47"/>
    <mergeCell ref="B48:Q48"/>
    <mergeCell ref="B49:Q49"/>
    <mergeCell ref="A1:A2"/>
    <mergeCell ref="B40:Q40"/>
    <mergeCell ref="B41:Q41"/>
    <mergeCell ref="B44:Q44"/>
    <mergeCell ref="B45:Q45"/>
    <mergeCell ref="B43:Q43"/>
    <mergeCell ref="B46:Q46"/>
    <mergeCell ref="B42:Q4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1.54296875" style="89" customWidth="1"/>
    <col min="2" max="2" width="27.453125" style="89" customWidth="1"/>
    <col min="3" max="50" width="6.54296875" style="89" customWidth="1"/>
    <col min="51" max="55" width="6.54296875" style="351" customWidth="1"/>
    <col min="56" max="58" width="6.54296875" style="597" customWidth="1"/>
    <col min="59" max="62" width="6.54296875" style="351" customWidth="1"/>
    <col min="63" max="74" width="6.54296875" style="89" customWidth="1"/>
    <col min="75" max="16384" width="9.54296875" style="89"/>
  </cols>
  <sheetData>
    <row r="1" spans="1:74" ht="14.9" customHeight="1" x14ac:dyDescent="0.3">
      <c r="A1" s="759" t="s">
        <v>792</v>
      </c>
      <c r="B1" s="802" t="s">
        <v>235</v>
      </c>
      <c r="C1" s="803"/>
      <c r="D1" s="803"/>
      <c r="E1" s="803"/>
      <c r="F1" s="803"/>
      <c r="G1" s="803"/>
      <c r="H1" s="803"/>
      <c r="I1" s="803"/>
      <c r="J1" s="803"/>
      <c r="K1" s="803"/>
      <c r="L1" s="803"/>
      <c r="M1" s="803"/>
      <c r="N1" s="803"/>
      <c r="O1" s="803"/>
      <c r="P1" s="803"/>
      <c r="Q1" s="803"/>
      <c r="R1" s="803"/>
      <c r="S1" s="803"/>
      <c r="T1" s="803"/>
      <c r="U1" s="803"/>
      <c r="V1" s="803"/>
      <c r="W1" s="803"/>
      <c r="X1" s="803"/>
      <c r="Y1" s="803"/>
      <c r="Z1" s="803"/>
      <c r="AA1" s="803"/>
      <c r="AB1" s="803"/>
      <c r="AC1" s="803"/>
      <c r="AD1" s="803"/>
      <c r="AE1" s="803"/>
      <c r="AF1" s="803"/>
      <c r="AG1" s="803"/>
      <c r="AH1" s="803"/>
      <c r="AI1" s="803"/>
      <c r="AJ1" s="803"/>
      <c r="AK1" s="803"/>
      <c r="AL1" s="803"/>
      <c r="AM1" s="277"/>
    </row>
    <row r="2" spans="1:74" s="72" customFormat="1" ht="12.5" x14ac:dyDescent="0.25">
      <c r="A2" s="760"/>
      <c r="B2" s="486" t="str">
        <f>"U.S. Energy Information Administration  |  Short-Term Energy Outlook  - "&amp;Dates!D1</f>
        <v>U.S. Energy Information Administration  |  Short-Term Energy Outlook  - May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89"/>
      <c r="BE2" s="589"/>
      <c r="BF2" s="589"/>
      <c r="BG2" s="357"/>
      <c r="BH2" s="357"/>
      <c r="BI2" s="357"/>
      <c r="BJ2" s="357"/>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90"/>
      <c r="B5" s="91" t="s">
        <v>218</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696"/>
      <c r="BA5" s="696"/>
      <c r="BB5" s="696"/>
      <c r="BC5" s="696"/>
      <c r="BD5" s="696"/>
      <c r="BE5" s="696"/>
      <c r="BF5" s="696"/>
      <c r="BG5" s="696"/>
      <c r="BH5" s="92"/>
      <c r="BI5" s="92"/>
      <c r="BJ5" s="382"/>
      <c r="BK5" s="382"/>
      <c r="BL5" s="382"/>
      <c r="BM5" s="382"/>
      <c r="BN5" s="382"/>
      <c r="BO5" s="382"/>
      <c r="BP5" s="382"/>
      <c r="BQ5" s="382"/>
      <c r="BR5" s="382"/>
      <c r="BS5" s="382"/>
      <c r="BT5" s="382"/>
      <c r="BU5" s="382"/>
      <c r="BV5" s="382"/>
    </row>
    <row r="6" spans="1:74" ht="11.15" customHeight="1" x14ac:dyDescent="0.25">
      <c r="A6" s="93" t="s">
        <v>198</v>
      </c>
      <c r="B6" s="194" t="s">
        <v>441</v>
      </c>
      <c r="C6" s="250">
        <v>61.971187999999998</v>
      </c>
      <c r="D6" s="250">
        <v>60.268717000000002</v>
      </c>
      <c r="E6" s="250">
        <v>65.503579000000002</v>
      </c>
      <c r="F6" s="250">
        <v>58.046233999999998</v>
      </c>
      <c r="G6" s="250">
        <v>61.210858999999999</v>
      </c>
      <c r="H6" s="250">
        <v>61.572367999999997</v>
      </c>
      <c r="I6" s="250">
        <v>62.967241999999999</v>
      </c>
      <c r="J6" s="250">
        <v>69.325457999999998</v>
      </c>
      <c r="K6" s="250">
        <v>62.438499</v>
      </c>
      <c r="L6" s="250">
        <v>66.532053000000005</v>
      </c>
      <c r="M6" s="250">
        <v>62.857303000000002</v>
      </c>
      <c r="N6" s="250">
        <v>63.473595000000003</v>
      </c>
      <c r="O6" s="250">
        <v>65.83569</v>
      </c>
      <c r="P6" s="250">
        <v>58.314672999999999</v>
      </c>
      <c r="Q6" s="250">
        <v>55.667043</v>
      </c>
      <c r="R6" s="250">
        <v>61.213194000000001</v>
      </c>
      <c r="S6" s="250">
        <v>61.861533000000001</v>
      </c>
      <c r="T6" s="250">
        <v>56.705832999999998</v>
      </c>
      <c r="U6" s="250">
        <v>59.068790999999997</v>
      </c>
      <c r="V6" s="250">
        <v>63.794620000000002</v>
      </c>
      <c r="W6" s="250">
        <v>58.59742</v>
      </c>
      <c r="X6" s="250">
        <v>57.674056999999998</v>
      </c>
      <c r="Y6" s="250">
        <v>54.392702</v>
      </c>
      <c r="Z6" s="250">
        <v>53.183706999999998</v>
      </c>
      <c r="AA6" s="250">
        <v>55.656337999999998</v>
      </c>
      <c r="AB6" s="250">
        <v>47.416158000000003</v>
      </c>
      <c r="AC6" s="250">
        <v>46.097239000000002</v>
      </c>
      <c r="AD6" s="250">
        <v>39.333956999999998</v>
      </c>
      <c r="AE6" s="250">
        <v>37.250770000000003</v>
      </c>
      <c r="AF6" s="250">
        <v>39.595498999999997</v>
      </c>
      <c r="AG6" s="250">
        <v>43.207604000000003</v>
      </c>
      <c r="AH6" s="250">
        <v>47.512340000000002</v>
      </c>
      <c r="AI6" s="250">
        <v>45.131293999999997</v>
      </c>
      <c r="AJ6" s="250">
        <v>44.982326999999998</v>
      </c>
      <c r="AK6" s="250">
        <v>44.339050999999998</v>
      </c>
      <c r="AL6" s="250">
        <v>44.797727000000002</v>
      </c>
      <c r="AM6" s="250">
        <v>48.556348999999997</v>
      </c>
      <c r="AN6" s="250">
        <v>40.868284000000003</v>
      </c>
      <c r="AO6" s="250">
        <v>50.881473</v>
      </c>
      <c r="AP6" s="250">
        <v>45.317715</v>
      </c>
      <c r="AQ6" s="250">
        <v>48.632001000000002</v>
      </c>
      <c r="AR6" s="250">
        <v>48.797648000000002</v>
      </c>
      <c r="AS6" s="250">
        <v>48.475408000000002</v>
      </c>
      <c r="AT6" s="250">
        <v>50.041584</v>
      </c>
      <c r="AU6" s="250">
        <v>49.762177000000001</v>
      </c>
      <c r="AV6" s="250">
        <v>49.347633000000002</v>
      </c>
      <c r="AW6" s="250">
        <v>49.065767999999998</v>
      </c>
      <c r="AX6" s="250">
        <v>48.670406</v>
      </c>
      <c r="AY6" s="250">
        <v>49.630927</v>
      </c>
      <c r="AZ6" s="250">
        <v>47.115346000000002</v>
      </c>
      <c r="BA6" s="250">
        <v>50.692194999999998</v>
      </c>
      <c r="BB6" s="250">
        <v>45.385548446999998</v>
      </c>
      <c r="BC6" s="316">
        <v>47.045679999999997</v>
      </c>
      <c r="BD6" s="316">
        <v>47.994950000000003</v>
      </c>
      <c r="BE6" s="316">
        <v>49.304029999999997</v>
      </c>
      <c r="BF6" s="316">
        <v>54.640740000000001</v>
      </c>
      <c r="BG6" s="316">
        <v>51.202159999999999</v>
      </c>
      <c r="BH6" s="316">
        <v>52.715560000000004</v>
      </c>
      <c r="BI6" s="316">
        <v>51.950580000000002</v>
      </c>
      <c r="BJ6" s="316">
        <v>50.632379999999998</v>
      </c>
      <c r="BK6" s="316">
        <v>51.52111</v>
      </c>
      <c r="BL6" s="316">
        <v>46.629100000000001</v>
      </c>
      <c r="BM6" s="316">
        <v>51.70476</v>
      </c>
      <c r="BN6" s="316">
        <v>47.880569999999999</v>
      </c>
      <c r="BO6" s="316">
        <v>48.859050000000003</v>
      </c>
      <c r="BP6" s="316">
        <v>48.802109999999999</v>
      </c>
      <c r="BQ6" s="316">
        <v>50.966340000000002</v>
      </c>
      <c r="BR6" s="316">
        <v>55.433660000000003</v>
      </c>
      <c r="BS6" s="316">
        <v>52.327300000000001</v>
      </c>
      <c r="BT6" s="316">
        <v>52.261310000000002</v>
      </c>
      <c r="BU6" s="316">
        <v>50.188000000000002</v>
      </c>
      <c r="BV6" s="316">
        <v>48.64226</v>
      </c>
    </row>
    <row r="7" spans="1:74" ht="11.15" customHeight="1" x14ac:dyDescent="0.25">
      <c r="A7" s="93" t="s">
        <v>199</v>
      </c>
      <c r="B7" s="194" t="s">
        <v>442</v>
      </c>
      <c r="C7" s="250">
        <v>16.550924999999999</v>
      </c>
      <c r="D7" s="250">
        <v>16.096222000000001</v>
      </c>
      <c r="E7" s="250">
        <v>17.494301</v>
      </c>
      <c r="F7" s="250">
        <v>16.625109999999999</v>
      </c>
      <c r="G7" s="250">
        <v>17.531472999999998</v>
      </c>
      <c r="H7" s="250">
        <v>17.635003999999999</v>
      </c>
      <c r="I7" s="250">
        <v>15.842116000000001</v>
      </c>
      <c r="J7" s="250">
        <v>17.441796</v>
      </c>
      <c r="K7" s="250">
        <v>15.709068</v>
      </c>
      <c r="L7" s="250">
        <v>17.231833999999999</v>
      </c>
      <c r="M7" s="250">
        <v>16.280069000000001</v>
      </c>
      <c r="N7" s="250">
        <v>16.439712</v>
      </c>
      <c r="O7" s="250">
        <v>18.206989</v>
      </c>
      <c r="P7" s="250">
        <v>16.127026000000001</v>
      </c>
      <c r="Q7" s="250">
        <v>15.394836</v>
      </c>
      <c r="R7" s="250">
        <v>17.946928</v>
      </c>
      <c r="S7" s="250">
        <v>18.137031</v>
      </c>
      <c r="T7" s="250">
        <v>16.625426999999998</v>
      </c>
      <c r="U7" s="250">
        <v>15.269473</v>
      </c>
      <c r="V7" s="250">
        <v>16.491112000000001</v>
      </c>
      <c r="W7" s="250">
        <v>15.147615</v>
      </c>
      <c r="X7" s="250">
        <v>15.463811</v>
      </c>
      <c r="Y7" s="250">
        <v>14.583992</v>
      </c>
      <c r="Z7" s="250">
        <v>14.25986</v>
      </c>
      <c r="AA7" s="250">
        <v>14.842579000000001</v>
      </c>
      <c r="AB7" s="250">
        <v>12.645051</v>
      </c>
      <c r="AC7" s="250">
        <v>12.293361000000001</v>
      </c>
      <c r="AD7" s="250">
        <v>9.9952249999999996</v>
      </c>
      <c r="AE7" s="250">
        <v>9.4658440000000006</v>
      </c>
      <c r="AF7" s="250">
        <v>10.061688999999999</v>
      </c>
      <c r="AG7" s="250">
        <v>10.779282</v>
      </c>
      <c r="AH7" s="250">
        <v>11.853191000000001</v>
      </c>
      <c r="AI7" s="250">
        <v>11.259171</v>
      </c>
      <c r="AJ7" s="250">
        <v>11.903445</v>
      </c>
      <c r="AK7" s="250">
        <v>11.733255</v>
      </c>
      <c r="AL7" s="250">
        <v>11.854644</v>
      </c>
      <c r="AM7" s="250">
        <v>14.132167000000001</v>
      </c>
      <c r="AN7" s="250">
        <v>11.894594</v>
      </c>
      <c r="AO7" s="250">
        <v>14.808906</v>
      </c>
      <c r="AP7" s="250">
        <v>12.525038</v>
      </c>
      <c r="AQ7" s="250">
        <v>13.441043000000001</v>
      </c>
      <c r="AR7" s="250">
        <v>13.486919</v>
      </c>
      <c r="AS7" s="250">
        <v>11.954364</v>
      </c>
      <c r="AT7" s="250">
        <v>12.340577</v>
      </c>
      <c r="AU7" s="250">
        <v>12.271715</v>
      </c>
      <c r="AV7" s="250">
        <v>13.856896000000001</v>
      </c>
      <c r="AW7" s="250">
        <v>13.75802</v>
      </c>
      <c r="AX7" s="250">
        <v>13.728370999999999</v>
      </c>
      <c r="AY7" s="250">
        <v>14.522059</v>
      </c>
      <c r="AZ7" s="250">
        <v>13.776562</v>
      </c>
      <c r="BA7" s="250">
        <v>14.642716999999999</v>
      </c>
      <c r="BB7" s="250">
        <v>12.614196708</v>
      </c>
      <c r="BC7" s="316">
        <v>12.85496</v>
      </c>
      <c r="BD7" s="316">
        <v>12.97639</v>
      </c>
      <c r="BE7" s="316">
        <v>11.761520000000001</v>
      </c>
      <c r="BF7" s="316">
        <v>13.22639</v>
      </c>
      <c r="BG7" s="316">
        <v>12.20617</v>
      </c>
      <c r="BH7" s="316">
        <v>12.859730000000001</v>
      </c>
      <c r="BI7" s="316">
        <v>13.09639</v>
      </c>
      <c r="BJ7" s="316">
        <v>12.988569999999999</v>
      </c>
      <c r="BK7" s="316">
        <v>13.811909999999999</v>
      </c>
      <c r="BL7" s="316">
        <v>12.68641</v>
      </c>
      <c r="BM7" s="316">
        <v>14.054779999999999</v>
      </c>
      <c r="BN7" s="316">
        <v>13.06648</v>
      </c>
      <c r="BO7" s="316">
        <v>13.23156</v>
      </c>
      <c r="BP7" s="316">
        <v>13.1462</v>
      </c>
      <c r="BQ7" s="316">
        <v>12.47753</v>
      </c>
      <c r="BR7" s="316">
        <v>12.960610000000001</v>
      </c>
      <c r="BS7" s="316">
        <v>12.87951</v>
      </c>
      <c r="BT7" s="316">
        <v>12.21111</v>
      </c>
      <c r="BU7" s="316">
        <v>11.941190000000001</v>
      </c>
      <c r="BV7" s="316">
        <v>11.726229999999999</v>
      </c>
    </row>
    <row r="8" spans="1:74" ht="11.15" customHeight="1" x14ac:dyDescent="0.25">
      <c r="A8" s="93" t="s">
        <v>200</v>
      </c>
      <c r="B8" s="194" t="s">
        <v>443</v>
      </c>
      <c r="C8" s="250">
        <v>11.193096000000001</v>
      </c>
      <c r="D8" s="250">
        <v>10.885598999999999</v>
      </c>
      <c r="E8" s="250">
        <v>11.831136000000001</v>
      </c>
      <c r="F8" s="250">
        <v>11.057188</v>
      </c>
      <c r="G8" s="250">
        <v>11.660024</v>
      </c>
      <c r="H8" s="250">
        <v>11.728915000000001</v>
      </c>
      <c r="I8" s="250">
        <v>11.224977000000001</v>
      </c>
      <c r="J8" s="250">
        <v>12.358420000000001</v>
      </c>
      <c r="K8" s="250">
        <v>11.130723</v>
      </c>
      <c r="L8" s="250">
        <v>11.691022999999999</v>
      </c>
      <c r="M8" s="250">
        <v>11.045306999999999</v>
      </c>
      <c r="N8" s="250">
        <v>11.153570999999999</v>
      </c>
      <c r="O8" s="250">
        <v>13.016482999999999</v>
      </c>
      <c r="P8" s="250">
        <v>11.529489</v>
      </c>
      <c r="Q8" s="250">
        <v>11.006003</v>
      </c>
      <c r="R8" s="250">
        <v>10.983352999999999</v>
      </c>
      <c r="S8" s="250">
        <v>11.099686</v>
      </c>
      <c r="T8" s="250">
        <v>10.174578</v>
      </c>
      <c r="U8" s="250">
        <v>10.546882</v>
      </c>
      <c r="V8" s="250">
        <v>11.390698</v>
      </c>
      <c r="W8" s="250">
        <v>10.462749000000001</v>
      </c>
      <c r="X8" s="250">
        <v>9.5777190000000001</v>
      </c>
      <c r="Y8" s="250">
        <v>9.0328020000000002</v>
      </c>
      <c r="Z8" s="250">
        <v>8.8320679999999996</v>
      </c>
      <c r="AA8" s="250">
        <v>9.6094539999999995</v>
      </c>
      <c r="AB8" s="250">
        <v>8.1867249999999991</v>
      </c>
      <c r="AC8" s="250">
        <v>7.9589869999999996</v>
      </c>
      <c r="AD8" s="250">
        <v>6.7596309999999997</v>
      </c>
      <c r="AE8" s="250">
        <v>6.4016320000000002</v>
      </c>
      <c r="AF8" s="250">
        <v>6.8045540000000004</v>
      </c>
      <c r="AG8" s="250">
        <v>7.3654719999999996</v>
      </c>
      <c r="AH8" s="250">
        <v>8.0993139999999997</v>
      </c>
      <c r="AI8" s="250">
        <v>7.6934060000000004</v>
      </c>
      <c r="AJ8" s="250">
        <v>7.3280960000000004</v>
      </c>
      <c r="AK8" s="250">
        <v>7.223287</v>
      </c>
      <c r="AL8" s="250">
        <v>7.2979849999999997</v>
      </c>
      <c r="AM8" s="250">
        <v>8.6405250000000002</v>
      </c>
      <c r="AN8" s="250">
        <v>7.2724409999999997</v>
      </c>
      <c r="AO8" s="250">
        <v>9.0542920000000002</v>
      </c>
      <c r="AP8" s="250">
        <v>7.3929099999999996</v>
      </c>
      <c r="AQ8" s="250">
        <v>7.9335950000000004</v>
      </c>
      <c r="AR8" s="250">
        <v>7.9605949999999996</v>
      </c>
      <c r="AS8" s="250">
        <v>7.4162489999999996</v>
      </c>
      <c r="AT8" s="250">
        <v>7.65585</v>
      </c>
      <c r="AU8" s="250">
        <v>7.6131000000000002</v>
      </c>
      <c r="AV8" s="250">
        <v>8.3867860000000007</v>
      </c>
      <c r="AW8" s="250">
        <v>8.2439319999999991</v>
      </c>
      <c r="AX8" s="250">
        <v>8.094303</v>
      </c>
      <c r="AY8" s="250">
        <v>8.3138939999999995</v>
      </c>
      <c r="AZ8" s="250">
        <v>7.9009840000000002</v>
      </c>
      <c r="BA8" s="250">
        <v>8.3009140000000006</v>
      </c>
      <c r="BB8" s="250">
        <v>7.0828589440999998</v>
      </c>
      <c r="BC8" s="316">
        <v>7.3265419999999999</v>
      </c>
      <c r="BD8" s="316">
        <v>7.3187470000000001</v>
      </c>
      <c r="BE8" s="316">
        <v>7.3632520000000001</v>
      </c>
      <c r="BF8" s="316">
        <v>8.1486459999999994</v>
      </c>
      <c r="BG8" s="316">
        <v>7.6326910000000003</v>
      </c>
      <c r="BH8" s="316">
        <v>7.7529050000000002</v>
      </c>
      <c r="BI8" s="316">
        <v>7.7361219999999999</v>
      </c>
      <c r="BJ8" s="316">
        <v>7.797682</v>
      </c>
      <c r="BK8" s="316">
        <v>7.6889570000000003</v>
      </c>
      <c r="BL8" s="316">
        <v>6.6377680000000003</v>
      </c>
      <c r="BM8" s="316">
        <v>7.5571390000000003</v>
      </c>
      <c r="BN8" s="316">
        <v>6.7490600000000001</v>
      </c>
      <c r="BO8" s="316">
        <v>7.2513199999999998</v>
      </c>
      <c r="BP8" s="316">
        <v>7.2987669999999998</v>
      </c>
      <c r="BQ8" s="316">
        <v>7.45967</v>
      </c>
      <c r="BR8" s="316">
        <v>8.6407179999999997</v>
      </c>
      <c r="BS8" s="316">
        <v>7.9533860000000001</v>
      </c>
      <c r="BT8" s="316">
        <v>8.1298329999999996</v>
      </c>
      <c r="BU8" s="316">
        <v>7.8934259999999998</v>
      </c>
      <c r="BV8" s="316">
        <v>7.8660870000000003</v>
      </c>
    </row>
    <row r="9" spans="1:74" ht="11.15" customHeight="1" x14ac:dyDescent="0.25">
      <c r="A9" s="93" t="s">
        <v>201</v>
      </c>
      <c r="B9" s="194" t="s">
        <v>444</v>
      </c>
      <c r="C9" s="250">
        <v>34.227167000000001</v>
      </c>
      <c r="D9" s="250">
        <v>33.286895999999999</v>
      </c>
      <c r="E9" s="250">
        <v>36.178142000000001</v>
      </c>
      <c r="F9" s="250">
        <v>30.363935999999999</v>
      </c>
      <c r="G9" s="250">
        <v>32.019362000000001</v>
      </c>
      <c r="H9" s="250">
        <v>32.208449000000002</v>
      </c>
      <c r="I9" s="250">
        <v>35.900148999999999</v>
      </c>
      <c r="J9" s="250">
        <v>39.525241999999999</v>
      </c>
      <c r="K9" s="250">
        <v>35.598708000000002</v>
      </c>
      <c r="L9" s="250">
        <v>37.609195999999997</v>
      </c>
      <c r="M9" s="250">
        <v>35.531927000000003</v>
      </c>
      <c r="N9" s="250">
        <v>35.880312000000004</v>
      </c>
      <c r="O9" s="250">
        <v>34.612217999999999</v>
      </c>
      <c r="P9" s="250">
        <v>30.658158</v>
      </c>
      <c r="Q9" s="250">
        <v>29.266203999999998</v>
      </c>
      <c r="R9" s="250">
        <v>32.282913000000001</v>
      </c>
      <c r="S9" s="250">
        <v>32.624816000000003</v>
      </c>
      <c r="T9" s="250">
        <v>29.905828</v>
      </c>
      <c r="U9" s="250">
        <v>33.252436000000003</v>
      </c>
      <c r="V9" s="250">
        <v>35.91281</v>
      </c>
      <c r="W9" s="250">
        <v>32.987056000000003</v>
      </c>
      <c r="X9" s="250">
        <v>32.632527000000003</v>
      </c>
      <c r="Y9" s="250">
        <v>30.775908000000001</v>
      </c>
      <c r="Z9" s="250">
        <v>30.091778999999999</v>
      </c>
      <c r="AA9" s="250">
        <v>31.204305000000002</v>
      </c>
      <c r="AB9" s="250">
        <v>26.584382000000002</v>
      </c>
      <c r="AC9" s="250">
        <v>25.844891000000001</v>
      </c>
      <c r="AD9" s="250">
        <v>22.579101000000001</v>
      </c>
      <c r="AE9" s="250">
        <v>21.383293999999999</v>
      </c>
      <c r="AF9" s="250">
        <v>22.729255999999999</v>
      </c>
      <c r="AG9" s="250">
        <v>25.062850000000001</v>
      </c>
      <c r="AH9" s="250">
        <v>27.559835</v>
      </c>
      <c r="AI9" s="250">
        <v>26.178716999999999</v>
      </c>
      <c r="AJ9" s="250">
        <v>25.750786000000002</v>
      </c>
      <c r="AK9" s="250">
        <v>25.382508999999999</v>
      </c>
      <c r="AL9" s="250">
        <v>25.645098000000001</v>
      </c>
      <c r="AM9" s="250">
        <v>25.783657000000002</v>
      </c>
      <c r="AN9" s="250">
        <v>21.701249000000001</v>
      </c>
      <c r="AO9" s="250">
        <v>27.018274999999999</v>
      </c>
      <c r="AP9" s="250">
        <v>25.399767000000001</v>
      </c>
      <c r="AQ9" s="250">
        <v>27.257363000000002</v>
      </c>
      <c r="AR9" s="250">
        <v>27.350134000000001</v>
      </c>
      <c r="AS9" s="250">
        <v>29.104794999999999</v>
      </c>
      <c r="AT9" s="250">
        <v>30.045157</v>
      </c>
      <c r="AU9" s="250">
        <v>29.877362000000002</v>
      </c>
      <c r="AV9" s="250">
        <v>27.103950999999999</v>
      </c>
      <c r="AW9" s="250">
        <v>27.063815999999999</v>
      </c>
      <c r="AX9" s="250">
        <v>26.847732000000001</v>
      </c>
      <c r="AY9" s="250">
        <v>26.794974</v>
      </c>
      <c r="AZ9" s="250">
        <v>25.437799999999999</v>
      </c>
      <c r="BA9" s="250">
        <v>27.748563999999998</v>
      </c>
      <c r="BB9" s="250">
        <v>25.688492794999998</v>
      </c>
      <c r="BC9" s="316">
        <v>26.864180000000001</v>
      </c>
      <c r="BD9" s="316">
        <v>27.699819999999999</v>
      </c>
      <c r="BE9" s="316">
        <v>30.179269999999999</v>
      </c>
      <c r="BF9" s="316">
        <v>33.265700000000002</v>
      </c>
      <c r="BG9" s="316">
        <v>31.363299999999999</v>
      </c>
      <c r="BH9" s="316">
        <v>32.102919999999997</v>
      </c>
      <c r="BI9" s="316">
        <v>31.118069999999999</v>
      </c>
      <c r="BJ9" s="316">
        <v>29.846129999999999</v>
      </c>
      <c r="BK9" s="316">
        <v>30.020240000000001</v>
      </c>
      <c r="BL9" s="316">
        <v>27.304919999999999</v>
      </c>
      <c r="BM9" s="316">
        <v>30.092849999999999</v>
      </c>
      <c r="BN9" s="316">
        <v>28.06503</v>
      </c>
      <c r="BO9" s="316">
        <v>28.376169999999998</v>
      </c>
      <c r="BP9" s="316">
        <v>28.357150000000001</v>
      </c>
      <c r="BQ9" s="316">
        <v>31.029140000000002</v>
      </c>
      <c r="BR9" s="316">
        <v>33.832329999999999</v>
      </c>
      <c r="BS9" s="316">
        <v>31.494399999999999</v>
      </c>
      <c r="BT9" s="316">
        <v>31.920369999999998</v>
      </c>
      <c r="BU9" s="316">
        <v>30.353390000000001</v>
      </c>
      <c r="BV9" s="316">
        <v>29.049949999999999</v>
      </c>
    </row>
    <row r="10" spans="1:74" ht="11.15" customHeight="1" x14ac:dyDescent="0.25">
      <c r="A10" s="95" t="s">
        <v>202</v>
      </c>
      <c r="B10" s="194" t="s">
        <v>445</v>
      </c>
      <c r="C10" s="250">
        <v>-0.77</v>
      </c>
      <c r="D10" s="250">
        <v>-0.16900000000000001</v>
      </c>
      <c r="E10" s="250">
        <v>0.20200000000000001</v>
      </c>
      <c r="F10" s="250">
        <v>1.319</v>
      </c>
      <c r="G10" s="250">
        <v>0.57599999999999996</v>
      </c>
      <c r="H10" s="250">
        <v>-0.156</v>
      </c>
      <c r="I10" s="250">
        <v>1.972</v>
      </c>
      <c r="J10" s="250">
        <v>-0.78100000000000003</v>
      </c>
      <c r="K10" s="250">
        <v>-0.73099999999999998</v>
      </c>
      <c r="L10" s="250">
        <v>0.65900000000000003</v>
      </c>
      <c r="M10" s="250">
        <v>-0.54100000000000004</v>
      </c>
      <c r="N10" s="250">
        <v>0.72699999999999998</v>
      </c>
      <c r="O10" s="250">
        <v>0.30099999999999999</v>
      </c>
      <c r="P10" s="250">
        <v>-2.16</v>
      </c>
      <c r="Q10" s="250">
        <v>-0.60932094000000003</v>
      </c>
      <c r="R10" s="250">
        <v>1.39355655</v>
      </c>
      <c r="S10" s="250">
        <v>-1.5067024200000001</v>
      </c>
      <c r="T10" s="250">
        <v>-0.25547055000000002</v>
      </c>
      <c r="U10" s="250">
        <v>-0.71099573999999999</v>
      </c>
      <c r="V10" s="250">
        <v>-1.20065</v>
      </c>
      <c r="W10" s="250">
        <v>-1.2733535199999999</v>
      </c>
      <c r="X10" s="250">
        <v>-1.96930125</v>
      </c>
      <c r="Y10" s="250">
        <v>-1.03397622</v>
      </c>
      <c r="Z10" s="250">
        <v>-0.60278591000000004</v>
      </c>
      <c r="AA10" s="250">
        <v>-6.2E-2</v>
      </c>
      <c r="AB10" s="250">
        <v>-0.42099999999999999</v>
      </c>
      <c r="AC10" s="250">
        <v>0.97399999999999998</v>
      </c>
      <c r="AD10" s="250">
        <v>-0.33900000000000002</v>
      </c>
      <c r="AE10" s="250">
        <v>-0.35399999999999998</v>
      </c>
      <c r="AF10" s="250">
        <v>2.012</v>
      </c>
      <c r="AG10" s="250">
        <v>1.794</v>
      </c>
      <c r="AH10" s="250">
        <v>0.57799999999999996</v>
      </c>
      <c r="AI10" s="250">
        <v>1.6011599999999999</v>
      </c>
      <c r="AJ10" s="250">
        <v>0.51149</v>
      </c>
      <c r="AK10" s="250">
        <v>0.87361999999999995</v>
      </c>
      <c r="AL10" s="250">
        <v>0.51173000000000002</v>
      </c>
      <c r="AM10" s="250">
        <v>-4.1589999999999998</v>
      </c>
      <c r="AN10" s="250">
        <v>-0.51400000000000001</v>
      </c>
      <c r="AO10" s="250">
        <v>0.16700000000000001</v>
      </c>
      <c r="AP10" s="250">
        <v>-0.39300000000000002</v>
      </c>
      <c r="AQ10" s="250">
        <v>-0.32200000000000001</v>
      </c>
      <c r="AR10" s="250">
        <v>2.7970000000000002</v>
      </c>
      <c r="AS10" s="250">
        <v>1.8580000000000001</v>
      </c>
      <c r="AT10" s="250">
        <v>1E-3</v>
      </c>
      <c r="AU10" s="250">
        <v>0.75600000000000001</v>
      </c>
      <c r="AV10" s="250">
        <v>-0.995</v>
      </c>
      <c r="AW10" s="250">
        <v>-0.115</v>
      </c>
      <c r="AX10" s="250">
        <v>-0.73599999999999999</v>
      </c>
      <c r="AY10" s="250">
        <v>0.54</v>
      </c>
      <c r="AZ10" s="250">
        <v>-1.331</v>
      </c>
      <c r="BA10" s="250">
        <v>-0.41026439999999997</v>
      </c>
      <c r="BB10" s="250">
        <v>-1.3814169999999999</v>
      </c>
      <c r="BC10" s="316">
        <v>-1.6706049999999999</v>
      </c>
      <c r="BD10" s="316">
        <v>0.76638910000000005</v>
      </c>
      <c r="BE10" s="316">
        <v>0.82760230000000001</v>
      </c>
      <c r="BF10" s="316">
        <v>-0.79218</v>
      </c>
      <c r="BG10" s="316">
        <v>-1.0604530000000001</v>
      </c>
      <c r="BH10" s="316">
        <v>-2.274556</v>
      </c>
      <c r="BI10" s="316">
        <v>-1.2763530000000001</v>
      </c>
      <c r="BJ10" s="316">
        <v>-1.852414</v>
      </c>
      <c r="BK10" s="316">
        <v>-0.35374149999999999</v>
      </c>
      <c r="BL10" s="316">
        <v>-1.2297549999999999</v>
      </c>
      <c r="BM10" s="316">
        <v>-0.71762309999999996</v>
      </c>
      <c r="BN10" s="316">
        <v>-0.77740819999999999</v>
      </c>
      <c r="BO10" s="316">
        <v>-0.50759069999999995</v>
      </c>
      <c r="BP10" s="316">
        <v>-0.1363761</v>
      </c>
      <c r="BQ10" s="316">
        <v>0.31639909999999999</v>
      </c>
      <c r="BR10" s="316">
        <v>1.075591</v>
      </c>
      <c r="BS10" s="316">
        <v>7.8394900000000003E-2</v>
      </c>
      <c r="BT10" s="316">
        <v>-0.59943880000000005</v>
      </c>
      <c r="BU10" s="316">
        <v>-0.67540359999999999</v>
      </c>
      <c r="BV10" s="316">
        <v>-0.55362089999999997</v>
      </c>
    </row>
    <row r="11" spans="1:74" ht="11.15" customHeight="1" x14ac:dyDescent="0.25">
      <c r="A11" s="93" t="s">
        <v>203</v>
      </c>
      <c r="B11" s="194" t="s">
        <v>446</v>
      </c>
      <c r="C11" s="250">
        <v>0.49962600000000001</v>
      </c>
      <c r="D11" s="250">
        <v>0.34919800000000001</v>
      </c>
      <c r="E11" s="250">
        <v>0.51813799999999999</v>
      </c>
      <c r="F11" s="250">
        <v>0.49401499999999998</v>
      </c>
      <c r="G11" s="250">
        <v>0.543771</v>
      </c>
      <c r="H11" s="250">
        <v>0.50861400000000001</v>
      </c>
      <c r="I11" s="250">
        <v>0.69199100000000002</v>
      </c>
      <c r="J11" s="250">
        <v>0.48385499999999998</v>
      </c>
      <c r="K11" s="250">
        <v>0.26286399999999999</v>
      </c>
      <c r="L11" s="250">
        <v>0.30415500000000001</v>
      </c>
      <c r="M11" s="250">
        <v>0.39988600000000002</v>
      </c>
      <c r="N11" s="250">
        <v>0.89804200000000001</v>
      </c>
      <c r="O11" s="250">
        <v>0.624726</v>
      </c>
      <c r="P11" s="250">
        <v>0.35844100000000001</v>
      </c>
      <c r="Q11" s="250">
        <v>0.70563200000000004</v>
      </c>
      <c r="R11" s="250">
        <v>0.53663499999999997</v>
      </c>
      <c r="S11" s="250">
        <v>0.40755599999999997</v>
      </c>
      <c r="T11" s="250">
        <v>0.65956099999999995</v>
      </c>
      <c r="U11" s="250">
        <v>0.51135399999999998</v>
      </c>
      <c r="V11" s="250">
        <v>0.51892700000000003</v>
      </c>
      <c r="W11" s="250">
        <v>0.65108299999999997</v>
      </c>
      <c r="X11" s="250">
        <v>0.74237799999999998</v>
      </c>
      <c r="Y11" s="250">
        <v>0.46596399999999999</v>
      </c>
      <c r="Z11" s="250">
        <v>0.51488</v>
      </c>
      <c r="AA11" s="250">
        <v>0.53513900000000003</v>
      </c>
      <c r="AB11" s="250">
        <v>0.34311999999999998</v>
      </c>
      <c r="AC11" s="250">
        <v>0.46080199999999999</v>
      </c>
      <c r="AD11" s="250">
        <v>0.36460300000000001</v>
      </c>
      <c r="AE11" s="250">
        <v>0.49755700000000003</v>
      </c>
      <c r="AF11" s="250">
        <v>0.28411399999999998</v>
      </c>
      <c r="AG11" s="250">
        <v>0.47333799999999998</v>
      </c>
      <c r="AH11" s="250">
        <v>0.31382100000000002</v>
      </c>
      <c r="AI11" s="250">
        <v>0.50092400000000004</v>
      </c>
      <c r="AJ11" s="250">
        <v>0.262679</v>
      </c>
      <c r="AK11" s="250">
        <v>0.63945300000000005</v>
      </c>
      <c r="AL11" s="250">
        <v>0.42280099999999998</v>
      </c>
      <c r="AM11" s="250">
        <v>0.52589699999999995</v>
      </c>
      <c r="AN11" s="250">
        <v>0.30868699999999999</v>
      </c>
      <c r="AO11" s="250">
        <v>0.24052100000000001</v>
      </c>
      <c r="AP11" s="250">
        <v>0.50926800000000005</v>
      </c>
      <c r="AQ11" s="250">
        <v>0.51217800000000002</v>
      </c>
      <c r="AR11" s="250">
        <v>0.50891799999999998</v>
      </c>
      <c r="AS11" s="250">
        <v>0.56406699999999999</v>
      </c>
      <c r="AT11" s="250">
        <v>0.36813000000000001</v>
      </c>
      <c r="AU11" s="250">
        <v>0.20172599999999999</v>
      </c>
      <c r="AV11" s="250">
        <v>0.52549999999999997</v>
      </c>
      <c r="AW11" s="250">
        <v>0.43571599999999999</v>
      </c>
      <c r="AX11" s="250">
        <v>0.689079</v>
      </c>
      <c r="AY11" s="250">
        <v>0.50266500000000003</v>
      </c>
      <c r="AZ11" s="250">
        <v>0.28928999999999999</v>
      </c>
      <c r="BA11" s="250">
        <v>0.52970899999999999</v>
      </c>
      <c r="BB11" s="250">
        <v>0.44811069999999997</v>
      </c>
      <c r="BC11" s="316">
        <v>0.45692169999999999</v>
      </c>
      <c r="BD11" s="316">
        <v>0.45279009999999997</v>
      </c>
      <c r="BE11" s="316">
        <v>0.49517840000000002</v>
      </c>
      <c r="BF11" s="316">
        <v>0.41471619999999998</v>
      </c>
      <c r="BG11" s="316">
        <v>0.40430490000000002</v>
      </c>
      <c r="BH11" s="316">
        <v>0.40670309999999998</v>
      </c>
      <c r="BI11" s="316">
        <v>0.40532649999999998</v>
      </c>
      <c r="BJ11" s="316">
        <v>0.38156119999999999</v>
      </c>
      <c r="BK11" s="316">
        <v>0.31211329999999998</v>
      </c>
      <c r="BL11" s="316">
        <v>0.36175119999999999</v>
      </c>
      <c r="BM11" s="316">
        <v>0.38324780000000003</v>
      </c>
      <c r="BN11" s="316">
        <v>0.36758629999999998</v>
      </c>
      <c r="BO11" s="316">
        <v>0.40077449999999998</v>
      </c>
      <c r="BP11" s="316">
        <v>0.44393579999999999</v>
      </c>
      <c r="BQ11" s="316">
        <v>0.54703869999999999</v>
      </c>
      <c r="BR11" s="316">
        <v>0.51233790000000001</v>
      </c>
      <c r="BS11" s="316">
        <v>0.51257710000000001</v>
      </c>
      <c r="BT11" s="316">
        <v>0.46645569999999997</v>
      </c>
      <c r="BU11" s="316">
        <v>0.43472539999999998</v>
      </c>
      <c r="BV11" s="316">
        <v>0.51335339999999996</v>
      </c>
    </row>
    <row r="12" spans="1:74" ht="11.15" customHeight="1" x14ac:dyDescent="0.25">
      <c r="A12" s="93" t="s">
        <v>204</v>
      </c>
      <c r="B12" s="194" t="s">
        <v>447</v>
      </c>
      <c r="C12" s="250">
        <v>8.6592110000000009</v>
      </c>
      <c r="D12" s="250">
        <v>8.9825649999999992</v>
      </c>
      <c r="E12" s="250">
        <v>9.8863520000000005</v>
      </c>
      <c r="F12" s="250">
        <v>11.032126</v>
      </c>
      <c r="G12" s="250">
        <v>9.3997609999999998</v>
      </c>
      <c r="H12" s="250">
        <v>10.106507000000001</v>
      </c>
      <c r="I12" s="250">
        <v>9.9238499999999998</v>
      </c>
      <c r="J12" s="250">
        <v>9.9950150000000004</v>
      </c>
      <c r="K12" s="250">
        <v>9.6831980000000009</v>
      </c>
      <c r="L12" s="250">
        <v>10.767827</v>
      </c>
      <c r="M12" s="250">
        <v>8.9198620000000002</v>
      </c>
      <c r="N12" s="250">
        <v>8.8877980000000001</v>
      </c>
      <c r="O12" s="250">
        <v>9.3290760000000006</v>
      </c>
      <c r="P12" s="250">
        <v>6.7517180000000003</v>
      </c>
      <c r="Q12" s="250">
        <v>9.1321779999999997</v>
      </c>
      <c r="R12" s="250">
        <v>8.6418210000000002</v>
      </c>
      <c r="S12" s="250">
        <v>8.9791939999999997</v>
      </c>
      <c r="T12" s="250">
        <v>8.3080350000000003</v>
      </c>
      <c r="U12" s="250">
        <v>6.4689649999999999</v>
      </c>
      <c r="V12" s="250">
        <v>7.7487029999999999</v>
      </c>
      <c r="W12" s="250">
        <v>7.7418779999999998</v>
      </c>
      <c r="X12" s="250">
        <v>6.5899979999999996</v>
      </c>
      <c r="Y12" s="250">
        <v>7.5822450000000003</v>
      </c>
      <c r="Z12" s="250">
        <v>6.4908400000000004</v>
      </c>
      <c r="AA12" s="250">
        <v>6.2343909999999996</v>
      </c>
      <c r="AB12" s="250">
        <v>6.8286239999999996</v>
      </c>
      <c r="AC12" s="250">
        <v>6.9135150000000003</v>
      </c>
      <c r="AD12" s="250">
        <v>5.479635</v>
      </c>
      <c r="AE12" s="250">
        <v>4.7194960000000004</v>
      </c>
      <c r="AF12" s="250">
        <v>4.5791599999999999</v>
      </c>
      <c r="AG12" s="250">
        <v>5.3589650000000004</v>
      </c>
      <c r="AH12" s="250">
        <v>4.5224869999999999</v>
      </c>
      <c r="AI12" s="250">
        <v>5.3705109999999996</v>
      </c>
      <c r="AJ12" s="250">
        <v>5.0451249999999996</v>
      </c>
      <c r="AK12" s="250">
        <v>7.0183359999999997</v>
      </c>
      <c r="AL12" s="250">
        <v>7.0005179999999996</v>
      </c>
      <c r="AM12" s="250">
        <v>5.7297719999999996</v>
      </c>
      <c r="AN12" s="250">
        <v>7.3954190000000004</v>
      </c>
      <c r="AO12" s="250">
        <v>7.58073</v>
      </c>
      <c r="AP12" s="250">
        <v>6.8109859999999998</v>
      </c>
      <c r="AQ12" s="250">
        <v>7.486726</v>
      </c>
      <c r="AR12" s="250">
        <v>7.8357190000000001</v>
      </c>
      <c r="AS12" s="250">
        <v>6.5108670000000002</v>
      </c>
      <c r="AT12" s="250">
        <v>7.6923300000000001</v>
      </c>
      <c r="AU12" s="250">
        <v>6.5150040000000002</v>
      </c>
      <c r="AV12" s="250">
        <v>7.2590969999999997</v>
      </c>
      <c r="AW12" s="250">
        <v>6.9943910000000002</v>
      </c>
      <c r="AX12" s="250">
        <v>7.3972480000000003</v>
      </c>
      <c r="AY12" s="250">
        <v>5.7103330000000003</v>
      </c>
      <c r="AZ12" s="250">
        <v>7.1635410000000004</v>
      </c>
      <c r="BA12" s="250">
        <v>7.3121840000000002</v>
      </c>
      <c r="BB12" s="250">
        <v>6.7527169999999996</v>
      </c>
      <c r="BC12" s="316">
        <v>5.4089140000000002</v>
      </c>
      <c r="BD12" s="316">
        <v>5.826066</v>
      </c>
      <c r="BE12" s="316">
        <v>7.1345190000000001</v>
      </c>
      <c r="BF12" s="316">
        <v>5.9452379999999998</v>
      </c>
      <c r="BG12" s="316">
        <v>7.81325</v>
      </c>
      <c r="BH12" s="316">
        <v>7.379537</v>
      </c>
      <c r="BI12" s="316">
        <v>9.6828810000000001</v>
      </c>
      <c r="BJ12" s="316">
        <v>9.6127950000000002</v>
      </c>
      <c r="BK12" s="316">
        <v>6.7521250000000004</v>
      </c>
      <c r="BL12" s="316">
        <v>6.3516069999999996</v>
      </c>
      <c r="BM12" s="316">
        <v>7.7513750000000003</v>
      </c>
      <c r="BN12" s="316">
        <v>7.4727439999999996</v>
      </c>
      <c r="BO12" s="316">
        <v>7.343947</v>
      </c>
      <c r="BP12" s="316">
        <v>7.5714560000000004</v>
      </c>
      <c r="BQ12" s="316">
        <v>7.0666390000000003</v>
      </c>
      <c r="BR12" s="316">
        <v>7.5250050000000002</v>
      </c>
      <c r="BS12" s="316">
        <v>7.4300350000000002</v>
      </c>
      <c r="BT12" s="316">
        <v>7.7745569999999997</v>
      </c>
      <c r="BU12" s="316">
        <v>7.7188660000000002</v>
      </c>
      <c r="BV12" s="316">
        <v>8.0634929999999994</v>
      </c>
    </row>
    <row r="13" spans="1:74" ht="11.15" customHeight="1" x14ac:dyDescent="0.25">
      <c r="A13" s="93" t="s">
        <v>205</v>
      </c>
      <c r="B13" s="195" t="s">
        <v>680</v>
      </c>
      <c r="C13" s="250">
        <v>4.1747019999999999</v>
      </c>
      <c r="D13" s="250">
        <v>5.1946479999999999</v>
      </c>
      <c r="E13" s="250">
        <v>5.4144690000000004</v>
      </c>
      <c r="F13" s="250">
        <v>5.8301290000000003</v>
      </c>
      <c r="G13" s="250">
        <v>5.4500760000000001</v>
      </c>
      <c r="H13" s="250">
        <v>5.5833029999999999</v>
      </c>
      <c r="I13" s="250">
        <v>5.0745279999999999</v>
      </c>
      <c r="J13" s="250">
        <v>5.5217729999999996</v>
      </c>
      <c r="K13" s="250">
        <v>4.5505190000000004</v>
      </c>
      <c r="L13" s="250">
        <v>5.9132559999999996</v>
      </c>
      <c r="M13" s="250">
        <v>4.513325</v>
      </c>
      <c r="N13" s="250">
        <v>4.9297069999999996</v>
      </c>
      <c r="O13" s="250">
        <v>4.5034739999999998</v>
      </c>
      <c r="P13" s="250">
        <v>3.5204390000000001</v>
      </c>
      <c r="Q13" s="250">
        <v>5.0115080000000001</v>
      </c>
      <c r="R13" s="250">
        <v>4.7788149999999998</v>
      </c>
      <c r="S13" s="250">
        <v>4.9372870000000004</v>
      </c>
      <c r="T13" s="250">
        <v>5.1428070000000004</v>
      </c>
      <c r="U13" s="250">
        <v>3.4483000000000001</v>
      </c>
      <c r="V13" s="250">
        <v>4.7946939999999998</v>
      </c>
      <c r="W13" s="250">
        <v>4.7127949999999998</v>
      </c>
      <c r="X13" s="250">
        <v>3.5170940000000002</v>
      </c>
      <c r="Y13" s="250">
        <v>4.3623700000000003</v>
      </c>
      <c r="Z13" s="250">
        <v>4.1859770000000003</v>
      </c>
      <c r="AA13" s="250">
        <v>3.8252269999999999</v>
      </c>
      <c r="AB13" s="250">
        <v>3.560686</v>
      </c>
      <c r="AC13" s="250">
        <v>4.2819269999999996</v>
      </c>
      <c r="AD13" s="250">
        <v>3.445999</v>
      </c>
      <c r="AE13" s="250">
        <v>2.983263</v>
      </c>
      <c r="AF13" s="250">
        <v>2.5754549999999998</v>
      </c>
      <c r="AG13" s="250">
        <v>3.724224</v>
      </c>
      <c r="AH13" s="250">
        <v>2.9151889999999998</v>
      </c>
      <c r="AI13" s="250">
        <v>3.5432619999999999</v>
      </c>
      <c r="AJ13" s="250">
        <v>3.4163260000000002</v>
      </c>
      <c r="AK13" s="250">
        <v>3.7345350000000002</v>
      </c>
      <c r="AL13" s="250">
        <v>4.1003610000000004</v>
      </c>
      <c r="AM13" s="250">
        <v>3.2494480000000001</v>
      </c>
      <c r="AN13" s="250">
        <v>3.7088100000000002</v>
      </c>
      <c r="AO13" s="250">
        <v>3.3898730000000001</v>
      </c>
      <c r="AP13" s="250">
        <v>3.713409</v>
      </c>
      <c r="AQ13" s="250">
        <v>3.7224400000000002</v>
      </c>
      <c r="AR13" s="250">
        <v>4.2543939999999996</v>
      </c>
      <c r="AS13" s="250">
        <v>3.3898239999999999</v>
      </c>
      <c r="AT13" s="250">
        <v>4.2597170000000002</v>
      </c>
      <c r="AU13" s="250">
        <v>3.7408440000000001</v>
      </c>
      <c r="AV13" s="250">
        <v>4.3751199999999999</v>
      </c>
      <c r="AW13" s="250">
        <v>3.5767690000000001</v>
      </c>
      <c r="AX13" s="250">
        <v>3.954914</v>
      </c>
      <c r="AY13" s="250">
        <v>2.9446189999999999</v>
      </c>
      <c r="AZ13" s="250">
        <v>3.9980790000000002</v>
      </c>
      <c r="BA13" s="250">
        <v>3.5333709999999998</v>
      </c>
      <c r="BB13" s="250">
        <v>3.7392609999999999</v>
      </c>
      <c r="BC13" s="316">
        <v>3.1207639999999999</v>
      </c>
      <c r="BD13" s="316">
        <v>2.66839</v>
      </c>
      <c r="BE13" s="316">
        <v>4.6442740000000002</v>
      </c>
      <c r="BF13" s="316">
        <v>3.3401489999999998</v>
      </c>
      <c r="BG13" s="316">
        <v>4.527755</v>
      </c>
      <c r="BH13" s="316">
        <v>4.3202749999999996</v>
      </c>
      <c r="BI13" s="316">
        <v>4.9224230000000002</v>
      </c>
      <c r="BJ13" s="316">
        <v>4.9053050000000002</v>
      </c>
      <c r="BK13" s="316">
        <v>3.8398210000000002</v>
      </c>
      <c r="BL13" s="316">
        <v>3.5920529999999999</v>
      </c>
      <c r="BM13" s="316">
        <v>4.377726</v>
      </c>
      <c r="BN13" s="316">
        <v>4.2108840000000001</v>
      </c>
      <c r="BO13" s="316">
        <v>4.2342230000000001</v>
      </c>
      <c r="BP13" s="316">
        <v>4.2651830000000004</v>
      </c>
      <c r="BQ13" s="316">
        <v>3.8831349999999998</v>
      </c>
      <c r="BR13" s="316">
        <v>4.2795880000000004</v>
      </c>
      <c r="BS13" s="316">
        <v>4.1096240000000002</v>
      </c>
      <c r="BT13" s="316">
        <v>4.2788729999999999</v>
      </c>
      <c r="BU13" s="316">
        <v>4.1784379999999999</v>
      </c>
      <c r="BV13" s="316">
        <v>4.4165599999999996</v>
      </c>
    </row>
    <row r="14" spans="1:74" ht="11.15" customHeight="1" x14ac:dyDescent="0.25">
      <c r="A14" s="93" t="s">
        <v>206</v>
      </c>
      <c r="B14" s="195" t="s">
        <v>681</v>
      </c>
      <c r="C14" s="250">
        <v>4.4845090000000001</v>
      </c>
      <c r="D14" s="250">
        <v>3.7879170000000002</v>
      </c>
      <c r="E14" s="250">
        <v>4.4718830000000001</v>
      </c>
      <c r="F14" s="250">
        <v>5.2019970000000004</v>
      </c>
      <c r="G14" s="250">
        <v>3.9496850000000001</v>
      </c>
      <c r="H14" s="250">
        <v>4.5232039999999998</v>
      </c>
      <c r="I14" s="250">
        <v>4.8493219999999999</v>
      </c>
      <c r="J14" s="250">
        <v>4.4732419999999999</v>
      </c>
      <c r="K14" s="250">
        <v>5.1326790000000004</v>
      </c>
      <c r="L14" s="250">
        <v>4.854571</v>
      </c>
      <c r="M14" s="250">
        <v>4.4065370000000001</v>
      </c>
      <c r="N14" s="250">
        <v>3.958091</v>
      </c>
      <c r="O14" s="250">
        <v>4.8256019999999999</v>
      </c>
      <c r="P14" s="250">
        <v>3.2312789999999998</v>
      </c>
      <c r="Q14" s="250">
        <v>4.1206699999999996</v>
      </c>
      <c r="R14" s="250">
        <v>3.8630059999999999</v>
      </c>
      <c r="S14" s="250">
        <v>4.0419070000000001</v>
      </c>
      <c r="T14" s="250">
        <v>3.1652279999999999</v>
      </c>
      <c r="U14" s="250">
        <v>3.0206650000000002</v>
      </c>
      <c r="V14" s="250">
        <v>2.9540090000000001</v>
      </c>
      <c r="W14" s="250">
        <v>3.029083</v>
      </c>
      <c r="X14" s="250">
        <v>3.0729039999999999</v>
      </c>
      <c r="Y14" s="250">
        <v>3.219875</v>
      </c>
      <c r="Z14" s="250">
        <v>2.3048630000000001</v>
      </c>
      <c r="AA14" s="250">
        <v>2.4091640000000001</v>
      </c>
      <c r="AB14" s="250">
        <v>3.267938</v>
      </c>
      <c r="AC14" s="250">
        <v>2.6315879999999998</v>
      </c>
      <c r="AD14" s="250">
        <v>2.033636</v>
      </c>
      <c r="AE14" s="250">
        <v>1.7362329999999999</v>
      </c>
      <c r="AF14" s="250">
        <v>2.0037050000000001</v>
      </c>
      <c r="AG14" s="250">
        <v>1.634741</v>
      </c>
      <c r="AH14" s="250">
        <v>1.6072979999999999</v>
      </c>
      <c r="AI14" s="250">
        <v>1.8272489999999999</v>
      </c>
      <c r="AJ14" s="250">
        <v>1.6287990000000001</v>
      </c>
      <c r="AK14" s="250">
        <v>3.283801</v>
      </c>
      <c r="AL14" s="250">
        <v>2.9001570000000001</v>
      </c>
      <c r="AM14" s="250">
        <v>2.480324</v>
      </c>
      <c r="AN14" s="250">
        <v>3.6866089999999998</v>
      </c>
      <c r="AO14" s="250">
        <v>4.1908570000000003</v>
      </c>
      <c r="AP14" s="250">
        <v>3.0975769999999998</v>
      </c>
      <c r="AQ14" s="250">
        <v>3.7642859999999998</v>
      </c>
      <c r="AR14" s="250">
        <v>3.5813250000000001</v>
      </c>
      <c r="AS14" s="250">
        <v>3.1210429999999998</v>
      </c>
      <c r="AT14" s="250">
        <v>3.4326129999999999</v>
      </c>
      <c r="AU14" s="250">
        <v>2.7741600000000002</v>
      </c>
      <c r="AV14" s="250">
        <v>2.8839769999999998</v>
      </c>
      <c r="AW14" s="250">
        <v>3.4176220000000002</v>
      </c>
      <c r="AX14" s="250">
        <v>3.4423339999999998</v>
      </c>
      <c r="AY14" s="250">
        <v>2.765714</v>
      </c>
      <c r="AZ14" s="250">
        <v>3.1654620000000002</v>
      </c>
      <c r="BA14" s="250">
        <v>3.778813</v>
      </c>
      <c r="BB14" s="250">
        <v>3.0134560000000001</v>
      </c>
      <c r="BC14" s="316">
        <v>2.288151</v>
      </c>
      <c r="BD14" s="316">
        <v>3.1576759999999999</v>
      </c>
      <c r="BE14" s="316">
        <v>2.4902449999999998</v>
      </c>
      <c r="BF14" s="316">
        <v>2.605089</v>
      </c>
      <c r="BG14" s="316">
        <v>3.2854950000000001</v>
      </c>
      <c r="BH14" s="316">
        <v>3.0592619999999999</v>
      </c>
      <c r="BI14" s="316">
        <v>4.7604579999999999</v>
      </c>
      <c r="BJ14" s="316">
        <v>4.70749</v>
      </c>
      <c r="BK14" s="316">
        <v>2.9123039999999998</v>
      </c>
      <c r="BL14" s="316">
        <v>2.7595540000000001</v>
      </c>
      <c r="BM14" s="316">
        <v>3.3736489999999999</v>
      </c>
      <c r="BN14" s="316">
        <v>3.26186</v>
      </c>
      <c r="BO14" s="316">
        <v>3.1097239999999999</v>
      </c>
      <c r="BP14" s="316">
        <v>3.306273</v>
      </c>
      <c r="BQ14" s="316">
        <v>3.1835040000000001</v>
      </c>
      <c r="BR14" s="316">
        <v>3.2454170000000002</v>
      </c>
      <c r="BS14" s="316">
        <v>3.320411</v>
      </c>
      <c r="BT14" s="316">
        <v>3.4956830000000001</v>
      </c>
      <c r="BU14" s="316">
        <v>3.5404279999999999</v>
      </c>
      <c r="BV14" s="316">
        <v>3.6469330000000002</v>
      </c>
    </row>
    <row r="15" spans="1:74" ht="11.15" customHeight="1" x14ac:dyDescent="0.25">
      <c r="A15" s="93" t="s">
        <v>207</v>
      </c>
      <c r="B15" s="194" t="s">
        <v>424</v>
      </c>
      <c r="C15" s="250">
        <v>53.041603000000002</v>
      </c>
      <c r="D15" s="250">
        <v>51.466349999999998</v>
      </c>
      <c r="E15" s="250">
        <v>56.337364999999998</v>
      </c>
      <c r="F15" s="250">
        <v>48.827123</v>
      </c>
      <c r="G15" s="250">
        <v>52.930869000000001</v>
      </c>
      <c r="H15" s="250">
        <v>51.818474999999999</v>
      </c>
      <c r="I15" s="250">
        <v>55.707383</v>
      </c>
      <c r="J15" s="250">
        <v>59.033298000000002</v>
      </c>
      <c r="K15" s="250">
        <v>52.287165000000002</v>
      </c>
      <c r="L15" s="250">
        <v>56.727381000000001</v>
      </c>
      <c r="M15" s="250">
        <v>53.796326999999998</v>
      </c>
      <c r="N15" s="250">
        <v>56.210839</v>
      </c>
      <c r="O15" s="250">
        <v>57.432340000000003</v>
      </c>
      <c r="P15" s="250">
        <v>49.761395999999998</v>
      </c>
      <c r="Q15" s="250">
        <v>46.631176060000001</v>
      </c>
      <c r="R15" s="250">
        <v>54.501564549999998</v>
      </c>
      <c r="S15" s="250">
        <v>51.783192579999998</v>
      </c>
      <c r="T15" s="250">
        <v>48.80188845</v>
      </c>
      <c r="U15" s="250">
        <v>52.400184260000003</v>
      </c>
      <c r="V15" s="250">
        <v>55.364193999999998</v>
      </c>
      <c r="W15" s="250">
        <v>50.233271479999999</v>
      </c>
      <c r="X15" s="250">
        <v>49.857135749999998</v>
      </c>
      <c r="Y15" s="250">
        <v>46.24244478</v>
      </c>
      <c r="Z15" s="250">
        <v>46.604961090000003</v>
      </c>
      <c r="AA15" s="250">
        <v>49.895085999999999</v>
      </c>
      <c r="AB15" s="250">
        <v>40.509653999999998</v>
      </c>
      <c r="AC15" s="250">
        <v>40.618526000000003</v>
      </c>
      <c r="AD15" s="250">
        <v>33.879925</v>
      </c>
      <c r="AE15" s="250">
        <v>32.674830999999998</v>
      </c>
      <c r="AF15" s="250">
        <v>37.312452999999998</v>
      </c>
      <c r="AG15" s="250">
        <v>40.115977000000001</v>
      </c>
      <c r="AH15" s="250">
        <v>43.881673999999997</v>
      </c>
      <c r="AI15" s="250">
        <v>41.862867000000001</v>
      </c>
      <c r="AJ15" s="250">
        <v>40.711371</v>
      </c>
      <c r="AK15" s="250">
        <v>38.833787999999998</v>
      </c>
      <c r="AL15" s="250">
        <v>38.731740000000002</v>
      </c>
      <c r="AM15" s="250">
        <v>39.193474000000002</v>
      </c>
      <c r="AN15" s="250">
        <v>33.267552000000002</v>
      </c>
      <c r="AO15" s="250">
        <v>43.708264</v>
      </c>
      <c r="AP15" s="250">
        <v>38.622996999999998</v>
      </c>
      <c r="AQ15" s="250">
        <v>41.335453000000001</v>
      </c>
      <c r="AR15" s="250">
        <v>44.267847000000003</v>
      </c>
      <c r="AS15" s="250">
        <v>44.386608000000003</v>
      </c>
      <c r="AT15" s="250">
        <v>42.718384</v>
      </c>
      <c r="AU15" s="250">
        <v>44.204898999999997</v>
      </c>
      <c r="AV15" s="250">
        <v>41.619036000000001</v>
      </c>
      <c r="AW15" s="250">
        <v>42.392093000000003</v>
      </c>
      <c r="AX15" s="250">
        <v>41.226236999999998</v>
      </c>
      <c r="AY15" s="250">
        <v>44.963259000000001</v>
      </c>
      <c r="AZ15" s="250">
        <v>38.910094999999998</v>
      </c>
      <c r="BA15" s="250">
        <v>43.499456700000003</v>
      </c>
      <c r="BB15" s="250">
        <v>37.699524447000002</v>
      </c>
      <c r="BC15" s="316">
        <v>40.423090000000002</v>
      </c>
      <c r="BD15" s="316">
        <v>43.388069999999999</v>
      </c>
      <c r="BE15" s="316">
        <v>43.492289999999997</v>
      </c>
      <c r="BF15" s="316">
        <v>48.318040000000003</v>
      </c>
      <c r="BG15" s="316">
        <v>42.732759999999999</v>
      </c>
      <c r="BH15" s="316">
        <v>43.468170000000001</v>
      </c>
      <c r="BI15" s="316">
        <v>41.39667</v>
      </c>
      <c r="BJ15" s="316">
        <v>39.548729999999999</v>
      </c>
      <c r="BK15" s="316">
        <v>44.727359999999997</v>
      </c>
      <c r="BL15" s="316">
        <v>39.409489999999998</v>
      </c>
      <c r="BM15" s="316">
        <v>43.619010000000003</v>
      </c>
      <c r="BN15" s="316">
        <v>39.998010000000001</v>
      </c>
      <c r="BO15" s="316">
        <v>41.408279999999998</v>
      </c>
      <c r="BP15" s="316">
        <v>41.538220000000003</v>
      </c>
      <c r="BQ15" s="316">
        <v>44.76314</v>
      </c>
      <c r="BR15" s="316">
        <v>49.496580000000002</v>
      </c>
      <c r="BS15" s="316">
        <v>45.488230000000001</v>
      </c>
      <c r="BT15" s="316">
        <v>44.353769999999997</v>
      </c>
      <c r="BU15" s="316">
        <v>42.228459999999998</v>
      </c>
      <c r="BV15" s="316">
        <v>40.538499999999999</v>
      </c>
    </row>
    <row r="16" spans="1:74" ht="11.15" customHeight="1" x14ac:dyDescent="0.25">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258"/>
      <c r="BA16" s="258"/>
      <c r="BB16" s="258"/>
      <c r="BC16" s="345"/>
      <c r="BD16" s="345"/>
      <c r="BE16" s="345"/>
      <c r="BF16" s="345"/>
      <c r="BG16" s="345"/>
      <c r="BH16" s="345"/>
      <c r="BI16" s="345"/>
      <c r="BJ16" s="345"/>
      <c r="BK16" s="345"/>
      <c r="BL16" s="345"/>
      <c r="BM16" s="345"/>
      <c r="BN16" s="345"/>
      <c r="BO16" s="345"/>
      <c r="BP16" s="345"/>
      <c r="BQ16" s="345"/>
      <c r="BR16" s="345"/>
      <c r="BS16" s="345"/>
      <c r="BT16" s="345"/>
      <c r="BU16" s="345"/>
      <c r="BV16" s="345"/>
    </row>
    <row r="17" spans="1:74" ht="11.15" customHeight="1" x14ac:dyDescent="0.25">
      <c r="A17" s="95" t="s">
        <v>208</v>
      </c>
      <c r="B17" s="194" t="s">
        <v>448</v>
      </c>
      <c r="C17" s="250">
        <v>14.651358999999999</v>
      </c>
      <c r="D17" s="250">
        <v>2.9073799999999999</v>
      </c>
      <c r="E17" s="250">
        <v>-5.2833290000000002</v>
      </c>
      <c r="F17" s="250">
        <v>-2.5940560000000001</v>
      </c>
      <c r="G17" s="250">
        <v>0.55760699999999996</v>
      </c>
      <c r="H17" s="250">
        <v>6.9094559999999996</v>
      </c>
      <c r="I17" s="250">
        <v>10.584197</v>
      </c>
      <c r="J17" s="250">
        <v>6.4954850000000004</v>
      </c>
      <c r="K17" s="250">
        <v>3.2514400000000001</v>
      </c>
      <c r="L17" s="250">
        <v>-4.5436709999999998</v>
      </c>
      <c r="M17" s="250">
        <v>0.70729799999999998</v>
      </c>
      <c r="N17" s="250">
        <v>1.209754</v>
      </c>
      <c r="O17" s="250">
        <v>3.732723</v>
      </c>
      <c r="P17" s="250">
        <v>0.59203600000000001</v>
      </c>
      <c r="Q17" s="250">
        <v>1.7898780000000001</v>
      </c>
      <c r="R17" s="250">
        <v>-11.281834999999999</v>
      </c>
      <c r="S17" s="250">
        <v>-7.7695429999999996</v>
      </c>
      <c r="T17" s="250">
        <v>-1.3022370000000001</v>
      </c>
      <c r="U17" s="250">
        <v>6.0726139999999997</v>
      </c>
      <c r="V17" s="250">
        <v>0.26638200000000001</v>
      </c>
      <c r="W17" s="250">
        <v>-0.47376400000000002</v>
      </c>
      <c r="X17" s="250">
        <v>-7.9429629999999998</v>
      </c>
      <c r="Y17" s="250">
        <v>-3.7823419999999999</v>
      </c>
      <c r="Z17" s="250">
        <v>-5.8104930000000001</v>
      </c>
      <c r="AA17" s="250">
        <v>-6.0551360000000001</v>
      </c>
      <c r="AB17" s="250">
        <v>-4.8245110000000002</v>
      </c>
      <c r="AC17" s="250">
        <v>-5.7693539999999999</v>
      </c>
      <c r="AD17" s="250">
        <v>-6.48184</v>
      </c>
      <c r="AE17" s="250">
        <v>-2.2810410000000001</v>
      </c>
      <c r="AF17" s="250">
        <v>3.6472479999999998</v>
      </c>
      <c r="AG17" s="250">
        <v>12.601569</v>
      </c>
      <c r="AH17" s="250">
        <v>8.5710180000000005</v>
      </c>
      <c r="AI17" s="250">
        <v>0.317079</v>
      </c>
      <c r="AJ17" s="250">
        <v>-4.2520189999999998</v>
      </c>
      <c r="AK17" s="250">
        <v>-2.636177</v>
      </c>
      <c r="AL17" s="250">
        <v>3.0990250000000001</v>
      </c>
      <c r="AM17" s="250">
        <v>7.928363</v>
      </c>
      <c r="AN17" s="250">
        <v>16.169229000000001</v>
      </c>
      <c r="AO17" s="250">
        <v>-1.8426800000000001</v>
      </c>
      <c r="AP17" s="250">
        <v>-5.9648779999999997</v>
      </c>
      <c r="AQ17" s="250">
        <v>-2.5758040000000002</v>
      </c>
      <c r="AR17" s="250">
        <v>8.8181340000000006</v>
      </c>
      <c r="AS17" s="250">
        <v>13.529389999999999</v>
      </c>
      <c r="AT17" s="250">
        <v>12.892792999999999</v>
      </c>
      <c r="AU17" s="250">
        <v>4.0109709999999996</v>
      </c>
      <c r="AV17" s="250">
        <v>-4.3267410000000002</v>
      </c>
      <c r="AW17" s="250">
        <v>-7.3987160000000003</v>
      </c>
      <c r="AX17" s="250">
        <v>-2.269771</v>
      </c>
      <c r="AY17" s="250">
        <v>6.1310944000000003</v>
      </c>
      <c r="AZ17" s="250">
        <v>3.8845879000000001</v>
      </c>
      <c r="BA17" s="250">
        <v>-4.9225127000000004</v>
      </c>
      <c r="BB17" s="250">
        <v>-8.7791920000000001</v>
      </c>
      <c r="BC17" s="316">
        <v>-3.2872189999999999</v>
      </c>
      <c r="BD17" s="316">
        <v>4.2249140000000001</v>
      </c>
      <c r="BE17" s="316">
        <v>12.591659999999999</v>
      </c>
      <c r="BF17" s="316">
        <v>7.1573909999999996</v>
      </c>
      <c r="BG17" s="316">
        <v>1.540203</v>
      </c>
      <c r="BH17" s="316">
        <v>-6.1827350000000001</v>
      </c>
      <c r="BI17" s="316">
        <v>-2.8845749999999999</v>
      </c>
      <c r="BJ17" s="316">
        <v>3.1020989999999999</v>
      </c>
      <c r="BK17" s="316">
        <v>3.1370559999999998</v>
      </c>
      <c r="BL17" s="316">
        <v>1.121874</v>
      </c>
      <c r="BM17" s="316">
        <v>-6.0181269999999998</v>
      </c>
      <c r="BN17" s="316">
        <v>-9.1658770000000001</v>
      </c>
      <c r="BO17" s="316">
        <v>-4.7972859999999997</v>
      </c>
      <c r="BP17" s="316">
        <v>3.7093690000000001</v>
      </c>
      <c r="BQ17" s="316">
        <v>8.6253240000000009</v>
      </c>
      <c r="BR17" s="316">
        <v>3.7908529999999998</v>
      </c>
      <c r="BS17" s="316">
        <v>-0.6940693</v>
      </c>
      <c r="BT17" s="316">
        <v>-9.1304859999999994</v>
      </c>
      <c r="BU17" s="316">
        <v>-6.0960179999999999</v>
      </c>
      <c r="BV17" s="316">
        <v>0.95039980000000002</v>
      </c>
    </row>
    <row r="18" spans="1:74" ht="11.15" customHeight="1" x14ac:dyDescent="0.25">
      <c r="A18" s="95" t="s">
        <v>209</v>
      </c>
      <c r="B18" s="194" t="s">
        <v>134</v>
      </c>
      <c r="C18" s="250">
        <v>1.090351995</v>
      </c>
      <c r="D18" s="250">
        <v>0.90882901199999999</v>
      </c>
      <c r="E18" s="250">
        <v>0.99683100899999999</v>
      </c>
      <c r="F18" s="250">
        <v>0.70439901000000005</v>
      </c>
      <c r="G18" s="250">
        <v>0.60029599700000003</v>
      </c>
      <c r="H18" s="250">
        <v>0.81769400999999997</v>
      </c>
      <c r="I18" s="250">
        <v>0.92842200699999999</v>
      </c>
      <c r="J18" s="250">
        <v>0.94902101100000003</v>
      </c>
      <c r="K18" s="250">
        <v>0.81770900999999996</v>
      </c>
      <c r="L18" s="250">
        <v>0.72327798799999998</v>
      </c>
      <c r="M18" s="250">
        <v>0.92314499999999999</v>
      </c>
      <c r="N18" s="250">
        <v>0.97118201199999998</v>
      </c>
      <c r="O18" s="250">
        <v>0.97551401400000004</v>
      </c>
      <c r="P18" s="250">
        <v>0.82394300799999998</v>
      </c>
      <c r="Q18" s="250">
        <v>0.84955599199999998</v>
      </c>
      <c r="R18" s="250">
        <v>0.59790098999999997</v>
      </c>
      <c r="S18" s="250">
        <v>0.64794699600000005</v>
      </c>
      <c r="T18" s="250">
        <v>0.69972599999999996</v>
      </c>
      <c r="U18" s="250">
        <v>0.57353301499999998</v>
      </c>
      <c r="V18" s="250">
        <v>0.59271398600000003</v>
      </c>
      <c r="W18" s="250">
        <v>0.41003699999999998</v>
      </c>
      <c r="X18" s="250">
        <v>0.49827199</v>
      </c>
      <c r="Y18" s="250">
        <v>0.61139001000000004</v>
      </c>
      <c r="Z18" s="250">
        <v>0.72288698500000004</v>
      </c>
      <c r="AA18" s="250">
        <v>0.67877999899999997</v>
      </c>
      <c r="AB18" s="250">
        <v>0.66441899999999998</v>
      </c>
      <c r="AC18" s="250">
        <v>0.52651500500000004</v>
      </c>
      <c r="AD18" s="250">
        <v>0.51489699</v>
      </c>
      <c r="AE18" s="250">
        <v>0.499037008</v>
      </c>
      <c r="AF18" s="250">
        <v>0.50978000999999995</v>
      </c>
      <c r="AG18" s="250">
        <v>0.63600700499999996</v>
      </c>
      <c r="AH18" s="250">
        <v>0.69086200099999995</v>
      </c>
      <c r="AI18" s="250">
        <v>0.64686699000000003</v>
      </c>
      <c r="AJ18" s="250">
        <v>0.76254999700000003</v>
      </c>
      <c r="AK18" s="250">
        <v>0.64502601000000004</v>
      </c>
      <c r="AL18" s="250">
        <v>0.80000999399999995</v>
      </c>
      <c r="AM18" s="250">
        <v>0.741954</v>
      </c>
      <c r="AN18" s="250">
        <v>0.75617399200000002</v>
      </c>
      <c r="AO18" s="250">
        <v>0.69015501499999998</v>
      </c>
      <c r="AP18" s="250">
        <v>0.46792401</v>
      </c>
      <c r="AQ18" s="250">
        <v>0.56605299399999998</v>
      </c>
      <c r="AR18" s="250">
        <v>0.65393999999999997</v>
      </c>
      <c r="AS18" s="250">
        <v>0.66698924199999998</v>
      </c>
      <c r="AT18" s="250">
        <v>0.66698924999999998</v>
      </c>
      <c r="AU18" s="250">
        <v>0.66698924999999998</v>
      </c>
      <c r="AV18" s="250">
        <v>0.66698924999999998</v>
      </c>
      <c r="AW18" s="250">
        <v>0.66698924999999998</v>
      </c>
      <c r="AX18" s="250">
        <v>0.66698924999999998</v>
      </c>
      <c r="AY18" s="250">
        <v>0.629</v>
      </c>
      <c r="AZ18" s="250">
        <v>0.629</v>
      </c>
      <c r="BA18" s="250">
        <v>0.629</v>
      </c>
      <c r="BB18" s="250">
        <v>0.629</v>
      </c>
      <c r="BC18" s="316">
        <v>0.629</v>
      </c>
      <c r="BD18" s="316">
        <v>0.629</v>
      </c>
      <c r="BE18" s="316">
        <v>0.629</v>
      </c>
      <c r="BF18" s="316">
        <v>0.629</v>
      </c>
      <c r="BG18" s="316">
        <v>0.629</v>
      </c>
      <c r="BH18" s="316">
        <v>0.629</v>
      </c>
      <c r="BI18" s="316">
        <v>0.629</v>
      </c>
      <c r="BJ18" s="316">
        <v>0.629</v>
      </c>
      <c r="BK18" s="316">
        <v>0.59913269999999996</v>
      </c>
      <c r="BL18" s="316">
        <v>0.59913269999999996</v>
      </c>
      <c r="BM18" s="316">
        <v>0.59913269999999996</v>
      </c>
      <c r="BN18" s="316">
        <v>0.59913269999999996</v>
      </c>
      <c r="BO18" s="316">
        <v>0.59913269999999996</v>
      </c>
      <c r="BP18" s="316">
        <v>0.59913269999999996</v>
      </c>
      <c r="BQ18" s="316">
        <v>0.59913269999999996</v>
      </c>
      <c r="BR18" s="316">
        <v>0.59913269999999996</v>
      </c>
      <c r="BS18" s="316">
        <v>0.59913269999999996</v>
      </c>
      <c r="BT18" s="316">
        <v>0.59913269999999996</v>
      </c>
      <c r="BU18" s="316">
        <v>0.59913269999999996</v>
      </c>
      <c r="BV18" s="316">
        <v>0.59913269999999996</v>
      </c>
    </row>
    <row r="19" spans="1:74" ht="11.15" customHeight="1" x14ac:dyDescent="0.25">
      <c r="A19" s="93" t="s">
        <v>210</v>
      </c>
      <c r="B19" s="194" t="s">
        <v>425</v>
      </c>
      <c r="C19" s="250">
        <v>68.783313995</v>
      </c>
      <c r="D19" s="250">
        <v>55.282559012</v>
      </c>
      <c r="E19" s="250">
        <v>52.050867009000001</v>
      </c>
      <c r="F19" s="250">
        <v>46.937466010000001</v>
      </c>
      <c r="G19" s="250">
        <v>54.088771997000002</v>
      </c>
      <c r="H19" s="250">
        <v>59.545625010000002</v>
      </c>
      <c r="I19" s="250">
        <v>67.220002007000005</v>
      </c>
      <c r="J19" s="250">
        <v>66.477804011000003</v>
      </c>
      <c r="K19" s="250">
        <v>56.356314009999998</v>
      </c>
      <c r="L19" s="250">
        <v>52.906987987999997</v>
      </c>
      <c r="M19" s="250">
        <v>55.426769999999998</v>
      </c>
      <c r="N19" s="250">
        <v>58.391775011999997</v>
      </c>
      <c r="O19" s="250">
        <v>62.140577014000002</v>
      </c>
      <c r="P19" s="250">
        <v>51.177375007999999</v>
      </c>
      <c r="Q19" s="250">
        <v>49.270610052000002</v>
      </c>
      <c r="R19" s="250">
        <v>43.817630540000003</v>
      </c>
      <c r="S19" s="250">
        <v>44.661596576000001</v>
      </c>
      <c r="T19" s="250">
        <v>48.19937745</v>
      </c>
      <c r="U19" s="250">
        <v>59.046331275</v>
      </c>
      <c r="V19" s="250">
        <v>56.223289985999997</v>
      </c>
      <c r="W19" s="250">
        <v>50.169544479999999</v>
      </c>
      <c r="X19" s="250">
        <v>42.412444739999998</v>
      </c>
      <c r="Y19" s="250">
        <v>43.071492790000001</v>
      </c>
      <c r="Z19" s="250">
        <v>41.517355074999998</v>
      </c>
      <c r="AA19" s="250">
        <v>44.518729999000001</v>
      </c>
      <c r="AB19" s="250">
        <v>36.349561999999999</v>
      </c>
      <c r="AC19" s="250">
        <v>35.375687005000003</v>
      </c>
      <c r="AD19" s="250">
        <v>27.912981989999999</v>
      </c>
      <c r="AE19" s="250">
        <v>30.892827008000001</v>
      </c>
      <c r="AF19" s="250">
        <v>41.469481010000003</v>
      </c>
      <c r="AG19" s="250">
        <v>53.353553005000002</v>
      </c>
      <c r="AH19" s="250">
        <v>53.143554000999998</v>
      </c>
      <c r="AI19" s="250">
        <v>42.826812990000001</v>
      </c>
      <c r="AJ19" s="250">
        <v>37.221901997000003</v>
      </c>
      <c r="AK19" s="250">
        <v>36.842637009999997</v>
      </c>
      <c r="AL19" s="250">
        <v>42.630774993999999</v>
      </c>
      <c r="AM19" s="250">
        <v>47.863790999999999</v>
      </c>
      <c r="AN19" s="250">
        <v>50.192954991999997</v>
      </c>
      <c r="AO19" s="250">
        <v>42.555739015</v>
      </c>
      <c r="AP19" s="250">
        <v>33.126043009999997</v>
      </c>
      <c r="AQ19" s="250">
        <v>39.325701993999999</v>
      </c>
      <c r="AR19" s="250">
        <v>53.739921000000002</v>
      </c>
      <c r="AS19" s="250">
        <v>58.582987242000002</v>
      </c>
      <c r="AT19" s="250">
        <v>56.278166249999998</v>
      </c>
      <c r="AU19" s="250">
        <v>48.882859250000003</v>
      </c>
      <c r="AV19" s="250">
        <v>37.959284250000003</v>
      </c>
      <c r="AW19" s="250">
        <v>35.660366250000003</v>
      </c>
      <c r="AX19" s="250">
        <v>39.623455249999999</v>
      </c>
      <c r="AY19" s="250">
        <v>51.723353400000001</v>
      </c>
      <c r="AZ19" s="250">
        <v>43.423682900000003</v>
      </c>
      <c r="BA19" s="250">
        <v>39.205944000000002</v>
      </c>
      <c r="BB19" s="250">
        <v>29.549332447000001</v>
      </c>
      <c r="BC19" s="316">
        <v>37.764870000000002</v>
      </c>
      <c r="BD19" s="316">
        <v>48.241979999999998</v>
      </c>
      <c r="BE19" s="316">
        <v>56.712949999999999</v>
      </c>
      <c r="BF19" s="316">
        <v>56.104430000000001</v>
      </c>
      <c r="BG19" s="316">
        <v>44.901969999999999</v>
      </c>
      <c r="BH19" s="316">
        <v>37.914439999999999</v>
      </c>
      <c r="BI19" s="316">
        <v>39.141089999999998</v>
      </c>
      <c r="BJ19" s="316">
        <v>43.279829999999997</v>
      </c>
      <c r="BK19" s="316">
        <v>48.463540000000002</v>
      </c>
      <c r="BL19" s="316">
        <v>41.130499999999998</v>
      </c>
      <c r="BM19" s="316">
        <v>38.200020000000002</v>
      </c>
      <c r="BN19" s="316">
        <v>31.431260000000002</v>
      </c>
      <c r="BO19" s="316">
        <v>37.210129999999999</v>
      </c>
      <c r="BP19" s="316">
        <v>45.846719999999998</v>
      </c>
      <c r="BQ19" s="316">
        <v>53.987589999999997</v>
      </c>
      <c r="BR19" s="316">
        <v>53.886569999999999</v>
      </c>
      <c r="BS19" s="316">
        <v>45.393300000000004</v>
      </c>
      <c r="BT19" s="316">
        <v>35.822420000000001</v>
      </c>
      <c r="BU19" s="316">
        <v>36.731569999999998</v>
      </c>
      <c r="BV19" s="316">
        <v>42.088039999999999</v>
      </c>
    </row>
    <row r="20" spans="1:74" ht="11.15" customHeight="1" x14ac:dyDescent="0.25">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345"/>
      <c r="BD20" s="345"/>
      <c r="BE20" s="345"/>
      <c r="BF20" s="345"/>
      <c r="BG20" s="345"/>
      <c r="BH20" s="345"/>
      <c r="BI20" s="345"/>
      <c r="BJ20" s="345"/>
      <c r="BK20" s="345"/>
      <c r="BL20" s="345"/>
      <c r="BM20" s="345"/>
      <c r="BN20" s="345"/>
      <c r="BO20" s="345"/>
      <c r="BP20" s="345"/>
      <c r="BQ20" s="345"/>
      <c r="BR20" s="345"/>
      <c r="BS20" s="345"/>
      <c r="BT20" s="345"/>
      <c r="BU20" s="345"/>
      <c r="BV20" s="345"/>
    </row>
    <row r="21" spans="1:74" ht="11.15" customHeight="1" x14ac:dyDescent="0.25">
      <c r="A21" s="90"/>
      <c r="B21" s="96" t="s">
        <v>219</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258"/>
      <c r="BA21" s="258"/>
      <c r="BB21" s="258"/>
      <c r="BC21" s="345"/>
      <c r="BD21" s="345"/>
      <c r="BE21" s="345"/>
      <c r="BF21" s="345"/>
      <c r="BG21" s="345"/>
      <c r="BH21" s="345"/>
      <c r="BI21" s="345"/>
      <c r="BJ21" s="345"/>
      <c r="BK21" s="345"/>
      <c r="BL21" s="345"/>
      <c r="BM21" s="345"/>
      <c r="BN21" s="345"/>
      <c r="BO21" s="345"/>
      <c r="BP21" s="345"/>
      <c r="BQ21" s="345"/>
      <c r="BR21" s="345"/>
      <c r="BS21" s="345"/>
      <c r="BT21" s="345"/>
      <c r="BU21" s="345"/>
      <c r="BV21" s="345"/>
    </row>
    <row r="22" spans="1:74" ht="11.15" customHeight="1" x14ac:dyDescent="0.25">
      <c r="A22" s="93" t="s">
        <v>211</v>
      </c>
      <c r="B22" s="194" t="s">
        <v>449</v>
      </c>
      <c r="C22" s="250">
        <v>1.458216006</v>
      </c>
      <c r="D22" s="250">
        <v>1.2883629919999999</v>
      </c>
      <c r="E22" s="250">
        <v>1.481761994</v>
      </c>
      <c r="F22" s="250">
        <v>1.5492090000000001</v>
      </c>
      <c r="G22" s="250">
        <v>1.5955469980000001</v>
      </c>
      <c r="H22" s="250">
        <v>1.46502201</v>
      </c>
      <c r="I22" s="250">
        <v>1.6003989940000001</v>
      </c>
      <c r="J22" s="250">
        <v>1.576811001</v>
      </c>
      <c r="K22" s="250">
        <v>1.5847169999999999</v>
      </c>
      <c r="L22" s="250">
        <v>1.5485639870000001</v>
      </c>
      <c r="M22" s="250">
        <v>1.5582680099999999</v>
      </c>
      <c r="N22" s="250">
        <v>1.6297240019999999</v>
      </c>
      <c r="O22" s="250">
        <v>1.5147090110000001</v>
      </c>
      <c r="P22" s="250">
        <v>1.3926020079999999</v>
      </c>
      <c r="Q22" s="250">
        <v>1.555607993</v>
      </c>
      <c r="R22" s="250">
        <v>1.44957</v>
      </c>
      <c r="S22" s="250">
        <v>1.6238929950000001</v>
      </c>
      <c r="T22" s="250">
        <v>1.586433</v>
      </c>
      <c r="U22" s="250">
        <v>1.498201015</v>
      </c>
      <c r="V22" s="250">
        <v>1.4872909990000001</v>
      </c>
      <c r="W22" s="250">
        <v>1.4693970000000001</v>
      </c>
      <c r="X22" s="250">
        <v>1.494130994</v>
      </c>
      <c r="Y22" s="250">
        <v>1.3870199999999999</v>
      </c>
      <c r="Z22" s="250">
        <v>1.5077000039999999</v>
      </c>
      <c r="AA22" s="250">
        <v>1.4345200090000001</v>
      </c>
      <c r="AB22" s="250">
        <v>1.4341140029999999</v>
      </c>
      <c r="AC22" s="250">
        <v>1.407579986</v>
      </c>
      <c r="AD22" s="250">
        <v>1.1919939900000001</v>
      </c>
      <c r="AE22" s="250">
        <v>1.054941997</v>
      </c>
      <c r="AF22" s="250">
        <v>1.2080769899999999</v>
      </c>
      <c r="AG22" s="250">
        <v>1.0187330050000001</v>
      </c>
      <c r="AH22" s="250">
        <v>1.085770009</v>
      </c>
      <c r="AI22" s="250">
        <v>1.05784101</v>
      </c>
      <c r="AJ22" s="250">
        <v>1.1529719949999999</v>
      </c>
      <c r="AK22" s="250">
        <v>1.1674500000000001</v>
      </c>
      <c r="AL22" s="250">
        <v>1.1996030010000001</v>
      </c>
      <c r="AM22" s="250">
        <v>1.4914740150000001</v>
      </c>
      <c r="AN22" s="250">
        <v>1.3505880079999999</v>
      </c>
      <c r="AO22" s="250">
        <v>1.5192010039999999</v>
      </c>
      <c r="AP22" s="250">
        <v>1.4770559999999999</v>
      </c>
      <c r="AQ22" s="250">
        <v>1.526556002</v>
      </c>
      <c r="AR22" s="250">
        <v>1.48547199</v>
      </c>
      <c r="AS22" s="250">
        <v>1.4742360000000001</v>
      </c>
      <c r="AT22" s="250">
        <v>1.4823749879999999</v>
      </c>
      <c r="AU22" s="250">
        <v>1.4094699900000001</v>
      </c>
      <c r="AV22" s="250">
        <v>1.4950440060000001</v>
      </c>
      <c r="AW22" s="250">
        <v>1.437819</v>
      </c>
      <c r="AX22" s="250">
        <v>1.439336014</v>
      </c>
      <c r="AY22" s="250">
        <v>1.4956136</v>
      </c>
      <c r="AZ22" s="250">
        <v>1.429853</v>
      </c>
      <c r="BA22" s="250">
        <v>1.4536230000000001</v>
      </c>
      <c r="BB22" s="250">
        <v>1.3734850000000001</v>
      </c>
      <c r="BC22" s="316">
        <v>1.2273000000000001</v>
      </c>
      <c r="BD22" s="316">
        <v>1.4874130000000001</v>
      </c>
      <c r="BE22" s="316">
        <v>1.251728</v>
      </c>
      <c r="BF22" s="316">
        <v>1.371164</v>
      </c>
      <c r="BG22" s="316">
        <v>1.3588279999999999</v>
      </c>
      <c r="BH22" s="316">
        <v>1.4993000000000001</v>
      </c>
      <c r="BI22" s="316">
        <v>1.539523</v>
      </c>
      <c r="BJ22" s="316">
        <v>1.587377</v>
      </c>
      <c r="BK22" s="316">
        <v>1.421333</v>
      </c>
      <c r="BL22" s="316">
        <v>1.321928</v>
      </c>
      <c r="BM22" s="316">
        <v>1.4822960000000001</v>
      </c>
      <c r="BN22" s="316">
        <v>1.424928</v>
      </c>
      <c r="BO22" s="316">
        <v>1.4598949999999999</v>
      </c>
      <c r="BP22" s="316">
        <v>1.4273469999999999</v>
      </c>
      <c r="BQ22" s="316">
        <v>1.4626680000000001</v>
      </c>
      <c r="BR22" s="316">
        <v>1.524654</v>
      </c>
      <c r="BS22" s="316">
        <v>1.5204740000000001</v>
      </c>
      <c r="BT22" s="316">
        <v>1.562732</v>
      </c>
      <c r="BU22" s="316">
        <v>1.499387</v>
      </c>
      <c r="BV22" s="316">
        <v>1.5768279999999999</v>
      </c>
    </row>
    <row r="23" spans="1:74" ht="11.15" customHeight="1" x14ac:dyDescent="0.25">
      <c r="A23" s="90" t="s">
        <v>212</v>
      </c>
      <c r="B23" s="194" t="s">
        <v>162</v>
      </c>
      <c r="C23" s="250">
        <v>64.960304049000001</v>
      </c>
      <c r="D23" s="250">
        <v>45.897340131999997</v>
      </c>
      <c r="E23" s="250">
        <v>44.562375690000003</v>
      </c>
      <c r="F23" s="250">
        <v>40.603160699999997</v>
      </c>
      <c r="G23" s="250">
        <v>47.355588312999998</v>
      </c>
      <c r="H23" s="250">
        <v>56.153628900000001</v>
      </c>
      <c r="I23" s="250">
        <v>63.893594049000001</v>
      </c>
      <c r="J23" s="250">
        <v>63.810033332000003</v>
      </c>
      <c r="K23" s="250">
        <v>53.98738728</v>
      </c>
      <c r="L23" s="250">
        <v>48.473661034999999</v>
      </c>
      <c r="M23" s="250">
        <v>51.806013120000003</v>
      </c>
      <c r="N23" s="250">
        <v>55.713783389</v>
      </c>
      <c r="O23" s="250">
        <v>55.967287067000001</v>
      </c>
      <c r="P23" s="250">
        <v>45.124075752000003</v>
      </c>
      <c r="Q23" s="250">
        <v>44.098063951999997</v>
      </c>
      <c r="R23" s="250">
        <v>33.429106109999999</v>
      </c>
      <c r="S23" s="250">
        <v>40.044650953999998</v>
      </c>
      <c r="T23" s="250">
        <v>44.296773299999998</v>
      </c>
      <c r="U23" s="250">
        <v>55.931744017</v>
      </c>
      <c r="V23" s="250">
        <v>52.431368259999999</v>
      </c>
      <c r="W23" s="250">
        <v>47.248680299999997</v>
      </c>
      <c r="X23" s="250">
        <v>37.522999136999999</v>
      </c>
      <c r="Y23" s="250">
        <v>41.977307279999998</v>
      </c>
      <c r="Z23" s="250">
        <v>40.533543770000001</v>
      </c>
      <c r="AA23" s="250">
        <v>36.850536194</v>
      </c>
      <c r="AB23" s="250">
        <v>32.100228151000003</v>
      </c>
      <c r="AC23" s="250">
        <v>29.024079498999999</v>
      </c>
      <c r="AD23" s="250">
        <v>23.657855940000001</v>
      </c>
      <c r="AE23" s="250">
        <v>26.819733824</v>
      </c>
      <c r="AF23" s="250">
        <v>36.62371899</v>
      </c>
      <c r="AG23" s="250">
        <v>49.820584994999997</v>
      </c>
      <c r="AH23" s="250">
        <v>50.475072990999998</v>
      </c>
      <c r="AI23" s="250">
        <v>38.713113839999998</v>
      </c>
      <c r="AJ23" s="250">
        <v>33.886113733000002</v>
      </c>
      <c r="AK23" s="250">
        <v>34.317226920000003</v>
      </c>
      <c r="AL23" s="250">
        <v>43.538584043</v>
      </c>
      <c r="AM23" s="250">
        <v>45.339752677</v>
      </c>
      <c r="AN23" s="250">
        <v>48.076648144000004</v>
      </c>
      <c r="AO23" s="250">
        <v>34.549781944999999</v>
      </c>
      <c r="AP23" s="250">
        <v>30.118035089999999</v>
      </c>
      <c r="AQ23" s="250">
        <v>35.618458801999999</v>
      </c>
      <c r="AR23" s="250">
        <v>48.029547809999997</v>
      </c>
      <c r="AS23" s="250">
        <v>56.391730789999997</v>
      </c>
      <c r="AT23" s="250">
        <v>56.240760635000001</v>
      </c>
      <c r="AU23" s="250">
        <v>44.360736930000002</v>
      </c>
      <c r="AV23" s="250">
        <v>35.580143174</v>
      </c>
      <c r="AW23" s="250">
        <v>32.715582419999997</v>
      </c>
      <c r="AX23" s="250">
        <v>34.406112817</v>
      </c>
      <c r="AY23" s="250">
        <v>48.612700009999998</v>
      </c>
      <c r="AZ23" s="250">
        <v>39.78298599</v>
      </c>
      <c r="BA23" s="250">
        <v>34.793849999999999</v>
      </c>
      <c r="BB23" s="250">
        <v>29.007739999999998</v>
      </c>
      <c r="BC23" s="316">
        <v>34.393560000000001</v>
      </c>
      <c r="BD23" s="316">
        <v>44.56514</v>
      </c>
      <c r="BE23" s="316">
        <v>53.262590000000003</v>
      </c>
      <c r="BF23" s="316">
        <v>52.498559999999998</v>
      </c>
      <c r="BG23" s="316">
        <v>41.28848</v>
      </c>
      <c r="BH23" s="316">
        <v>34.143979999999999</v>
      </c>
      <c r="BI23" s="316">
        <v>35.212580000000003</v>
      </c>
      <c r="BJ23" s="316">
        <v>39.383929999999999</v>
      </c>
      <c r="BK23" s="316">
        <v>44.755400000000002</v>
      </c>
      <c r="BL23" s="316">
        <v>37.377749999999999</v>
      </c>
      <c r="BM23" s="316">
        <v>34.424700000000001</v>
      </c>
      <c r="BN23" s="316">
        <v>28.01407</v>
      </c>
      <c r="BO23" s="316">
        <v>33.785589999999999</v>
      </c>
      <c r="BP23" s="316">
        <v>42.426720000000003</v>
      </c>
      <c r="BQ23" s="316">
        <v>50.557450000000003</v>
      </c>
      <c r="BR23" s="316">
        <v>50.370229999999999</v>
      </c>
      <c r="BS23" s="316">
        <v>41.788400000000003</v>
      </c>
      <c r="BT23" s="316">
        <v>32.014560000000003</v>
      </c>
      <c r="BU23" s="316">
        <v>32.906880000000001</v>
      </c>
      <c r="BV23" s="316">
        <v>38.24973</v>
      </c>
    </row>
    <row r="24" spans="1:74" ht="11.15" customHeight="1" x14ac:dyDescent="0.25">
      <c r="A24" s="93" t="s">
        <v>213</v>
      </c>
      <c r="B24" s="194" t="s">
        <v>185</v>
      </c>
      <c r="C24" s="250">
        <v>2.8352539860000001</v>
      </c>
      <c r="D24" s="250">
        <v>2.839250008</v>
      </c>
      <c r="E24" s="250">
        <v>2.8257709929999999</v>
      </c>
      <c r="F24" s="250">
        <v>2.6410720200000002</v>
      </c>
      <c r="G24" s="250">
        <v>2.6224550130000002</v>
      </c>
      <c r="H24" s="250">
        <v>2.6213250000000001</v>
      </c>
      <c r="I24" s="250">
        <v>2.5891580059999999</v>
      </c>
      <c r="J24" s="250">
        <v>2.5895260069999999</v>
      </c>
      <c r="K24" s="250">
        <v>2.5873100099999999</v>
      </c>
      <c r="L24" s="250">
        <v>2.788981991</v>
      </c>
      <c r="M24" s="250">
        <v>2.8061680199999999</v>
      </c>
      <c r="N24" s="250">
        <v>2.80558401</v>
      </c>
      <c r="O24" s="250">
        <v>2.7167679869999999</v>
      </c>
      <c r="P24" s="250">
        <v>2.6830859999999999</v>
      </c>
      <c r="Q24" s="250">
        <v>2.6941730169999998</v>
      </c>
      <c r="R24" s="250">
        <v>2.4035480100000002</v>
      </c>
      <c r="S24" s="250">
        <v>2.391622007</v>
      </c>
      <c r="T24" s="250">
        <v>2.3838240000000002</v>
      </c>
      <c r="U24" s="250">
        <v>2.3720230010000001</v>
      </c>
      <c r="V24" s="250">
        <v>2.392084992</v>
      </c>
      <c r="W24" s="250">
        <v>2.3952110100000001</v>
      </c>
      <c r="X24" s="250">
        <v>2.5005180010000001</v>
      </c>
      <c r="Y24" s="250">
        <v>2.5048160099999999</v>
      </c>
      <c r="Z24" s="250">
        <v>2.533540999</v>
      </c>
      <c r="AA24" s="250">
        <v>2.4862049910000001</v>
      </c>
      <c r="AB24" s="250">
        <v>2.4773609890000001</v>
      </c>
      <c r="AC24" s="250">
        <v>2.4111680029999998</v>
      </c>
      <c r="AD24" s="250">
        <v>1.9042829999999999</v>
      </c>
      <c r="AE24" s="250">
        <v>1.9088259919999999</v>
      </c>
      <c r="AF24" s="250">
        <v>1.9661080200000001</v>
      </c>
      <c r="AG24" s="250">
        <v>2.0130379789999999</v>
      </c>
      <c r="AH24" s="250">
        <v>2.0494960249999998</v>
      </c>
      <c r="AI24" s="250">
        <v>2.05676601</v>
      </c>
      <c r="AJ24" s="250">
        <v>2.3534500020000002</v>
      </c>
      <c r="AK24" s="250">
        <v>2.3891399999999998</v>
      </c>
      <c r="AL24" s="250">
        <v>2.4368160080000001</v>
      </c>
      <c r="AM24" s="250">
        <v>2.3232520029999999</v>
      </c>
      <c r="AN24" s="250">
        <v>2.2294209839999999</v>
      </c>
      <c r="AO24" s="250">
        <v>2.293918997</v>
      </c>
      <c r="AP24" s="250">
        <v>2.0967210000000001</v>
      </c>
      <c r="AQ24" s="250">
        <v>2.107907</v>
      </c>
      <c r="AR24" s="250">
        <v>2.1064349999999998</v>
      </c>
      <c r="AS24" s="250">
        <v>2.176804996</v>
      </c>
      <c r="AT24" s="250">
        <v>2.165625001</v>
      </c>
      <c r="AU24" s="250">
        <v>2.159103</v>
      </c>
      <c r="AV24" s="250">
        <v>2.3278380190000001</v>
      </c>
      <c r="AW24" s="250">
        <v>2.3369010000000001</v>
      </c>
      <c r="AX24" s="250">
        <v>2.3315539890000001</v>
      </c>
      <c r="AY24" s="250">
        <v>2.3903736059999998</v>
      </c>
      <c r="AZ24" s="250">
        <v>2.2195108800000001</v>
      </c>
      <c r="BA24" s="250">
        <v>2.1906723499999998</v>
      </c>
      <c r="BB24" s="250">
        <v>2.3835828000000001</v>
      </c>
      <c r="BC24" s="316">
        <v>2.1440139999999999</v>
      </c>
      <c r="BD24" s="316">
        <v>2.189432</v>
      </c>
      <c r="BE24" s="316">
        <v>2.1986330000000001</v>
      </c>
      <c r="BF24" s="316">
        <v>2.2347030000000001</v>
      </c>
      <c r="BG24" s="316">
        <v>2.2546599999999999</v>
      </c>
      <c r="BH24" s="316">
        <v>2.271156</v>
      </c>
      <c r="BI24" s="316">
        <v>2.3889900000000002</v>
      </c>
      <c r="BJ24" s="316">
        <v>2.3085200000000001</v>
      </c>
      <c r="BK24" s="316">
        <v>2.286807</v>
      </c>
      <c r="BL24" s="316">
        <v>2.4308190000000001</v>
      </c>
      <c r="BM24" s="316">
        <v>2.293024</v>
      </c>
      <c r="BN24" s="316">
        <v>1.992267</v>
      </c>
      <c r="BO24" s="316">
        <v>1.9646479999999999</v>
      </c>
      <c r="BP24" s="316">
        <v>1.9926470000000001</v>
      </c>
      <c r="BQ24" s="316">
        <v>1.967476</v>
      </c>
      <c r="BR24" s="316">
        <v>1.9916799999999999</v>
      </c>
      <c r="BS24" s="316">
        <v>2.0844239999999998</v>
      </c>
      <c r="BT24" s="316">
        <v>2.2451319999999999</v>
      </c>
      <c r="BU24" s="316">
        <v>2.3253080000000002</v>
      </c>
      <c r="BV24" s="316">
        <v>2.2614749999999999</v>
      </c>
    </row>
    <row r="25" spans="1:74" ht="11.15" customHeight="1" x14ac:dyDescent="0.25">
      <c r="A25" s="93" t="s">
        <v>214</v>
      </c>
      <c r="B25" s="195" t="s">
        <v>682</v>
      </c>
      <c r="C25" s="250">
        <v>0.14028399</v>
      </c>
      <c r="D25" s="250">
        <v>0.10956399999999999</v>
      </c>
      <c r="E25" s="250">
        <v>0.104556986</v>
      </c>
      <c r="F25" s="250">
        <v>7.456401E-2</v>
      </c>
      <c r="G25" s="250">
        <v>6.1864003000000001E-2</v>
      </c>
      <c r="H25" s="250">
        <v>5.7251009999999998E-2</v>
      </c>
      <c r="I25" s="250">
        <v>5.5048993999999997E-2</v>
      </c>
      <c r="J25" s="250">
        <v>5.7900001999999999E-2</v>
      </c>
      <c r="K25" s="250">
        <v>6.2132010000000001E-2</v>
      </c>
      <c r="L25" s="250">
        <v>7.6027003999999995E-2</v>
      </c>
      <c r="M25" s="250">
        <v>8.6642010000000005E-2</v>
      </c>
      <c r="N25" s="250">
        <v>8.5741009000000007E-2</v>
      </c>
      <c r="O25" s="250">
        <v>0.110619997</v>
      </c>
      <c r="P25" s="250">
        <v>0.101557988</v>
      </c>
      <c r="Q25" s="250">
        <v>0.107558003</v>
      </c>
      <c r="R25" s="250">
        <v>6.6704009999999994E-2</v>
      </c>
      <c r="S25" s="250">
        <v>6.3794001000000003E-2</v>
      </c>
      <c r="T25" s="250">
        <v>4.5470009999999998E-2</v>
      </c>
      <c r="U25" s="250">
        <v>4.8139992999999999E-2</v>
      </c>
      <c r="V25" s="250">
        <v>5.0665996999999997E-2</v>
      </c>
      <c r="W25" s="250">
        <v>5.4725009999999998E-2</v>
      </c>
      <c r="X25" s="250">
        <v>6.4883992000000001E-2</v>
      </c>
      <c r="Y25" s="250">
        <v>7.6289010000000004E-2</v>
      </c>
      <c r="Z25" s="250">
        <v>8.5529991999999999E-2</v>
      </c>
      <c r="AA25" s="250">
        <v>0.102114992</v>
      </c>
      <c r="AB25" s="250">
        <v>0.110552988</v>
      </c>
      <c r="AC25" s="250">
        <v>9.3244001000000007E-2</v>
      </c>
      <c r="AD25" s="250">
        <v>4.6331009999999999E-2</v>
      </c>
      <c r="AE25" s="250">
        <v>4.6728005000000003E-2</v>
      </c>
      <c r="AF25" s="250">
        <v>4.9469010000000001E-2</v>
      </c>
      <c r="AG25" s="250">
        <v>4.4257986999999999E-2</v>
      </c>
      <c r="AH25" s="250">
        <v>4.8428013999999998E-2</v>
      </c>
      <c r="AI25" s="250">
        <v>5.5808009999999998E-2</v>
      </c>
      <c r="AJ25" s="250">
        <v>5.3245011000000002E-2</v>
      </c>
      <c r="AK25" s="250">
        <v>6.0786E-2</v>
      </c>
      <c r="AL25" s="250">
        <v>8.2146000999999996E-2</v>
      </c>
      <c r="AM25" s="250">
        <v>8.7295999999999999E-2</v>
      </c>
      <c r="AN25" s="250">
        <v>0.105366996</v>
      </c>
      <c r="AO25" s="250">
        <v>7.9818985999999995E-2</v>
      </c>
      <c r="AP25" s="250">
        <v>5.1993989999999997E-2</v>
      </c>
      <c r="AQ25" s="250">
        <v>4.7550993E-2</v>
      </c>
      <c r="AR25" s="250">
        <v>5.3001989999999999E-2</v>
      </c>
      <c r="AS25" s="250">
        <v>5.2232985000000003E-2</v>
      </c>
      <c r="AT25" s="250">
        <v>5.4606004E-2</v>
      </c>
      <c r="AU25" s="250">
        <v>5.8416000000000003E-2</v>
      </c>
      <c r="AV25" s="250">
        <v>7.3542013000000003E-2</v>
      </c>
      <c r="AW25" s="250">
        <v>7.6311000000000004E-2</v>
      </c>
      <c r="AX25" s="250">
        <v>7.0490000999999997E-2</v>
      </c>
      <c r="AY25" s="250">
        <v>6.7474599999999996E-2</v>
      </c>
      <c r="AZ25" s="250">
        <v>5.18898E-2</v>
      </c>
      <c r="BA25" s="250">
        <v>4.2043900000000002E-2</v>
      </c>
      <c r="BB25" s="250">
        <v>5.5288700000000003E-2</v>
      </c>
      <c r="BC25" s="316">
        <v>5.5118800000000003E-2</v>
      </c>
      <c r="BD25" s="316">
        <v>5.00559E-2</v>
      </c>
      <c r="BE25" s="316">
        <v>6.1482099999999998E-2</v>
      </c>
      <c r="BF25" s="316">
        <v>6.2616199999999997E-2</v>
      </c>
      <c r="BG25" s="316">
        <v>6.3341499999999995E-2</v>
      </c>
      <c r="BH25" s="316">
        <v>6.5830700000000006E-2</v>
      </c>
      <c r="BI25" s="316">
        <v>7.6003399999999999E-2</v>
      </c>
      <c r="BJ25" s="316">
        <v>9.3629699999999996E-2</v>
      </c>
      <c r="BK25" s="316">
        <v>0.12770139999999999</v>
      </c>
      <c r="BL25" s="316">
        <v>0.1233327</v>
      </c>
      <c r="BM25" s="316">
        <v>0.111183</v>
      </c>
      <c r="BN25" s="316">
        <v>5.7801900000000003E-2</v>
      </c>
      <c r="BO25" s="316">
        <v>5.2994300000000001E-2</v>
      </c>
      <c r="BP25" s="316">
        <v>5.3601599999999999E-2</v>
      </c>
      <c r="BQ25" s="316">
        <v>4.8452299999999997E-2</v>
      </c>
      <c r="BR25" s="316">
        <v>4.8258299999999997E-2</v>
      </c>
      <c r="BS25" s="316">
        <v>4.7174599999999997E-2</v>
      </c>
      <c r="BT25" s="316">
        <v>6.6785800000000006E-2</v>
      </c>
      <c r="BU25" s="316">
        <v>7.8254099999999993E-2</v>
      </c>
      <c r="BV25" s="316">
        <v>0.1003304</v>
      </c>
    </row>
    <row r="26" spans="1:74" ht="11.15" customHeight="1" x14ac:dyDescent="0.25">
      <c r="A26" s="93" t="s">
        <v>215</v>
      </c>
      <c r="B26" s="195" t="s">
        <v>683</v>
      </c>
      <c r="C26" s="250">
        <v>2.6949699960000002</v>
      </c>
      <c r="D26" s="250">
        <v>2.7296860079999998</v>
      </c>
      <c r="E26" s="250">
        <v>2.7212140069999999</v>
      </c>
      <c r="F26" s="250">
        <v>2.5665080100000002</v>
      </c>
      <c r="G26" s="250">
        <v>2.56059101</v>
      </c>
      <c r="H26" s="250">
        <v>2.5640739899999998</v>
      </c>
      <c r="I26" s="250">
        <v>2.534109012</v>
      </c>
      <c r="J26" s="250">
        <v>2.5316260050000001</v>
      </c>
      <c r="K26" s="250">
        <v>2.5251779999999999</v>
      </c>
      <c r="L26" s="250">
        <v>2.7129549869999998</v>
      </c>
      <c r="M26" s="250">
        <v>2.71952601</v>
      </c>
      <c r="N26" s="250">
        <v>2.7198430010000001</v>
      </c>
      <c r="O26" s="250">
        <v>2.6061479900000002</v>
      </c>
      <c r="P26" s="250">
        <v>2.5815280120000001</v>
      </c>
      <c r="Q26" s="250">
        <v>2.5866150139999999</v>
      </c>
      <c r="R26" s="250">
        <v>2.3368440000000001</v>
      </c>
      <c r="S26" s="250">
        <v>2.3278280059999998</v>
      </c>
      <c r="T26" s="250">
        <v>2.3383539899999999</v>
      </c>
      <c r="U26" s="250">
        <v>2.3238830080000001</v>
      </c>
      <c r="V26" s="250">
        <v>2.3414189950000002</v>
      </c>
      <c r="W26" s="250">
        <v>2.3404859999999998</v>
      </c>
      <c r="X26" s="250">
        <v>2.4356340090000002</v>
      </c>
      <c r="Y26" s="250">
        <v>2.4285269999999999</v>
      </c>
      <c r="Z26" s="250">
        <v>2.4480110069999999</v>
      </c>
      <c r="AA26" s="250">
        <v>2.384089999</v>
      </c>
      <c r="AB26" s="250">
        <v>2.3668080009999999</v>
      </c>
      <c r="AC26" s="250">
        <v>2.3179240019999998</v>
      </c>
      <c r="AD26" s="250">
        <v>1.8579519900000001</v>
      </c>
      <c r="AE26" s="250">
        <v>1.8620979870000001</v>
      </c>
      <c r="AF26" s="250">
        <v>1.9166390099999999</v>
      </c>
      <c r="AG26" s="250">
        <v>1.968779992</v>
      </c>
      <c r="AH26" s="250">
        <v>2.0010680110000001</v>
      </c>
      <c r="AI26" s="250">
        <v>2.0009579999999998</v>
      </c>
      <c r="AJ26" s="250">
        <v>2.3002049910000002</v>
      </c>
      <c r="AK26" s="250">
        <v>2.328354</v>
      </c>
      <c r="AL26" s="250">
        <v>2.3546700070000002</v>
      </c>
      <c r="AM26" s="250">
        <v>2.2359560030000001</v>
      </c>
      <c r="AN26" s="250">
        <v>2.124053988</v>
      </c>
      <c r="AO26" s="250">
        <v>2.2141000110000002</v>
      </c>
      <c r="AP26" s="250">
        <v>2.0447270099999999</v>
      </c>
      <c r="AQ26" s="250">
        <v>2.0603560070000002</v>
      </c>
      <c r="AR26" s="250">
        <v>2.05343301</v>
      </c>
      <c r="AS26" s="250">
        <v>2.1245720110000001</v>
      </c>
      <c r="AT26" s="250">
        <v>2.111018997</v>
      </c>
      <c r="AU26" s="250">
        <v>2.1006870000000002</v>
      </c>
      <c r="AV26" s="250">
        <v>2.2542960060000001</v>
      </c>
      <c r="AW26" s="250">
        <v>2.2605900000000001</v>
      </c>
      <c r="AX26" s="250">
        <v>2.2610639880000001</v>
      </c>
      <c r="AY26" s="250">
        <v>2.3228990060000001</v>
      </c>
      <c r="AZ26" s="250">
        <v>2.167621</v>
      </c>
      <c r="BA26" s="250">
        <v>2.1486285999999999</v>
      </c>
      <c r="BB26" s="250">
        <v>2.3282940000000001</v>
      </c>
      <c r="BC26" s="316">
        <v>2.0888949999999999</v>
      </c>
      <c r="BD26" s="316">
        <v>2.1393759999999999</v>
      </c>
      <c r="BE26" s="316">
        <v>2.1371500000000001</v>
      </c>
      <c r="BF26" s="316">
        <v>2.1720860000000002</v>
      </c>
      <c r="BG26" s="316">
        <v>2.1913179999999999</v>
      </c>
      <c r="BH26" s="316">
        <v>2.2053250000000002</v>
      </c>
      <c r="BI26" s="316">
        <v>2.312986</v>
      </c>
      <c r="BJ26" s="316">
        <v>2.21489</v>
      </c>
      <c r="BK26" s="316">
        <v>2.159106</v>
      </c>
      <c r="BL26" s="316">
        <v>2.3074870000000001</v>
      </c>
      <c r="BM26" s="316">
        <v>2.1818409999999999</v>
      </c>
      <c r="BN26" s="316">
        <v>1.934466</v>
      </c>
      <c r="BO26" s="316">
        <v>1.911654</v>
      </c>
      <c r="BP26" s="316">
        <v>1.939046</v>
      </c>
      <c r="BQ26" s="316">
        <v>1.9190240000000001</v>
      </c>
      <c r="BR26" s="316">
        <v>1.943422</v>
      </c>
      <c r="BS26" s="316">
        <v>2.0372490000000001</v>
      </c>
      <c r="BT26" s="316">
        <v>2.1783459999999999</v>
      </c>
      <c r="BU26" s="316">
        <v>2.2470539999999999</v>
      </c>
      <c r="BV26" s="316">
        <v>2.1611440000000002</v>
      </c>
    </row>
    <row r="27" spans="1:74" ht="11.15" customHeight="1" x14ac:dyDescent="0.25">
      <c r="A27" s="93" t="s">
        <v>216</v>
      </c>
      <c r="B27" s="194" t="s">
        <v>450</v>
      </c>
      <c r="C27" s="250">
        <v>69.253774041</v>
      </c>
      <c r="D27" s="250">
        <v>50.024953132</v>
      </c>
      <c r="E27" s="250">
        <v>48.869908676999998</v>
      </c>
      <c r="F27" s="250">
        <v>44.793441719999997</v>
      </c>
      <c r="G27" s="250">
        <v>51.573590324000001</v>
      </c>
      <c r="H27" s="250">
        <v>60.239975909999998</v>
      </c>
      <c r="I27" s="250">
        <v>68.083151048999994</v>
      </c>
      <c r="J27" s="250">
        <v>67.976370340000003</v>
      </c>
      <c r="K27" s="250">
        <v>58.159414290000001</v>
      </c>
      <c r="L27" s="250">
        <v>52.811207013000001</v>
      </c>
      <c r="M27" s="250">
        <v>56.170449150000003</v>
      </c>
      <c r="N27" s="250">
        <v>60.149091401</v>
      </c>
      <c r="O27" s="250">
        <v>60.198764064999999</v>
      </c>
      <c r="P27" s="250">
        <v>49.199763760000003</v>
      </c>
      <c r="Q27" s="250">
        <v>48.347844962000003</v>
      </c>
      <c r="R27" s="250">
        <v>37.282224120000002</v>
      </c>
      <c r="S27" s="250">
        <v>44.060165955999999</v>
      </c>
      <c r="T27" s="250">
        <v>48.267030300000002</v>
      </c>
      <c r="U27" s="250">
        <v>59.801968033000001</v>
      </c>
      <c r="V27" s="250">
        <v>56.310744251000003</v>
      </c>
      <c r="W27" s="250">
        <v>51.113288310000002</v>
      </c>
      <c r="X27" s="250">
        <v>41.517648131999998</v>
      </c>
      <c r="Y27" s="250">
        <v>45.869143289999997</v>
      </c>
      <c r="Z27" s="250">
        <v>44.574784772999998</v>
      </c>
      <c r="AA27" s="250">
        <v>40.771261193999997</v>
      </c>
      <c r="AB27" s="250">
        <v>36.011703142999998</v>
      </c>
      <c r="AC27" s="250">
        <v>32.842827487999998</v>
      </c>
      <c r="AD27" s="250">
        <v>26.754132930000001</v>
      </c>
      <c r="AE27" s="250">
        <v>29.783501813000001</v>
      </c>
      <c r="AF27" s="250">
        <v>39.797904000000003</v>
      </c>
      <c r="AG27" s="250">
        <v>52.852355979000002</v>
      </c>
      <c r="AH27" s="250">
        <v>53.610339025000002</v>
      </c>
      <c r="AI27" s="250">
        <v>41.827720859999999</v>
      </c>
      <c r="AJ27" s="250">
        <v>37.392535729999999</v>
      </c>
      <c r="AK27" s="250">
        <v>37.873816920000003</v>
      </c>
      <c r="AL27" s="250">
        <v>47.175003052000001</v>
      </c>
      <c r="AM27" s="250">
        <v>49.154478695000002</v>
      </c>
      <c r="AN27" s="250">
        <v>51.656657136</v>
      </c>
      <c r="AO27" s="250">
        <v>38.362901946000001</v>
      </c>
      <c r="AP27" s="250">
        <v>33.691812089999999</v>
      </c>
      <c r="AQ27" s="250">
        <v>39.252921804000003</v>
      </c>
      <c r="AR27" s="250">
        <v>51.621454800000002</v>
      </c>
      <c r="AS27" s="250">
        <v>60.042771786000003</v>
      </c>
      <c r="AT27" s="250">
        <v>59.888760624</v>
      </c>
      <c r="AU27" s="250">
        <v>47.929309920000001</v>
      </c>
      <c r="AV27" s="250">
        <v>39.403025198999998</v>
      </c>
      <c r="AW27" s="250">
        <v>36.490302419999999</v>
      </c>
      <c r="AX27" s="250">
        <v>38.177002819999998</v>
      </c>
      <c r="AY27" s="250">
        <v>52.498687216</v>
      </c>
      <c r="AZ27" s="250">
        <v>43.432350470000003</v>
      </c>
      <c r="BA27" s="250">
        <v>38.438138449999997</v>
      </c>
      <c r="BB27" s="250">
        <v>32.7648078</v>
      </c>
      <c r="BC27" s="316">
        <v>37.764870000000002</v>
      </c>
      <c r="BD27" s="316">
        <v>48.241979999999998</v>
      </c>
      <c r="BE27" s="316">
        <v>56.712949999999999</v>
      </c>
      <c r="BF27" s="316">
        <v>56.104430000000001</v>
      </c>
      <c r="BG27" s="316">
        <v>44.901969999999999</v>
      </c>
      <c r="BH27" s="316">
        <v>37.914439999999999</v>
      </c>
      <c r="BI27" s="316">
        <v>39.141089999999998</v>
      </c>
      <c r="BJ27" s="316">
        <v>43.279829999999997</v>
      </c>
      <c r="BK27" s="316">
        <v>48.463540000000002</v>
      </c>
      <c r="BL27" s="316">
        <v>41.130499999999998</v>
      </c>
      <c r="BM27" s="316">
        <v>38.200020000000002</v>
      </c>
      <c r="BN27" s="316">
        <v>31.431260000000002</v>
      </c>
      <c r="BO27" s="316">
        <v>37.210129999999999</v>
      </c>
      <c r="BP27" s="316">
        <v>45.846719999999998</v>
      </c>
      <c r="BQ27" s="316">
        <v>53.987589999999997</v>
      </c>
      <c r="BR27" s="316">
        <v>53.886569999999999</v>
      </c>
      <c r="BS27" s="316">
        <v>45.393300000000004</v>
      </c>
      <c r="BT27" s="316">
        <v>35.822420000000001</v>
      </c>
      <c r="BU27" s="316">
        <v>36.731569999999998</v>
      </c>
      <c r="BV27" s="316">
        <v>42.088039999999999</v>
      </c>
    </row>
    <row r="28" spans="1:74" ht="11.15" customHeight="1" x14ac:dyDescent="0.25">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345"/>
      <c r="BD28" s="345"/>
      <c r="BE28" s="345"/>
      <c r="BF28" s="345"/>
      <c r="BG28" s="345"/>
      <c r="BH28" s="345"/>
      <c r="BI28" s="345"/>
      <c r="BJ28" s="345"/>
      <c r="BK28" s="345"/>
      <c r="BL28" s="345"/>
      <c r="BM28" s="345"/>
      <c r="BN28" s="345"/>
      <c r="BO28" s="345"/>
      <c r="BP28" s="345"/>
      <c r="BQ28" s="345"/>
      <c r="BR28" s="345"/>
      <c r="BS28" s="345"/>
      <c r="BT28" s="345"/>
      <c r="BU28" s="345"/>
      <c r="BV28" s="345"/>
    </row>
    <row r="29" spans="1:74" ht="11.15" customHeight="1" x14ac:dyDescent="0.25">
      <c r="A29" s="93" t="s">
        <v>217</v>
      </c>
      <c r="B29" s="97" t="s">
        <v>163</v>
      </c>
      <c r="C29" s="250">
        <v>-0.47046004600000002</v>
      </c>
      <c r="D29" s="250">
        <v>5.2576058799999998</v>
      </c>
      <c r="E29" s="250">
        <v>3.1809583319999999</v>
      </c>
      <c r="F29" s="250">
        <v>2.1440242899999999</v>
      </c>
      <c r="G29" s="250">
        <v>2.5151816729999998</v>
      </c>
      <c r="H29" s="250">
        <v>-0.69435089999999999</v>
      </c>
      <c r="I29" s="250">
        <v>-0.86314904199999998</v>
      </c>
      <c r="J29" s="250">
        <v>-1.498566329</v>
      </c>
      <c r="K29" s="250">
        <v>-1.80310028</v>
      </c>
      <c r="L29" s="250">
        <v>9.5780975000000004E-2</v>
      </c>
      <c r="M29" s="250">
        <v>-0.74367914999999996</v>
      </c>
      <c r="N29" s="250">
        <v>-1.7573163890000001</v>
      </c>
      <c r="O29" s="250">
        <v>1.941812949</v>
      </c>
      <c r="P29" s="250">
        <v>1.9776112480000001</v>
      </c>
      <c r="Q29" s="250">
        <v>0.92276508999999995</v>
      </c>
      <c r="R29" s="250">
        <v>6.5354064200000002</v>
      </c>
      <c r="S29" s="250">
        <v>0.60143062000000003</v>
      </c>
      <c r="T29" s="250">
        <v>-6.765285E-2</v>
      </c>
      <c r="U29" s="250">
        <v>-0.75563675799999996</v>
      </c>
      <c r="V29" s="250">
        <v>-8.7454265000000003E-2</v>
      </c>
      <c r="W29" s="250">
        <v>-0.94374382999999995</v>
      </c>
      <c r="X29" s="250">
        <v>0.89479660800000005</v>
      </c>
      <c r="Y29" s="250">
        <v>-2.7976505</v>
      </c>
      <c r="Z29" s="250">
        <v>-3.057429698</v>
      </c>
      <c r="AA29" s="250">
        <v>3.747468805</v>
      </c>
      <c r="AB29" s="250">
        <v>0.33785885700000001</v>
      </c>
      <c r="AC29" s="250">
        <v>2.5328595169999999</v>
      </c>
      <c r="AD29" s="250">
        <v>1.1588490600000001</v>
      </c>
      <c r="AE29" s="250">
        <v>1.109325195</v>
      </c>
      <c r="AF29" s="250">
        <v>1.67157701</v>
      </c>
      <c r="AG29" s="250">
        <v>0.50119702600000005</v>
      </c>
      <c r="AH29" s="250">
        <v>-0.46678502399999999</v>
      </c>
      <c r="AI29" s="250">
        <v>0.99909212999999997</v>
      </c>
      <c r="AJ29" s="250">
        <v>-0.17063373300000001</v>
      </c>
      <c r="AK29" s="250">
        <v>-1.0311799100000001</v>
      </c>
      <c r="AL29" s="250">
        <v>-4.5442280579999998</v>
      </c>
      <c r="AM29" s="250">
        <v>-1.2906876949999999</v>
      </c>
      <c r="AN29" s="250">
        <v>-1.463702144</v>
      </c>
      <c r="AO29" s="250">
        <v>4.1928370690000003</v>
      </c>
      <c r="AP29" s="250">
        <v>-0.56576908000000004</v>
      </c>
      <c r="AQ29" s="250">
        <v>7.2780189999999995E-2</v>
      </c>
      <c r="AR29" s="250">
        <v>2.1184661999999999</v>
      </c>
      <c r="AS29" s="250">
        <v>-1.4597845439999999</v>
      </c>
      <c r="AT29" s="250">
        <v>-3.6105943740000002</v>
      </c>
      <c r="AU29" s="250">
        <v>0.95354932999999997</v>
      </c>
      <c r="AV29" s="250">
        <v>-1.4437409489999999</v>
      </c>
      <c r="AW29" s="250">
        <v>-0.82993616999999997</v>
      </c>
      <c r="AX29" s="250">
        <v>1.4464524299999999</v>
      </c>
      <c r="AY29" s="250">
        <v>-0.77533381619999997</v>
      </c>
      <c r="AZ29" s="250">
        <v>-8.6675697957000006E-3</v>
      </c>
      <c r="BA29" s="250">
        <v>0.76780554999999995</v>
      </c>
      <c r="BB29" s="250">
        <v>-3.2154753528</v>
      </c>
      <c r="BC29" s="316">
        <v>0</v>
      </c>
      <c r="BD29" s="316">
        <v>0</v>
      </c>
      <c r="BE29" s="316">
        <v>0</v>
      </c>
      <c r="BF29" s="316">
        <v>0</v>
      </c>
      <c r="BG29" s="316">
        <v>0</v>
      </c>
      <c r="BH29" s="316">
        <v>0</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5" customHeight="1" x14ac:dyDescent="0.25">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258"/>
      <c r="BC30" s="345"/>
      <c r="BD30" s="345"/>
      <c r="BE30" s="345"/>
      <c r="BF30" s="345"/>
      <c r="BG30" s="345"/>
      <c r="BH30" s="345"/>
      <c r="BI30" s="345"/>
      <c r="BJ30" s="345"/>
      <c r="BK30" s="345"/>
      <c r="BL30" s="345"/>
      <c r="BM30" s="345"/>
      <c r="BN30" s="345"/>
      <c r="BO30" s="345"/>
      <c r="BP30" s="345"/>
      <c r="BQ30" s="345"/>
      <c r="BR30" s="345"/>
      <c r="BS30" s="345"/>
      <c r="BT30" s="345"/>
      <c r="BU30" s="345"/>
      <c r="BV30" s="345"/>
    </row>
    <row r="31" spans="1:74" ht="11.15" customHeight="1" x14ac:dyDescent="0.25">
      <c r="A31" s="93"/>
      <c r="B31" s="91" t="s">
        <v>678</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227"/>
      <c r="BA31" s="227"/>
      <c r="BB31" s="227"/>
      <c r="BC31" s="346"/>
      <c r="BD31" s="346"/>
      <c r="BE31" s="346"/>
      <c r="BF31" s="346"/>
      <c r="BG31" s="346"/>
      <c r="BH31" s="346"/>
      <c r="BI31" s="346"/>
      <c r="BJ31" s="346"/>
      <c r="BK31" s="346"/>
      <c r="BL31" s="346"/>
      <c r="BM31" s="346"/>
      <c r="BN31" s="346"/>
      <c r="BO31" s="346"/>
      <c r="BP31" s="346"/>
      <c r="BQ31" s="346"/>
      <c r="BR31" s="346"/>
      <c r="BS31" s="346"/>
      <c r="BT31" s="346"/>
      <c r="BU31" s="346"/>
      <c r="BV31" s="346"/>
    </row>
    <row r="32" spans="1:74" ht="11.15" customHeight="1" x14ac:dyDescent="0.25">
      <c r="A32" s="93" t="s">
        <v>613</v>
      </c>
      <c r="B32" s="194" t="s">
        <v>184</v>
      </c>
      <c r="C32" s="250">
        <v>24.768999999999998</v>
      </c>
      <c r="D32" s="250">
        <v>24.937999999999999</v>
      </c>
      <c r="E32" s="250">
        <v>24.736000000000001</v>
      </c>
      <c r="F32" s="250">
        <v>23.417000000000002</v>
      </c>
      <c r="G32" s="250">
        <v>22.841000000000001</v>
      </c>
      <c r="H32" s="250">
        <v>22.997</v>
      </c>
      <c r="I32" s="250">
        <v>21.024999999999999</v>
      </c>
      <c r="J32" s="250">
        <v>21.806000000000001</v>
      </c>
      <c r="K32" s="250">
        <v>22.536999999999999</v>
      </c>
      <c r="L32" s="250">
        <v>21.878</v>
      </c>
      <c r="M32" s="250">
        <v>22.419</v>
      </c>
      <c r="N32" s="250">
        <v>21.692</v>
      </c>
      <c r="O32" s="250">
        <v>21.390999999999998</v>
      </c>
      <c r="P32" s="250">
        <v>23.550999999999998</v>
      </c>
      <c r="Q32" s="250">
        <v>24.160320939999998</v>
      </c>
      <c r="R32" s="250">
        <v>22.766764389999999</v>
      </c>
      <c r="S32" s="250">
        <v>24.273466809999999</v>
      </c>
      <c r="T32" s="250">
        <v>24.52893736</v>
      </c>
      <c r="U32" s="250">
        <v>25.239933099999998</v>
      </c>
      <c r="V32" s="250">
        <v>26.440583100000001</v>
      </c>
      <c r="W32" s="250">
        <v>27.713936619999998</v>
      </c>
      <c r="X32" s="250">
        <v>29.683237869999999</v>
      </c>
      <c r="Y32" s="250">
        <v>30.717214089999999</v>
      </c>
      <c r="Z32" s="250">
        <v>31.32</v>
      </c>
      <c r="AA32" s="250">
        <v>31.382000000000001</v>
      </c>
      <c r="AB32" s="250">
        <v>31.803000000000001</v>
      </c>
      <c r="AC32" s="250">
        <v>30.829000000000001</v>
      </c>
      <c r="AD32" s="250">
        <v>31.167999999999999</v>
      </c>
      <c r="AE32" s="250">
        <v>31.521999999999998</v>
      </c>
      <c r="AF32" s="250">
        <v>29.51</v>
      </c>
      <c r="AG32" s="250">
        <v>27.716000000000001</v>
      </c>
      <c r="AH32" s="250">
        <v>27.138000000000002</v>
      </c>
      <c r="AI32" s="250">
        <v>25.536840000000002</v>
      </c>
      <c r="AJ32" s="250">
        <v>25.02535</v>
      </c>
      <c r="AK32" s="250">
        <v>24.151730000000001</v>
      </c>
      <c r="AL32" s="250">
        <v>23.64</v>
      </c>
      <c r="AM32" s="250">
        <v>27.798999999999999</v>
      </c>
      <c r="AN32" s="250">
        <v>28.312999999999999</v>
      </c>
      <c r="AO32" s="250">
        <v>28.146000000000001</v>
      </c>
      <c r="AP32" s="250">
        <v>28.539000000000001</v>
      </c>
      <c r="AQ32" s="250">
        <v>28.861000000000001</v>
      </c>
      <c r="AR32" s="250">
        <v>26.064</v>
      </c>
      <c r="AS32" s="250">
        <v>24.206</v>
      </c>
      <c r="AT32" s="250">
        <v>24.204999999999998</v>
      </c>
      <c r="AU32" s="250">
        <v>23.449000000000002</v>
      </c>
      <c r="AV32" s="250">
        <v>24.443999999999999</v>
      </c>
      <c r="AW32" s="250">
        <v>24.559000000000001</v>
      </c>
      <c r="AX32" s="250">
        <v>25.295000000000002</v>
      </c>
      <c r="AY32" s="250">
        <v>24.754999999999999</v>
      </c>
      <c r="AZ32" s="250">
        <v>26.085999999999999</v>
      </c>
      <c r="BA32" s="250">
        <v>26.496259999999999</v>
      </c>
      <c r="BB32" s="250">
        <v>27.877680000000002</v>
      </c>
      <c r="BC32" s="316">
        <v>29.548279999999998</v>
      </c>
      <c r="BD32" s="316">
        <v>28.7819</v>
      </c>
      <c r="BE32" s="316">
        <v>27.95429</v>
      </c>
      <c r="BF32" s="316">
        <v>28.746469999999999</v>
      </c>
      <c r="BG32" s="316">
        <v>29.806930000000001</v>
      </c>
      <c r="BH32" s="316">
        <v>32.081479999999999</v>
      </c>
      <c r="BI32" s="316">
        <v>33.357840000000003</v>
      </c>
      <c r="BJ32" s="316">
        <v>35.210250000000002</v>
      </c>
      <c r="BK32" s="316">
        <v>35.563989999999997</v>
      </c>
      <c r="BL32" s="316">
        <v>36.793750000000003</v>
      </c>
      <c r="BM32" s="316">
        <v>37.511369999999999</v>
      </c>
      <c r="BN32" s="316">
        <v>38.288780000000003</v>
      </c>
      <c r="BO32" s="316">
        <v>38.796370000000003</v>
      </c>
      <c r="BP32" s="316">
        <v>38.932740000000003</v>
      </c>
      <c r="BQ32" s="316">
        <v>38.616349999999997</v>
      </c>
      <c r="BR32" s="316">
        <v>37.540750000000003</v>
      </c>
      <c r="BS32" s="316">
        <v>37.462359999999997</v>
      </c>
      <c r="BT32" s="316">
        <v>38.061799999999998</v>
      </c>
      <c r="BU32" s="316">
        <v>38.737200000000001</v>
      </c>
      <c r="BV32" s="316">
        <v>39.290819999999997</v>
      </c>
    </row>
    <row r="33" spans="1:74" ht="11.15" customHeight="1" x14ac:dyDescent="0.25">
      <c r="A33" s="98" t="s">
        <v>614</v>
      </c>
      <c r="B33" s="195" t="s">
        <v>91</v>
      </c>
      <c r="C33" s="250">
        <v>128.30604500000001</v>
      </c>
      <c r="D33" s="250">
        <v>125.39866499999999</v>
      </c>
      <c r="E33" s="250">
        <v>130.681994</v>
      </c>
      <c r="F33" s="250">
        <v>133.27605</v>
      </c>
      <c r="G33" s="250">
        <v>132.71844300000001</v>
      </c>
      <c r="H33" s="250">
        <v>125.808987</v>
      </c>
      <c r="I33" s="250">
        <v>115.22479</v>
      </c>
      <c r="J33" s="250">
        <v>108.729305</v>
      </c>
      <c r="K33" s="250">
        <v>105.47786499999999</v>
      </c>
      <c r="L33" s="250">
        <v>110.021536</v>
      </c>
      <c r="M33" s="250">
        <v>109.314238</v>
      </c>
      <c r="N33" s="250">
        <v>108.104484</v>
      </c>
      <c r="O33" s="250">
        <v>104.37176100000001</v>
      </c>
      <c r="P33" s="250">
        <v>103.779725</v>
      </c>
      <c r="Q33" s="250">
        <v>101.989847</v>
      </c>
      <c r="R33" s="250">
        <v>113.271682</v>
      </c>
      <c r="S33" s="250">
        <v>121.041225</v>
      </c>
      <c r="T33" s="250">
        <v>122.343462</v>
      </c>
      <c r="U33" s="250">
        <v>116.270848</v>
      </c>
      <c r="V33" s="250">
        <v>116.00446599999999</v>
      </c>
      <c r="W33" s="250">
        <v>116.47823</v>
      </c>
      <c r="X33" s="250">
        <v>124.421193</v>
      </c>
      <c r="Y33" s="250">
        <v>128.20353499999999</v>
      </c>
      <c r="Z33" s="250">
        <v>134.014028</v>
      </c>
      <c r="AA33" s="250">
        <v>140.069164</v>
      </c>
      <c r="AB33" s="250">
        <v>144.893675</v>
      </c>
      <c r="AC33" s="250">
        <v>150.66302899999999</v>
      </c>
      <c r="AD33" s="250">
        <v>157.144869</v>
      </c>
      <c r="AE33" s="250">
        <v>159.42590999999999</v>
      </c>
      <c r="AF33" s="250">
        <v>155.778662</v>
      </c>
      <c r="AG33" s="250">
        <v>143.17709300000001</v>
      </c>
      <c r="AH33" s="250">
        <v>134.606075</v>
      </c>
      <c r="AI33" s="250">
        <v>134.288996</v>
      </c>
      <c r="AJ33" s="250">
        <v>138.54101499999999</v>
      </c>
      <c r="AK33" s="250">
        <v>141.17719199999999</v>
      </c>
      <c r="AL33" s="250">
        <v>138.07816700000001</v>
      </c>
      <c r="AM33" s="250">
        <v>130.14980399999999</v>
      </c>
      <c r="AN33" s="250">
        <v>113.980575</v>
      </c>
      <c r="AO33" s="250">
        <v>115.823255</v>
      </c>
      <c r="AP33" s="250">
        <v>121.788133</v>
      </c>
      <c r="AQ33" s="250">
        <v>124.36393700000001</v>
      </c>
      <c r="AR33" s="250">
        <v>115.54580300000001</v>
      </c>
      <c r="AS33" s="250">
        <v>102.016413</v>
      </c>
      <c r="AT33" s="250">
        <v>89.123620000000003</v>
      </c>
      <c r="AU33" s="250">
        <v>85.112649000000005</v>
      </c>
      <c r="AV33" s="250">
        <v>89.439390000000003</v>
      </c>
      <c r="AW33" s="250">
        <v>96.838105999999996</v>
      </c>
      <c r="AX33" s="250">
        <v>99.107877000000002</v>
      </c>
      <c r="AY33" s="250">
        <v>92.976782600000007</v>
      </c>
      <c r="AZ33" s="250">
        <v>89.092194699999993</v>
      </c>
      <c r="BA33" s="250">
        <v>94.014707400000006</v>
      </c>
      <c r="BB33" s="250">
        <v>102.7938994</v>
      </c>
      <c r="BC33" s="316">
        <v>106.08110000000001</v>
      </c>
      <c r="BD33" s="316">
        <v>101.8562</v>
      </c>
      <c r="BE33" s="316">
        <v>89.26455</v>
      </c>
      <c r="BF33" s="316">
        <v>82.107159999999993</v>
      </c>
      <c r="BG33" s="316">
        <v>80.566950000000006</v>
      </c>
      <c r="BH33" s="316">
        <v>86.749690000000001</v>
      </c>
      <c r="BI33" s="316">
        <v>89.634259999999998</v>
      </c>
      <c r="BJ33" s="316">
        <v>86.532160000000005</v>
      </c>
      <c r="BK33" s="316">
        <v>83.395110000000003</v>
      </c>
      <c r="BL33" s="316">
        <v>82.273229999999998</v>
      </c>
      <c r="BM33" s="316">
        <v>88.291359999999997</v>
      </c>
      <c r="BN33" s="316">
        <v>97.457239999999999</v>
      </c>
      <c r="BO33" s="316">
        <v>102.25449999999999</v>
      </c>
      <c r="BP33" s="316">
        <v>98.545150000000007</v>
      </c>
      <c r="BQ33" s="316">
        <v>89.919830000000005</v>
      </c>
      <c r="BR33" s="316">
        <v>86.128979999999999</v>
      </c>
      <c r="BS33" s="316">
        <v>86.823049999999995</v>
      </c>
      <c r="BT33" s="316">
        <v>95.953530000000001</v>
      </c>
      <c r="BU33" s="316">
        <v>102.0496</v>
      </c>
      <c r="BV33" s="316">
        <v>101.0992</v>
      </c>
    </row>
    <row r="34" spans="1:74" ht="11.15" customHeight="1" x14ac:dyDescent="0.25">
      <c r="A34" s="98" t="s">
        <v>60</v>
      </c>
      <c r="B34" s="195" t="s">
        <v>61</v>
      </c>
      <c r="C34" s="250">
        <v>123.234514</v>
      </c>
      <c r="D34" s="250">
        <v>120.52585999999999</v>
      </c>
      <c r="E34" s="250">
        <v>126.007914</v>
      </c>
      <c r="F34" s="250">
        <v>128.57078799999999</v>
      </c>
      <c r="G34" s="250">
        <v>127.982</v>
      </c>
      <c r="H34" s="250">
        <v>121.04136200000001</v>
      </c>
      <c r="I34" s="250">
        <v>110.348409</v>
      </c>
      <c r="J34" s="250">
        <v>103.744169</v>
      </c>
      <c r="K34" s="250">
        <v>100.383973</v>
      </c>
      <c r="L34" s="250">
        <v>104.855065</v>
      </c>
      <c r="M34" s="250">
        <v>104.075187</v>
      </c>
      <c r="N34" s="250">
        <v>102.79285400000001</v>
      </c>
      <c r="O34" s="250">
        <v>99.144744000000003</v>
      </c>
      <c r="P34" s="250">
        <v>98.637321</v>
      </c>
      <c r="Q34" s="250">
        <v>96.932056000000003</v>
      </c>
      <c r="R34" s="250">
        <v>108.07230199999999</v>
      </c>
      <c r="S34" s="250">
        <v>115.700254</v>
      </c>
      <c r="T34" s="250">
        <v>116.860902</v>
      </c>
      <c r="U34" s="250">
        <v>110.661384</v>
      </c>
      <c r="V34" s="250">
        <v>110.268097</v>
      </c>
      <c r="W34" s="250">
        <v>110.614957</v>
      </c>
      <c r="X34" s="250">
        <v>118.56643200000001</v>
      </c>
      <c r="Y34" s="250">
        <v>122.357287</v>
      </c>
      <c r="Z34" s="250">
        <v>128.17629199999999</v>
      </c>
      <c r="AA34" s="250">
        <v>134.38400999999999</v>
      </c>
      <c r="AB34" s="250">
        <v>139.36110099999999</v>
      </c>
      <c r="AC34" s="250">
        <v>145.28303700000001</v>
      </c>
      <c r="AD34" s="250">
        <v>151.80708300000001</v>
      </c>
      <c r="AE34" s="250">
        <v>154.13032899999999</v>
      </c>
      <c r="AF34" s="250">
        <v>150.52528699999999</v>
      </c>
      <c r="AG34" s="250">
        <v>137.96951999999999</v>
      </c>
      <c r="AH34" s="250">
        <v>129.44430399999999</v>
      </c>
      <c r="AI34" s="250">
        <v>129.17302699999999</v>
      </c>
      <c r="AJ34" s="250">
        <v>133.54653999999999</v>
      </c>
      <c r="AK34" s="250">
        <v>136.30420899999999</v>
      </c>
      <c r="AL34" s="250">
        <v>133.32667799999999</v>
      </c>
      <c r="AM34" s="250">
        <v>125.539145</v>
      </c>
      <c r="AN34" s="250">
        <v>109.510749</v>
      </c>
      <c r="AO34" s="250">
        <v>111.494259</v>
      </c>
      <c r="AP34" s="250">
        <v>117.337118</v>
      </c>
      <c r="AQ34" s="250">
        <v>119.790902</v>
      </c>
      <c r="AR34" s="250">
        <v>110.85074899999999</v>
      </c>
      <c r="AS34" s="250">
        <v>97.319754000000003</v>
      </c>
      <c r="AT34" s="250">
        <v>84.425354999999996</v>
      </c>
      <c r="AU34" s="250">
        <v>80.412779</v>
      </c>
      <c r="AV34" s="250">
        <v>84.821433999999996</v>
      </c>
      <c r="AW34" s="250">
        <v>92.302060999999995</v>
      </c>
      <c r="AX34" s="250">
        <v>94.653745999999998</v>
      </c>
      <c r="AY34" s="250">
        <v>87.349653000000004</v>
      </c>
      <c r="AZ34" s="250">
        <v>83.954234</v>
      </c>
      <c r="BA34" s="250">
        <v>88.650469999999999</v>
      </c>
      <c r="BB34" s="250">
        <v>97.354820000000004</v>
      </c>
      <c r="BC34" s="316">
        <v>100.5706</v>
      </c>
      <c r="BD34" s="316">
        <v>96.267750000000007</v>
      </c>
      <c r="BE34" s="316">
        <v>83.684179999999998</v>
      </c>
      <c r="BF34" s="316">
        <v>76.483369999999994</v>
      </c>
      <c r="BG34" s="316">
        <v>74.896180000000001</v>
      </c>
      <c r="BH34" s="316">
        <v>81.161190000000005</v>
      </c>
      <c r="BI34" s="316">
        <v>84.127880000000005</v>
      </c>
      <c r="BJ34" s="316">
        <v>81.102209999999999</v>
      </c>
      <c r="BK34" s="316">
        <v>78.233009999999993</v>
      </c>
      <c r="BL34" s="316">
        <v>77.379800000000003</v>
      </c>
      <c r="BM34" s="316">
        <v>83.670500000000004</v>
      </c>
      <c r="BN34" s="316">
        <v>92.778329999999997</v>
      </c>
      <c r="BO34" s="316">
        <v>97.515550000000005</v>
      </c>
      <c r="BP34" s="316">
        <v>93.747249999999994</v>
      </c>
      <c r="BQ34" s="316">
        <v>85.062380000000005</v>
      </c>
      <c r="BR34" s="316">
        <v>81.2072</v>
      </c>
      <c r="BS34" s="316">
        <v>81.830719999999999</v>
      </c>
      <c r="BT34" s="316">
        <v>90.949430000000007</v>
      </c>
      <c r="BU34" s="316">
        <v>97.039500000000004</v>
      </c>
      <c r="BV34" s="316">
        <v>96.079740000000001</v>
      </c>
    </row>
    <row r="35" spans="1:74" ht="11.15" customHeight="1" x14ac:dyDescent="0.25">
      <c r="A35" s="98" t="s">
        <v>58</v>
      </c>
      <c r="B35" s="195" t="s">
        <v>62</v>
      </c>
      <c r="C35" s="250">
        <v>3.1251929999999999</v>
      </c>
      <c r="D35" s="250">
        <v>3.0082529999999998</v>
      </c>
      <c r="E35" s="250">
        <v>2.8913120000000001</v>
      </c>
      <c r="F35" s="250">
        <v>2.8929550000000002</v>
      </c>
      <c r="G35" s="250">
        <v>2.8945970000000001</v>
      </c>
      <c r="H35" s="250">
        <v>2.8962400000000001</v>
      </c>
      <c r="I35" s="250">
        <v>2.9386009999999998</v>
      </c>
      <c r="J35" s="250">
        <v>2.9809610000000002</v>
      </c>
      <c r="K35" s="250">
        <v>3.0233219999999998</v>
      </c>
      <c r="L35" s="250">
        <v>3.1015000000000001</v>
      </c>
      <c r="M35" s="250">
        <v>3.1796790000000001</v>
      </c>
      <c r="N35" s="250">
        <v>3.257857</v>
      </c>
      <c r="O35" s="250">
        <v>3.1158079999999999</v>
      </c>
      <c r="P35" s="250">
        <v>2.9737580000000001</v>
      </c>
      <c r="Q35" s="250">
        <v>2.831709</v>
      </c>
      <c r="R35" s="250">
        <v>2.8828290000000001</v>
      </c>
      <c r="S35" s="250">
        <v>2.9339490000000001</v>
      </c>
      <c r="T35" s="250">
        <v>2.9850690000000002</v>
      </c>
      <c r="U35" s="250">
        <v>3.0461659999999999</v>
      </c>
      <c r="V35" s="250">
        <v>3.107262</v>
      </c>
      <c r="W35" s="250">
        <v>3.1683590000000001</v>
      </c>
      <c r="X35" s="250">
        <v>3.1983519999999999</v>
      </c>
      <c r="Y35" s="250">
        <v>3.2283439999999999</v>
      </c>
      <c r="Z35" s="250">
        <v>3.258337</v>
      </c>
      <c r="AA35" s="250">
        <v>3.178963</v>
      </c>
      <c r="AB35" s="250">
        <v>3.0995900000000001</v>
      </c>
      <c r="AC35" s="250">
        <v>3.020216</v>
      </c>
      <c r="AD35" s="250">
        <v>3.0196689999999999</v>
      </c>
      <c r="AE35" s="250">
        <v>3.0191219999999999</v>
      </c>
      <c r="AF35" s="250">
        <v>3.0185749999999998</v>
      </c>
      <c r="AG35" s="250">
        <v>2.9813800000000001</v>
      </c>
      <c r="AH35" s="250">
        <v>2.9441850000000001</v>
      </c>
      <c r="AI35" s="250">
        <v>2.90699</v>
      </c>
      <c r="AJ35" s="250">
        <v>2.887165</v>
      </c>
      <c r="AK35" s="250">
        <v>2.86734</v>
      </c>
      <c r="AL35" s="250">
        <v>2.847515</v>
      </c>
      <c r="AM35" s="250">
        <v>2.7499579999999999</v>
      </c>
      <c r="AN35" s="250">
        <v>2.6524000000000001</v>
      </c>
      <c r="AO35" s="250">
        <v>2.554843</v>
      </c>
      <c r="AP35" s="250">
        <v>2.5804119999999999</v>
      </c>
      <c r="AQ35" s="250">
        <v>2.605982</v>
      </c>
      <c r="AR35" s="250">
        <v>2.631551</v>
      </c>
      <c r="AS35" s="250">
        <v>2.6560480000000002</v>
      </c>
      <c r="AT35" s="250">
        <v>2.680545</v>
      </c>
      <c r="AU35" s="250">
        <v>2.7050420000000002</v>
      </c>
      <c r="AV35" s="250">
        <v>2.6765840000000001</v>
      </c>
      <c r="AW35" s="250">
        <v>2.6481270000000001</v>
      </c>
      <c r="AX35" s="250">
        <v>2.619669</v>
      </c>
      <c r="AY35" s="250">
        <v>3.4984299999999999</v>
      </c>
      <c r="AZ35" s="250">
        <v>3.236364</v>
      </c>
      <c r="BA35" s="250">
        <v>3.6310120000000001</v>
      </c>
      <c r="BB35" s="250">
        <v>3.5811799999999998</v>
      </c>
      <c r="BC35" s="316">
        <v>3.5272640000000002</v>
      </c>
      <c r="BD35" s="316">
        <v>3.477814</v>
      </c>
      <c r="BE35" s="316">
        <v>3.464318</v>
      </c>
      <c r="BF35" s="316">
        <v>3.455355</v>
      </c>
      <c r="BG35" s="316">
        <v>3.449106</v>
      </c>
      <c r="BH35" s="316">
        <v>3.389195</v>
      </c>
      <c r="BI35" s="316">
        <v>3.3348610000000001</v>
      </c>
      <c r="BJ35" s="316">
        <v>3.2801979999999999</v>
      </c>
      <c r="BK35" s="316">
        <v>3.100031</v>
      </c>
      <c r="BL35" s="316">
        <v>2.9220139999999999</v>
      </c>
      <c r="BM35" s="316">
        <v>2.7341510000000002</v>
      </c>
      <c r="BN35" s="316">
        <v>2.7625380000000002</v>
      </c>
      <c r="BO35" s="316">
        <v>2.791722</v>
      </c>
      <c r="BP35" s="316">
        <v>2.82016</v>
      </c>
      <c r="BQ35" s="316">
        <v>2.8803040000000002</v>
      </c>
      <c r="BR35" s="316">
        <v>2.940966</v>
      </c>
      <c r="BS35" s="316">
        <v>3.0035599999999998</v>
      </c>
      <c r="BT35" s="316">
        <v>3.0141269999999998</v>
      </c>
      <c r="BU35" s="316">
        <v>3.0252509999999999</v>
      </c>
      <c r="BV35" s="316">
        <v>3.0333770000000002</v>
      </c>
    </row>
    <row r="36" spans="1:74" ht="11.15" customHeight="1" x14ac:dyDescent="0.25">
      <c r="A36" s="98" t="s">
        <v>59</v>
      </c>
      <c r="B36" s="195" t="s">
        <v>238</v>
      </c>
      <c r="C36" s="250">
        <v>1.6479470000000001</v>
      </c>
      <c r="D36" s="250">
        <v>1.5779399999999999</v>
      </c>
      <c r="E36" s="250">
        <v>1.5079340000000001</v>
      </c>
      <c r="F36" s="250">
        <v>1.5438620000000001</v>
      </c>
      <c r="G36" s="250">
        <v>1.5797909999999999</v>
      </c>
      <c r="H36" s="250">
        <v>1.6157189999999999</v>
      </c>
      <c r="I36" s="250">
        <v>1.680688</v>
      </c>
      <c r="J36" s="250">
        <v>1.745657</v>
      </c>
      <c r="K36" s="250">
        <v>1.8106260000000001</v>
      </c>
      <c r="L36" s="250">
        <v>1.80938</v>
      </c>
      <c r="M36" s="250">
        <v>1.808135</v>
      </c>
      <c r="N36" s="250">
        <v>1.806889</v>
      </c>
      <c r="O36" s="250">
        <v>1.8730880000000001</v>
      </c>
      <c r="P36" s="250">
        <v>1.939287</v>
      </c>
      <c r="Q36" s="250">
        <v>2.0054859999999999</v>
      </c>
      <c r="R36" s="250">
        <v>2.1023290000000001</v>
      </c>
      <c r="S36" s="250">
        <v>2.199173</v>
      </c>
      <c r="T36" s="250">
        <v>2.2960159999999998</v>
      </c>
      <c r="U36" s="250">
        <v>2.35162</v>
      </c>
      <c r="V36" s="250">
        <v>2.4072249999999999</v>
      </c>
      <c r="W36" s="250">
        <v>2.4628290000000002</v>
      </c>
      <c r="X36" s="250">
        <v>2.4195359999999999</v>
      </c>
      <c r="Y36" s="250">
        <v>2.3762439999999998</v>
      </c>
      <c r="Z36" s="250">
        <v>2.332951</v>
      </c>
      <c r="AA36" s="250">
        <v>2.2712829999999999</v>
      </c>
      <c r="AB36" s="250">
        <v>2.209616</v>
      </c>
      <c r="AC36" s="250">
        <v>2.147948</v>
      </c>
      <c r="AD36" s="250">
        <v>2.1060650000000001</v>
      </c>
      <c r="AE36" s="250">
        <v>2.0641829999999999</v>
      </c>
      <c r="AF36" s="250">
        <v>2.0223</v>
      </c>
      <c r="AG36" s="250">
        <v>2.006513</v>
      </c>
      <c r="AH36" s="250">
        <v>1.990726</v>
      </c>
      <c r="AI36" s="250">
        <v>1.974939</v>
      </c>
      <c r="AJ36" s="250">
        <v>1.8679140000000001</v>
      </c>
      <c r="AK36" s="250">
        <v>1.7608900000000001</v>
      </c>
      <c r="AL36" s="250">
        <v>1.6538649999999999</v>
      </c>
      <c r="AM36" s="250">
        <v>1.6176219999999999</v>
      </c>
      <c r="AN36" s="250">
        <v>1.581378</v>
      </c>
      <c r="AO36" s="250">
        <v>1.5451349999999999</v>
      </c>
      <c r="AP36" s="250">
        <v>1.6478090000000001</v>
      </c>
      <c r="AQ36" s="250">
        <v>1.7504839999999999</v>
      </c>
      <c r="AR36" s="250">
        <v>1.8531580000000001</v>
      </c>
      <c r="AS36" s="250">
        <v>1.8334490000000001</v>
      </c>
      <c r="AT36" s="250">
        <v>1.8137399999999999</v>
      </c>
      <c r="AU36" s="250">
        <v>1.7940309999999999</v>
      </c>
      <c r="AV36" s="250">
        <v>1.748853</v>
      </c>
      <c r="AW36" s="250">
        <v>1.703676</v>
      </c>
      <c r="AX36" s="250">
        <v>1.658498</v>
      </c>
      <c r="AY36" s="250">
        <v>1.9463569999999999</v>
      </c>
      <c r="AZ36" s="250">
        <v>1.729255</v>
      </c>
      <c r="BA36" s="250">
        <v>1.5560970000000001</v>
      </c>
      <c r="BB36" s="250">
        <v>1.6834100000000001</v>
      </c>
      <c r="BC36" s="316">
        <v>1.801763</v>
      </c>
      <c r="BD36" s="316">
        <v>1.9313819999999999</v>
      </c>
      <c r="BE36" s="316">
        <v>1.936272</v>
      </c>
      <c r="BF36" s="316">
        <v>1.988354</v>
      </c>
      <c r="BG36" s="316">
        <v>2.0417350000000001</v>
      </c>
      <c r="BH36" s="316">
        <v>2.019463</v>
      </c>
      <c r="BI36" s="316">
        <v>1.998907</v>
      </c>
      <c r="BJ36" s="316">
        <v>1.983992</v>
      </c>
      <c r="BK36" s="316">
        <v>1.9131940000000001</v>
      </c>
      <c r="BL36" s="316">
        <v>1.8397969999999999</v>
      </c>
      <c r="BM36" s="316">
        <v>1.772054</v>
      </c>
      <c r="BN36" s="316">
        <v>1.802667</v>
      </c>
      <c r="BO36" s="316">
        <v>1.8346469999999999</v>
      </c>
      <c r="BP36" s="316">
        <v>1.865607</v>
      </c>
      <c r="BQ36" s="316">
        <v>1.8619019999999999</v>
      </c>
      <c r="BR36" s="316">
        <v>1.862573</v>
      </c>
      <c r="BS36" s="316">
        <v>1.8678250000000001</v>
      </c>
      <c r="BT36" s="316">
        <v>1.8771260000000001</v>
      </c>
      <c r="BU36" s="316">
        <v>1.8771420000000001</v>
      </c>
      <c r="BV36" s="316">
        <v>1.8834109999999999</v>
      </c>
    </row>
    <row r="37" spans="1:74" ht="11.15" customHeight="1" x14ac:dyDescent="0.25">
      <c r="A37" s="98" t="s">
        <v>196</v>
      </c>
      <c r="B37" s="446" t="s">
        <v>197</v>
      </c>
      <c r="C37" s="250">
        <v>0.29839100000000002</v>
      </c>
      <c r="D37" s="250">
        <v>0.28661199999999998</v>
      </c>
      <c r="E37" s="250">
        <v>0.27483400000000002</v>
      </c>
      <c r="F37" s="250">
        <v>0.26844499999999999</v>
      </c>
      <c r="G37" s="250">
        <v>0.26205499999999998</v>
      </c>
      <c r="H37" s="250">
        <v>0.255666</v>
      </c>
      <c r="I37" s="250">
        <v>0.25709199999999999</v>
      </c>
      <c r="J37" s="250">
        <v>0.25851800000000003</v>
      </c>
      <c r="K37" s="250">
        <v>0.25994400000000001</v>
      </c>
      <c r="L37" s="250">
        <v>0.25559100000000001</v>
      </c>
      <c r="M37" s="250">
        <v>0.25123699999999999</v>
      </c>
      <c r="N37" s="250">
        <v>0.24688399999999999</v>
      </c>
      <c r="O37" s="250">
        <v>0.238121</v>
      </c>
      <c r="P37" s="250">
        <v>0.22935900000000001</v>
      </c>
      <c r="Q37" s="250">
        <v>0.22059599999999999</v>
      </c>
      <c r="R37" s="250">
        <v>0.214222</v>
      </c>
      <c r="S37" s="250">
        <v>0.20784900000000001</v>
      </c>
      <c r="T37" s="250">
        <v>0.20147499999999999</v>
      </c>
      <c r="U37" s="250">
        <v>0.21167800000000001</v>
      </c>
      <c r="V37" s="250">
        <v>0.221882</v>
      </c>
      <c r="W37" s="250">
        <v>0.23208500000000001</v>
      </c>
      <c r="X37" s="250">
        <v>0.236873</v>
      </c>
      <c r="Y37" s="250">
        <v>0.24166000000000001</v>
      </c>
      <c r="Z37" s="250">
        <v>0.246448</v>
      </c>
      <c r="AA37" s="250">
        <v>0.23490800000000001</v>
      </c>
      <c r="AB37" s="250">
        <v>0.22336800000000001</v>
      </c>
      <c r="AC37" s="250">
        <v>0.21182799999999999</v>
      </c>
      <c r="AD37" s="250">
        <v>0.21205199999999999</v>
      </c>
      <c r="AE37" s="250">
        <v>0.21227599999999999</v>
      </c>
      <c r="AF37" s="250">
        <v>0.21249999999999999</v>
      </c>
      <c r="AG37" s="250">
        <v>0.21967999999999999</v>
      </c>
      <c r="AH37" s="250">
        <v>0.22686000000000001</v>
      </c>
      <c r="AI37" s="250">
        <v>0.23404</v>
      </c>
      <c r="AJ37" s="250">
        <v>0.239396</v>
      </c>
      <c r="AK37" s="250">
        <v>0.244753</v>
      </c>
      <c r="AL37" s="250">
        <v>0.25010900000000003</v>
      </c>
      <c r="AM37" s="250">
        <v>0.24307899999999999</v>
      </c>
      <c r="AN37" s="250">
        <v>0.23604800000000001</v>
      </c>
      <c r="AO37" s="250">
        <v>0.229018</v>
      </c>
      <c r="AP37" s="250">
        <v>0.22279399999999999</v>
      </c>
      <c r="AQ37" s="250">
        <v>0.21656900000000001</v>
      </c>
      <c r="AR37" s="250">
        <v>0.210345</v>
      </c>
      <c r="AS37" s="250">
        <v>0.20716200000000001</v>
      </c>
      <c r="AT37" s="250">
        <v>0.20397999999999999</v>
      </c>
      <c r="AU37" s="250">
        <v>0.200797</v>
      </c>
      <c r="AV37" s="250">
        <v>0.192519</v>
      </c>
      <c r="AW37" s="250">
        <v>0.18424199999999999</v>
      </c>
      <c r="AX37" s="250">
        <v>0.17596400000000001</v>
      </c>
      <c r="AY37" s="250">
        <v>0.18234259999999999</v>
      </c>
      <c r="AZ37" s="250">
        <v>0.17234169999999999</v>
      </c>
      <c r="BA37" s="250">
        <v>0.17712839999999999</v>
      </c>
      <c r="BB37" s="250">
        <v>0.17448939999999999</v>
      </c>
      <c r="BC37" s="316">
        <v>0.18145810000000001</v>
      </c>
      <c r="BD37" s="316">
        <v>0.17925540000000001</v>
      </c>
      <c r="BE37" s="316">
        <v>0.17977190000000001</v>
      </c>
      <c r="BF37" s="316">
        <v>0.1800717</v>
      </c>
      <c r="BG37" s="316">
        <v>0.1799289</v>
      </c>
      <c r="BH37" s="316">
        <v>0.1798382</v>
      </c>
      <c r="BI37" s="316">
        <v>0.17261699999999999</v>
      </c>
      <c r="BJ37" s="316">
        <v>0.16575989999999999</v>
      </c>
      <c r="BK37" s="316">
        <v>0.14887639999999999</v>
      </c>
      <c r="BL37" s="316">
        <v>0.13162389999999999</v>
      </c>
      <c r="BM37" s="316">
        <v>0.114658</v>
      </c>
      <c r="BN37" s="316">
        <v>0.1136971</v>
      </c>
      <c r="BO37" s="316">
        <v>0.1126023</v>
      </c>
      <c r="BP37" s="316">
        <v>0.1121342</v>
      </c>
      <c r="BQ37" s="316">
        <v>0.1152437</v>
      </c>
      <c r="BR37" s="316">
        <v>0.1182375</v>
      </c>
      <c r="BS37" s="316">
        <v>0.12094240000000001</v>
      </c>
      <c r="BT37" s="316">
        <v>0.11285299999999999</v>
      </c>
      <c r="BU37" s="316">
        <v>0.107653</v>
      </c>
      <c r="BV37" s="316">
        <v>0.1026251</v>
      </c>
    </row>
    <row r="38" spans="1:74" ht="11.15" customHeight="1" x14ac:dyDescent="0.25">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347"/>
      <c r="BD38" s="347"/>
      <c r="BE38" s="347"/>
      <c r="BF38" s="347"/>
      <c r="BG38" s="347"/>
      <c r="BH38" s="347"/>
      <c r="BI38" s="347"/>
      <c r="BJ38" s="347"/>
      <c r="BK38" s="347"/>
      <c r="BL38" s="347"/>
      <c r="BM38" s="347"/>
      <c r="BN38" s="347"/>
      <c r="BO38" s="347"/>
      <c r="BP38" s="347"/>
      <c r="BQ38" s="347"/>
      <c r="BR38" s="347"/>
      <c r="BS38" s="347"/>
      <c r="BT38" s="347"/>
      <c r="BU38" s="347"/>
      <c r="BV38" s="347"/>
    </row>
    <row r="39" spans="1:74" ht="11.15" customHeight="1" x14ac:dyDescent="0.25">
      <c r="A39" s="98"/>
      <c r="B39" s="91" t="s">
        <v>47</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347"/>
      <c r="BD39" s="347"/>
      <c r="BE39" s="347"/>
      <c r="BF39" s="347"/>
      <c r="BG39" s="347"/>
      <c r="BH39" s="347"/>
      <c r="BI39" s="347"/>
      <c r="BJ39" s="347"/>
      <c r="BK39" s="347"/>
      <c r="BL39" s="347"/>
      <c r="BM39" s="347"/>
      <c r="BN39" s="347"/>
      <c r="BO39" s="347"/>
      <c r="BP39" s="347"/>
      <c r="BQ39" s="347"/>
      <c r="BR39" s="347"/>
      <c r="BS39" s="347"/>
      <c r="BT39" s="347"/>
      <c r="BU39" s="347"/>
      <c r="BV39" s="347"/>
    </row>
    <row r="40" spans="1:74" ht="11.15" customHeight="1" x14ac:dyDescent="0.25">
      <c r="A40" s="98"/>
      <c r="B40" s="97" t="s">
        <v>48</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227"/>
      <c r="BA40" s="227"/>
      <c r="BB40" s="227"/>
      <c r="BC40" s="346"/>
      <c r="BD40" s="346"/>
      <c r="BE40" s="346"/>
      <c r="BF40" s="346"/>
      <c r="BG40" s="346"/>
      <c r="BH40" s="346"/>
      <c r="BI40" s="346"/>
      <c r="BJ40" s="346"/>
      <c r="BK40" s="346"/>
      <c r="BL40" s="346"/>
      <c r="BM40" s="346"/>
      <c r="BN40" s="346"/>
      <c r="BO40" s="346"/>
      <c r="BP40" s="346"/>
      <c r="BQ40" s="346"/>
      <c r="BR40" s="346"/>
      <c r="BS40" s="346"/>
      <c r="BT40" s="346"/>
      <c r="BU40" s="346"/>
      <c r="BV40" s="346"/>
    </row>
    <row r="41" spans="1:74" ht="11.15" customHeight="1" x14ac:dyDescent="0.25">
      <c r="A41" s="98" t="s">
        <v>54</v>
      </c>
      <c r="B41" s="195" t="s">
        <v>56</v>
      </c>
      <c r="C41" s="253">
        <v>6.4547315496</v>
      </c>
      <c r="D41" s="253">
        <v>6.4547315496</v>
      </c>
      <c r="E41" s="253">
        <v>6.4547315496</v>
      </c>
      <c r="F41" s="253">
        <v>6.4547315496</v>
      </c>
      <c r="G41" s="253">
        <v>6.4547315496</v>
      </c>
      <c r="H41" s="253">
        <v>6.4547315496</v>
      </c>
      <c r="I41" s="253">
        <v>6.4547315496</v>
      </c>
      <c r="J41" s="253">
        <v>6.4547315496</v>
      </c>
      <c r="K41" s="253">
        <v>6.4547315496</v>
      </c>
      <c r="L41" s="253">
        <v>6.4547315496</v>
      </c>
      <c r="M41" s="253">
        <v>6.4547315496</v>
      </c>
      <c r="N41" s="253">
        <v>6.4547315496</v>
      </c>
      <c r="O41" s="253">
        <v>6.3676961752999999</v>
      </c>
      <c r="P41" s="253">
        <v>6.3676961752999999</v>
      </c>
      <c r="Q41" s="253">
        <v>6.3676961752999999</v>
      </c>
      <c r="R41" s="253">
        <v>6.3676961752999999</v>
      </c>
      <c r="S41" s="253">
        <v>6.3676961752999999</v>
      </c>
      <c r="T41" s="253">
        <v>6.3676961752999999</v>
      </c>
      <c r="U41" s="253">
        <v>6.3676961752999999</v>
      </c>
      <c r="V41" s="253">
        <v>6.3676961752999999</v>
      </c>
      <c r="W41" s="253">
        <v>6.3676961752999999</v>
      </c>
      <c r="X41" s="253">
        <v>6.3676961752999999</v>
      </c>
      <c r="Y41" s="253">
        <v>6.3676961752999999</v>
      </c>
      <c r="Z41" s="253">
        <v>6.3676961752999999</v>
      </c>
      <c r="AA41" s="253">
        <v>6.3653438678000001</v>
      </c>
      <c r="AB41" s="253">
        <v>6.3653438678000001</v>
      </c>
      <c r="AC41" s="253">
        <v>6.3653438678000001</v>
      </c>
      <c r="AD41" s="253">
        <v>6.3653438678000001</v>
      </c>
      <c r="AE41" s="253">
        <v>6.3653438678000001</v>
      </c>
      <c r="AF41" s="253">
        <v>6.3653438678000001</v>
      </c>
      <c r="AG41" s="253">
        <v>6.3653438678000001</v>
      </c>
      <c r="AH41" s="253">
        <v>6.3653438678000001</v>
      </c>
      <c r="AI41" s="253">
        <v>6.3653438678000001</v>
      </c>
      <c r="AJ41" s="253">
        <v>6.3653438678000001</v>
      </c>
      <c r="AK41" s="253">
        <v>6.3653438678000001</v>
      </c>
      <c r="AL41" s="253">
        <v>6.3653438678000001</v>
      </c>
      <c r="AM41" s="253">
        <v>6.3206500269000001</v>
      </c>
      <c r="AN41" s="253">
        <v>6.3206500269000001</v>
      </c>
      <c r="AO41" s="253">
        <v>6.3206500269000001</v>
      </c>
      <c r="AP41" s="253">
        <v>6.3206500269000001</v>
      </c>
      <c r="AQ41" s="253">
        <v>6.3206500269000001</v>
      </c>
      <c r="AR41" s="253">
        <v>6.3206500269000001</v>
      </c>
      <c r="AS41" s="253">
        <v>6.3206500269000001</v>
      </c>
      <c r="AT41" s="253">
        <v>6.3206500269000001</v>
      </c>
      <c r="AU41" s="253">
        <v>6.3206500269000001</v>
      </c>
      <c r="AV41" s="253">
        <v>6.3206500269000001</v>
      </c>
      <c r="AW41" s="253">
        <v>6.3206500269000001</v>
      </c>
      <c r="AX41" s="253">
        <v>6.3206500269000001</v>
      </c>
      <c r="AY41" s="253">
        <v>6.2971269528000002</v>
      </c>
      <c r="AZ41" s="253">
        <v>6.2971269528000002</v>
      </c>
      <c r="BA41" s="253">
        <v>6.2971269528000002</v>
      </c>
      <c r="BB41" s="253">
        <v>6.2971269528000002</v>
      </c>
      <c r="BC41" s="348">
        <v>6.2971269999999997</v>
      </c>
      <c r="BD41" s="348">
        <v>6.2971269999999997</v>
      </c>
      <c r="BE41" s="348">
        <v>6.2971269999999997</v>
      </c>
      <c r="BF41" s="348">
        <v>6.2971269999999997</v>
      </c>
      <c r="BG41" s="348">
        <v>6.2971269999999997</v>
      </c>
      <c r="BH41" s="348">
        <v>6.2971269999999997</v>
      </c>
      <c r="BI41" s="348">
        <v>6.2971269999999997</v>
      </c>
      <c r="BJ41" s="348">
        <v>6.2971269999999997</v>
      </c>
      <c r="BK41" s="348">
        <v>6.2147959999999998</v>
      </c>
      <c r="BL41" s="348">
        <v>6.2147959999999998</v>
      </c>
      <c r="BM41" s="348">
        <v>6.2147959999999998</v>
      </c>
      <c r="BN41" s="348">
        <v>6.2147959999999998</v>
      </c>
      <c r="BO41" s="348">
        <v>6.2147959999999998</v>
      </c>
      <c r="BP41" s="348">
        <v>6.2147959999999998</v>
      </c>
      <c r="BQ41" s="348">
        <v>6.2147959999999998</v>
      </c>
      <c r="BR41" s="348">
        <v>6.2147959999999998</v>
      </c>
      <c r="BS41" s="348">
        <v>6.2147959999999998</v>
      </c>
      <c r="BT41" s="348">
        <v>6.2147959999999998</v>
      </c>
      <c r="BU41" s="348">
        <v>6.2147959999999998</v>
      </c>
      <c r="BV41" s="348">
        <v>6.2147959999999998</v>
      </c>
    </row>
    <row r="42" spans="1:74" ht="11.15" customHeight="1" x14ac:dyDescent="0.25">
      <c r="A42" s="98"/>
      <c r="B42" s="97" t="s">
        <v>52</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226"/>
      <c r="BC42" s="349"/>
      <c r="BD42" s="349"/>
      <c r="BE42" s="349"/>
      <c r="BF42" s="349"/>
      <c r="BG42" s="349"/>
      <c r="BH42" s="349"/>
      <c r="BI42" s="349"/>
      <c r="BJ42" s="349"/>
      <c r="BK42" s="349"/>
      <c r="BL42" s="349"/>
      <c r="BM42" s="349"/>
      <c r="BN42" s="349"/>
      <c r="BO42" s="349"/>
      <c r="BP42" s="349"/>
      <c r="BQ42" s="349"/>
      <c r="BR42" s="349"/>
      <c r="BS42" s="349"/>
      <c r="BT42" s="349"/>
      <c r="BU42" s="349"/>
      <c r="BV42" s="349"/>
    </row>
    <row r="43" spans="1:74" ht="11.15" customHeight="1" x14ac:dyDescent="0.25">
      <c r="A43" s="98" t="s">
        <v>591</v>
      </c>
      <c r="B43" s="195" t="s">
        <v>57</v>
      </c>
      <c r="C43" s="262">
        <v>0.24292626728</v>
      </c>
      <c r="D43" s="262">
        <v>0.25241836735000001</v>
      </c>
      <c r="E43" s="262">
        <v>0.25819354839000003</v>
      </c>
      <c r="F43" s="262">
        <v>0.25464285714000001</v>
      </c>
      <c r="G43" s="262">
        <v>0.25275115206999998</v>
      </c>
      <c r="H43" s="262">
        <v>0.25158095238</v>
      </c>
      <c r="I43" s="262">
        <v>0.25836866358999999</v>
      </c>
      <c r="J43" s="262">
        <v>0.26530414746999997</v>
      </c>
      <c r="K43" s="262">
        <v>0.26638571429000002</v>
      </c>
      <c r="L43" s="262">
        <v>0.26890322580999998</v>
      </c>
      <c r="M43" s="262">
        <v>0.27294285713999999</v>
      </c>
      <c r="N43" s="262">
        <v>0.26907373272000001</v>
      </c>
      <c r="O43" s="262">
        <v>0.27165898618000001</v>
      </c>
      <c r="P43" s="262">
        <v>0.27174999999999999</v>
      </c>
      <c r="Q43" s="262">
        <v>0.27561290322999998</v>
      </c>
      <c r="R43" s="262">
        <v>0.27287619048</v>
      </c>
      <c r="S43" s="262">
        <v>0.27204147465</v>
      </c>
      <c r="T43" s="262">
        <v>0.26721658986000002</v>
      </c>
      <c r="U43" s="262">
        <v>0.26660952381000003</v>
      </c>
      <c r="V43" s="262">
        <v>0.26590322580999998</v>
      </c>
      <c r="W43" s="262">
        <v>0.25984761904999998</v>
      </c>
      <c r="X43" s="262">
        <v>0.26339170506999998</v>
      </c>
      <c r="Y43" s="262">
        <v>0.26578095237999999</v>
      </c>
      <c r="Z43" s="262">
        <v>0.26488479262999998</v>
      </c>
      <c r="AA43" s="262">
        <v>0.27403686636000002</v>
      </c>
      <c r="AB43" s="262">
        <v>0.27253201970000002</v>
      </c>
      <c r="AC43" s="262">
        <v>0.25678801842999999</v>
      </c>
      <c r="AD43" s="262">
        <v>0.18255714285999999</v>
      </c>
      <c r="AE43" s="262">
        <v>0.16480184332</v>
      </c>
      <c r="AF43" s="262">
        <v>0.17472380952</v>
      </c>
      <c r="AG43" s="262">
        <v>0.18638248848</v>
      </c>
      <c r="AH43" s="262">
        <v>0.19732380952</v>
      </c>
      <c r="AI43" s="262">
        <v>0.20843333333</v>
      </c>
      <c r="AJ43" s="262">
        <v>0.21845161290000001</v>
      </c>
      <c r="AK43" s="262">
        <v>0.2248</v>
      </c>
      <c r="AL43" s="262">
        <v>0.22878801842999999</v>
      </c>
      <c r="AM43" s="262">
        <v>0.23743317972</v>
      </c>
      <c r="AN43" s="262">
        <v>0.24818367347</v>
      </c>
      <c r="AO43" s="262">
        <v>0.25120737326999998</v>
      </c>
      <c r="AP43" s="262">
        <v>0.25338095238000002</v>
      </c>
      <c r="AQ43" s="262">
        <v>0.25752073733000003</v>
      </c>
      <c r="AR43" s="262">
        <v>0.26249523809999997</v>
      </c>
      <c r="AS43" s="262">
        <v>0.26594930876</v>
      </c>
      <c r="AT43" s="262">
        <v>0.26744239631</v>
      </c>
      <c r="AU43" s="262">
        <v>0.26798095238000003</v>
      </c>
      <c r="AV43" s="262">
        <v>0.25822119816</v>
      </c>
      <c r="AW43" s="262">
        <v>0.26354761905000001</v>
      </c>
      <c r="AX43" s="262">
        <v>0.25766359446999998</v>
      </c>
      <c r="AY43" s="262">
        <v>0.25838709676999999</v>
      </c>
      <c r="AZ43" s="262">
        <v>0.25197959184000002</v>
      </c>
      <c r="BA43" s="262">
        <v>0.24822580645</v>
      </c>
      <c r="BB43" s="262">
        <v>0.25178571429000002</v>
      </c>
      <c r="BC43" s="334">
        <v>0.25463839999999999</v>
      </c>
      <c r="BD43" s="334">
        <v>0.2539419</v>
      </c>
      <c r="BE43" s="334">
        <v>0.26691880000000001</v>
      </c>
      <c r="BF43" s="334">
        <v>0.2733371</v>
      </c>
      <c r="BG43" s="334">
        <v>0.27866079999999999</v>
      </c>
      <c r="BH43" s="334">
        <v>0.28271279999999999</v>
      </c>
      <c r="BI43" s="334">
        <v>0.28966819999999999</v>
      </c>
      <c r="BJ43" s="334">
        <v>0.29111189999999998</v>
      </c>
      <c r="BK43" s="334">
        <v>0.29592879999999999</v>
      </c>
      <c r="BL43" s="334">
        <v>0.2931279</v>
      </c>
      <c r="BM43" s="334">
        <v>0.29479100000000003</v>
      </c>
      <c r="BN43" s="334">
        <v>0.29199950000000002</v>
      </c>
      <c r="BO43" s="334">
        <v>0.29304910000000001</v>
      </c>
      <c r="BP43" s="334">
        <v>0.29072439999999999</v>
      </c>
      <c r="BQ43" s="334">
        <v>0.30517090000000002</v>
      </c>
      <c r="BR43" s="334">
        <v>0.31215900000000002</v>
      </c>
      <c r="BS43" s="334">
        <v>0.31760660000000002</v>
      </c>
      <c r="BT43" s="334">
        <v>0.32004969999999999</v>
      </c>
      <c r="BU43" s="334">
        <v>0.32592080000000001</v>
      </c>
      <c r="BV43" s="334">
        <v>0.32612439999999998</v>
      </c>
    </row>
    <row r="44" spans="1:74" ht="11.15" customHeight="1" x14ac:dyDescent="0.25">
      <c r="A44" s="98"/>
      <c r="B44" s="97" t="s">
        <v>53</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349"/>
      <c r="BD44" s="349"/>
      <c r="BE44" s="349"/>
      <c r="BF44" s="349"/>
      <c r="BG44" s="349"/>
      <c r="BH44" s="349"/>
      <c r="BI44" s="349"/>
      <c r="BJ44" s="349"/>
      <c r="BK44" s="349"/>
      <c r="BL44" s="349"/>
      <c r="BM44" s="349"/>
      <c r="BN44" s="349"/>
      <c r="BO44" s="349"/>
      <c r="BP44" s="349"/>
      <c r="BQ44" s="349"/>
      <c r="BR44" s="349"/>
      <c r="BS44" s="349"/>
      <c r="BT44" s="349"/>
      <c r="BU44" s="349"/>
      <c r="BV44" s="349"/>
    </row>
    <row r="45" spans="1:74" ht="11.15" customHeight="1" x14ac:dyDescent="0.25">
      <c r="A45" s="98" t="s">
        <v>523</v>
      </c>
      <c r="B45" s="196" t="s">
        <v>55</v>
      </c>
      <c r="C45" s="209">
        <v>2.06</v>
      </c>
      <c r="D45" s="209">
        <v>2.0699999999999998</v>
      </c>
      <c r="E45" s="209">
        <v>2.04</v>
      </c>
      <c r="F45" s="209">
        <v>2.0699999999999998</v>
      </c>
      <c r="G45" s="209">
        <v>2.04</v>
      </c>
      <c r="H45" s="209">
        <v>2.04</v>
      </c>
      <c r="I45" s="209">
        <v>2.0499999999999998</v>
      </c>
      <c r="J45" s="209">
        <v>2.06</v>
      </c>
      <c r="K45" s="209">
        <v>2.0499999999999998</v>
      </c>
      <c r="L45" s="209">
        <v>2.04</v>
      </c>
      <c r="M45" s="209">
        <v>2.06</v>
      </c>
      <c r="N45" s="209">
        <v>2.11</v>
      </c>
      <c r="O45" s="209">
        <v>2.1</v>
      </c>
      <c r="P45" s="209">
        <v>2.0699999999999998</v>
      </c>
      <c r="Q45" s="209">
        <v>2.08</v>
      </c>
      <c r="R45" s="209">
        <v>2.0699999999999998</v>
      </c>
      <c r="S45" s="209">
        <v>2.0499999999999998</v>
      </c>
      <c r="T45" s="209">
        <v>2.0299999999999998</v>
      </c>
      <c r="U45" s="209">
        <v>2.02</v>
      </c>
      <c r="V45" s="209">
        <v>2</v>
      </c>
      <c r="W45" s="209">
        <v>1.96</v>
      </c>
      <c r="X45" s="209">
        <v>1.96</v>
      </c>
      <c r="Y45" s="209">
        <v>1.96</v>
      </c>
      <c r="Z45" s="209">
        <v>1.91</v>
      </c>
      <c r="AA45" s="209">
        <v>1.94</v>
      </c>
      <c r="AB45" s="209">
        <v>1.9</v>
      </c>
      <c r="AC45" s="209">
        <v>1.93</v>
      </c>
      <c r="AD45" s="209">
        <v>1.92</v>
      </c>
      <c r="AE45" s="209">
        <v>1.89</v>
      </c>
      <c r="AF45" s="209">
        <v>1.9</v>
      </c>
      <c r="AG45" s="209">
        <v>1.91</v>
      </c>
      <c r="AH45" s="209">
        <v>1.94</v>
      </c>
      <c r="AI45" s="209">
        <v>1.94</v>
      </c>
      <c r="AJ45" s="209">
        <v>1.91</v>
      </c>
      <c r="AK45" s="209">
        <v>1.91</v>
      </c>
      <c r="AL45" s="209">
        <v>1.92</v>
      </c>
      <c r="AM45" s="209">
        <v>1.91</v>
      </c>
      <c r="AN45" s="209">
        <v>1.93</v>
      </c>
      <c r="AO45" s="209">
        <v>1.9</v>
      </c>
      <c r="AP45" s="209">
        <v>1.9</v>
      </c>
      <c r="AQ45" s="209">
        <v>1.9</v>
      </c>
      <c r="AR45" s="209">
        <v>1.96</v>
      </c>
      <c r="AS45" s="209">
        <v>2.0099999999999998</v>
      </c>
      <c r="AT45" s="209">
        <v>2.06</v>
      </c>
      <c r="AU45" s="209">
        <v>2.0099999999999998</v>
      </c>
      <c r="AV45" s="209">
        <v>2.0299999999999998</v>
      </c>
      <c r="AW45" s="209">
        <v>2.04</v>
      </c>
      <c r="AX45" s="209">
        <v>2.08</v>
      </c>
      <c r="AY45" s="209">
        <v>2.2078363601</v>
      </c>
      <c r="AZ45" s="209">
        <v>2.1797391165</v>
      </c>
      <c r="BA45" s="209">
        <v>2.043981</v>
      </c>
      <c r="BB45" s="209">
        <v>2.0412710000000001</v>
      </c>
      <c r="BC45" s="350">
        <v>2.0222370000000001</v>
      </c>
      <c r="BD45" s="350">
        <v>2.0132490000000001</v>
      </c>
      <c r="BE45" s="350">
        <v>1.882363</v>
      </c>
      <c r="BF45" s="350">
        <v>1.8795599999999999</v>
      </c>
      <c r="BG45" s="350">
        <v>1.9100539999999999</v>
      </c>
      <c r="BH45" s="350">
        <v>1.8571880000000001</v>
      </c>
      <c r="BI45" s="350">
        <v>1.8811640000000001</v>
      </c>
      <c r="BJ45" s="350">
        <v>1.887222</v>
      </c>
      <c r="BK45" s="350">
        <v>1.9454309999999999</v>
      </c>
      <c r="BL45" s="350">
        <v>1.9372780000000001</v>
      </c>
      <c r="BM45" s="350">
        <v>1.960887</v>
      </c>
      <c r="BN45" s="350">
        <v>1.984572</v>
      </c>
      <c r="BO45" s="350">
        <v>1.9818880000000001</v>
      </c>
      <c r="BP45" s="350">
        <v>1.9483159999999999</v>
      </c>
      <c r="BQ45" s="350">
        <v>1.9574800000000001</v>
      </c>
      <c r="BR45" s="350">
        <v>1.9660679999999999</v>
      </c>
      <c r="BS45" s="350">
        <v>1.9552830000000001</v>
      </c>
      <c r="BT45" s="350">
        <v>1.9287019999999999</v>
      </c>
      <c r="BU45" s="350">
        <v>1.929708</v>
      </c>
      <c r="BV45" s="350">
        <v>1.9334910000000001</v>
      </c>
    </row>
    <row r="46" spans="1:74" s="413" customFormat="1" ht="12" customHeight="1" x14ac:dyDescent="0.25">
      <c r="A46" s="412"/>
      <c r="B46" s="804" t="s">
        <v>861</v>
      </c>
      <c r="C46" s="741"/>
      <c r="D46" s="741"/>
      <c r="E46" s="741"/>
      <c r="F46" s="741"/>
      <c r="G46" s="741"/>
      <c r="H46" s="741"/>
      <c r="I46" s="741"/>
      <c r="J46" s="741"/>
      <c r="K46" s="741"/>
      <c r="L46" s="741"/>
      <c r="M46" s="741"/>
      <c r="N46" s="741"/>
      <c r="O46" s="741"/>
      <c r="P46" s="741"/>
      <c r="Q46" s="735"/>
      <c r="AY46" s="468"/>
      <c r="AZ46" s="468"/>
      <c r="BA46" s="468"/>
      <c r="BB46" s="468"/>
      <c r="BC46" s="468"/>
      <c r="BD46" s="468"/>
      <c r="BE46" s="468"/>
      <c r="BF46" s="468"/>
      <c r="BG46" s="468"/>
      <c r="BH46" s="468"/>
      <c r="BI46" s="468"/>
      <c r="BJ46" s="468"/>
    </row>
    <row r="47" spans="1:74" s="413" customFormat="1" ht="12" customHeight="1" x14ac:dyDescent="0.25">
      <c r="A47" s="412"/>
      <c r="B47" s="799" t="s">
        <v>862</v>
      </c>
      <c r="C47" s="741"/>
      <c r="D47" s="741"/>
      <c r="E47" s="741"/>
      <c r="F47" s="741"/>
      <c r="G47" s="741"/>
      <c r="H47" s="741"/>
      <c r="I47" s="741"/>
      <c r="J47" s="741"/>
      <c r="K47" s="741"/>
      <c r="L47" s="741"/>
      <c r="M47" s="741"/>
      <c r="N47" s="741"/>
      <c r="O47" s="741"/>
      <c r="P47" s="741"/>
      <c r="Q47" s="735"/>
      <c r="AY47" s="468"/>
      <c r="AZ47" s="468"/>
      <c r="BA47" s="468"/>
      <c r="BB47" s="468"/>
      <c r="BC47" s="468"/>
      <c r="BD47" s="468"/>
      <c r="BE47" s="468"/>
      <c r="BF47" s="468"/>
      <c r="BG47" s="468"/>
      <c r="BH47" s="468"/>
      <c r="BI47" s="468"/>
      <c r="BJ47" s="468"/>
    </row>
    <row r="48" spans="1:74" s="413" customFormat="1" ht="12" customHeight="1" x14ac:dyDescent="0.25">
      <c r="A48" s="412"/>
      <c r="B48" s="804" t="s">
        <v>863</v>
      </c>
      <c r="C48" s="741"/>
      <c r="D48" s="741"/>
      <c r="E48" s="741"/>
      <c r="F48" s="741"/>
      <c r="G48" s="741"/>
      <c r="H48" s="741"/>
      <c r="I48" s="741"/>
      <c r="J48" s="741"/>
      <c r="K48" s="741"/>
      <c r="L48" s="741"/>
      <c r="M48" s="741"/>
      <c r="N48" s="741"/>
      <c r="O48" s="741"/>
      <c r="P48" s="741"/>
      <c r="Q48" s="735"/>
      <c r="AY48" s="468"/>
      <c r="AZ48" s="468"/>
      <c r="BA48" s="468"/>
      <c r="BB48" s="468"/>
      <c r="BC48" s="468"/>
      <c r="BD48" s="468"/>
      <c r="BE48" s="468"/>
      <c r="BF48" s="468"/>
      <c r="BG48" s="468"/>
      <c r="BH48" s="468"/>
      <c r="BI48" s="468"/>
      <c r="BJ48" s="468"/>
    </row>
    <row r="49" spans="1:74" s="413" customFormat="1" ht="12" customHeight="1" x14ac:dyDescent="0.25">
      <c r="A49" s="412"/>
      <c r="B49" s="804" t="s">
        <v>90</v>
      </c>
      <c r="C49" s="741"/>
      <c r="D49" s="741"/>
      <c r="E49" s="741"/>
      <c r="F49" s="741"/>
      <c r="G49" s="741"/>
      <c r="H49" s="741"/>
      <c r="I49" s="741"/>
      <c r="J49" s="741"/>
      <c r="K49" s="741"/>
      <c r="L49" s="741"/>
      <c r="M49" s="741"/>
      <c r="N49" s="741"/>
      <c r="O49" s="741"/>
      <c r="P49" s="741"/>
      <c r="Q49" s="735"/>
      <c r="AY49" s="468"/>
      <c r="AZ49" s="468"/>
      <c r="BA49" s="468"/>
      <c r="BB49" s="468"/>
      <c r="BC49" s="468"/>
      <c r="BD49" s="468"/>
      <c r="BE49" s="468"/>
      <c r="BF49" s="468"/>
      <c r="BG49" s="468"/>
      <c r="BH49" s="468"/>
      <c r="BI49" s="468"/>
      <c r="BJ49" s="468"/>
    </row>
    <row r="50" spans="1:74" s="270" customFormat="1" ht="12" customHeight="1" x14ac:dyDescent="0.25">
      <c r="A50" s="93"/>
      <c r="B50" s="755" t="s">
        <v>808</v>
      </c>
      <c r="C50" s="756"/>
      <c r="D50" s="756"/>
      <c r="E50" s="756"/>
      <c r="F50" s="756"/>
      <c r="G50" s="756"/>
      <c r="H50" s="756"/>
      <c r="I50" s="756"/>
      <c r="J50" s="756"/>
      <c r="K50" s="756"/>
      <c r="L50" s="756"/>
      <c r="M50" s="756"/>
      <c r="N50" s="756"/>
      <c r="O50" s="756"/>
      <c r="P50" s="756"/>
      <c r="Q50" s="756"/>
      <c r="AY50" s="467"/>
      <c r="AZ50" s="467"/>
      <c r="BA50" s="467"/>
      <c r="BB50" s="467"/>
      <c r="BC50" s="467"/>
      <c r="BD50" s="467"/>
      <c r="BE50" s="467"/>
      <c r="BF50" s="467"/>
      <c r="BG50" s="467"/>
      <c r="BH50" s="467"/>
      <c r="BI50" s="467"/>
      <c r="BJ50" s="467"/>
    </row>
    <row r="51" spans="1:74" s="413" customFormat="1" ht="12" customHeight="1" x14ac:dyDescent="0.25">
      <c r="A51" s="412"/>
      <c r="B51" s="776" t="str">
        <f>"Notes: "&amp;"EIA completed modeling and analysis for this report on " &amp;Dates!D2&amp;"."</f>
        <v>Notes: EIA completed modeling and analysis for this report on Thursday May 5, 2022.</v>
      </c>
      <c r="C51" s="798"/>
      <c r="D51" s="798"/>
      <c r="E51" s="798"/>
      <c r="F51" s="798"/>
      <c r="G51" s="798"/>
      <c r="H51" s="798"/>
      <c r="I51" s="798"/>
      <c r="J51" s="798"/>
      <c r="K51" s="798"/>
      <c r="L51" s="798"/>
      <c r="M51" s="798"/>
      <c r="N51" s="798"/>
      <c r="O51" s="798"/>
      <c r="P51" s="798"/>
      <c r="Q51" s="777"/>
      <c r="AY51" s="468"/>
      <c r="AZ51" s="468"/>
      <c r="BA51" s="468"/>
      <c r="BB51" s="468"/>
      <c r="BC51" s="468"/>
      <c r="BD51" s="468"/>
      <c r="BE51" s="468"/>
      <c r="BF51" s="468"/>
      <c r="BG51" s="468"/>
      <c r="BH51" s="468"/>
      <c r="BI51" s="468"/>
      <c r="BJ51" s="468"/>
    </row>
    <row r="52" spans="1:74" s="413" customFormat="1" ht="12" customHeight="1" x14ac:dyDescent="0.25">
      <c r="A52" s="412"/>
      <c r="B52" s="749" t="s">
        <v>351</v>
      </c>
      <c r="C52" s="748"/>
      <c r="D52" s="748"/>
      <c r="E52" s="748"/>
      <c r="F52" s="748"/>
      <c r="G52" s="748"/>
      <c r="H52" s="748"/>
      <c r="I52" s="748"/>
      <c r="J52" s="748"/>
      <c r="K52" s="748"/>
      <c r="L52" s="748"/>
      <c r="M52" s="748"/>
      <c r="N52" s="748"/>
      <c r="O52" s="748"/>
      <c r="P52" s="748"/>
      <c r="Q52" s="748"/>
      <c r="AY52" s="468"/>
      <c r="AZ52" s="468"/>
      <c r="BA52" s="468"/>
      <c r="BB52" s="468"/>
      <c r="BC52" s="468"/>
      <c r="BD52" s="468"/>
      <c r="BE52" s="468"/>
      <c r="BF52" s="468"/>
      <c r="BG52" s="468"/>
      <c r="BH52" s="468"/>
      <c r="BI52" s="468"/>
      <c r="BJ52" s="468"/>
    </row>
    <row r="53" spans="1:74" s="413" customFormat="1" ht="12" customHeight="1" x14ac:dyDescent="0.25">
      <c r="A53" s="412"/>
      <c r="B53" s="742" t="s">
        <v>864</v>
      </c>
      <c r="C53" s="741"/>
      <c r="D53" s="741"/>
      <c r="E53" s="741"/>
      <c r="F53" s="741"/>
      <c r="G53" s="741"/>
      <c r="H53" s="741"/>
      <c r="I53" s="741"/>
      <c r="J53" s="741"/>
      <c r="K53" s="741"/>
      <c r="L53" s="741"/>
      <c r="M53" s="741"/>
      <c r="N53" s="741"/>
      <c r="O53" s="741"/>
      <c r="P53" s="741"/>
      <c r="Q53" s="735"/>
      <c r="AY53" s="468"/>
      <c r="AZ53" s="468"/>
      <c r="BA53" s="468"/>
      <c r="BB53" s="468"/>
      <c r="BC53" s="468"/>
      <c r="BD53" s="468"/>
      <c r="BE53" s="468"/>
      <c r="BF53" s="468"/>
      <c r="BG53" s="468"/>
      <c r="BH53" s="468"/>
      <c r="BI53" s="468"/>
      <c r="BJ53" s="468"/>
    </row>
    <row r="54" spans="1:74" s="413" customFormat="1" ht="12" customHeight="1" x14ac:dyDescent="0.25">
      <c r="A54" s="412"/>
      <c r="B54" s="744" t="s">
        <v>831</v>
      </c>
      <c r="C54" s="745"/>
      <c r="D54" s="745"/>
      <c r="E54" s="745"/>
      <c r="F54" s="745"/>
      <c r="G54" s="745"/>
      <c r="H54" s="745"/>
      <c r="I54" s="745"/>
      <c r="J54" s="745"/>
      <c r="K54" s="745"/>
      <c r="L54" s="745"/>
      <c r="M54" s="745"/>
      <c r="N54" s="745"/>
      <c r="O54" s="745"/>
      <c r="P54" s="745"/>
      <c r="Q54" s="735"/>
      <c r="AY54" s="468"/>
      <c r="AZ54" s="468"/>
      <c r="BA54" s="468"/>
      <c r="BB54" s="468"/>
      <c r="BC54" s="468"/>
      <c r="BD54" s="468"/>
      <c r="BE54" s="468"/>
      <c r="BF54" s="468"/>
      <c r="BG54" s="468"/>
      <c r="BH54" s="468"/>
      <c r="BI54" s="468"/>
      <c r="BJ54" s="468"/>
    </row>
    <row r="55" spans="1:74" s="414" customFormat="1" ht="12" customHeight="1" x14ac:dyDescent="0.25">
      <c r="A55" s="393"/>
      <c r="B55" s="764" t="s">
        <v>1362</v>
      </c>
      <c r="C55" s="735"/>
      <c r="D55" s="735"/>
      <c r="E55" s="735"/>
      <c r="F55" s="735"/>
      <c r="G55" s="735"/>
      <c r="H55" s="735"/>
      <c r="I55" s="735"/>
      <c r="J55" s="735"/>
      <c r="K55" s="735"/>
      <c r="L55" s="735"/>
      <c r="M55" s="735"/>
      <c r="N55" s="735"/>
      <c r="O55" s="735"/>
      <c r="P55" s="735"/>
      <c r="Q55" s="735"/>
      <c r="AY55" s="469"/>
      <c r="AZ55" s="469"/>
      <c r="BA55" s="469"/>
      <c r="BB55" s="469"/>
      <c r="BC55" s="469"/>
      <c r="BD55" s="469"/>
      <c r="BE55" s="469"/>
      <c r="BF55" s="469"/>
      <c r="BG55" s="469"/>
      <c r="BH55" s="469"/>
      <c r="BI55" s="469"/>
      <c r="BJ55" s="469"/>
    </row>
    <row r="56" spans="1:74" ht="10" x14ac:dyDescent="0.2">
      <c r="BD56" s="351"/>
      <c r="BE56" s="351"/>
      <c r="BF56" s="351"/>
      <c r="BK56" s="351"/>
      <c r="BL56" s="351"/>
      <c r="BM56" s="351"/>
      <c r="BN56" s="351"/>
      <c r="BO56" s="351"/>
      <c r="BP56" s="351"/>
      <c r="BQ56" s="351"/>
      <c r="BR56" s="351"/>
      <c r="BS56" s="351"/>
      <c r="BT56" s="351"/>
      <c r="BU56" s="351"/>
      <c r="BV56" s="351"/>
    </row>
    <row r="57" spans="1:74" ht="10" x14ac:dyDescent="0.2">
      <c r="BD57" s="351"/>
      <c r="BE57" s="351"/>
      <c r="BF57" s="351"/>
      <c r="BK57" s="351"/>
      <c r="BL57" s="351"/>
      <c r="BM57" s="351"/>
      <c r="BN57" s="351"/>
      <c r="BO57" s="351"/>
      <c r="BP57" s="351"/>
      <c r="BQ57" s="351"/>
      <c r="BR57" s="351"/>
      <c r="BS57" s="351"/>
      <c r="BT57" s="351"/>
      <c r="BU57" s="351"/>
      <c r="BV57" s="351"/>
    </row>
    <row r="58" spans="1:74" ht="10" x14ac:dyDescent="0.2">
      <c r="BD58" s="351"/>
      <c r="BE58" s="351"/>
      <c r="BF58" s="351"/>
      <c r="BK58" s="351"/>
      <c r="BL58" s="351"/>
      <c r="BM58" s="351"/>
      <c r="BN58" s="351"/>
      <c r="BO58" s="351"/>
      <c r="BP58" s="351"/>
      <c r="BQ58" s="351"/>
      <c r="BR58" s="351"/>
      <c r="BS58" s="351"/>
      <c r="BT58" s="351"/>
      <c r="BU58" s="351"/>
      <c r="BV58" s="351"/>
    </row>
    <row r="59" spans="1:74" ht="10" x14ac:dyDescent="0.2">
      <c r="BD59" s="351"/>
      <c r="BE59" s="351"/>
      <c r="BF59" s="351"/>
      <c r="BK59" s="351"/>
      <c r="BL59" s="351"/>
      <c r="BM59" s="351"/>
      <c r="BN59" s="351"/>
      <c r="BO59" s="351"/>
      <c r="BP59" s="351"/>
      <c r="BQ59" s="351"/>
      <c r="BR59" s="351"/>
      <c r="BS59" s="351"/>
      <c r="BT59" s="351"/>
      <c r="BU59" s="351"/>
      <c r="BV59" s="351"/>
    </row>
    <row r="60" spans="1:74" ht="10" x14ac:dyDescent="0.2">
      <c r="BD60" s="351"/>
      <c r="BE60" s="351"/>
      <c r="BF60" s="351"/>
      <c r="BK60" s="351"/>
      <c r="BL60" s="351"/>
      <c r="BM60" s="351"/>
      <c r="BN60" s="351"/>
      <c r="BO60" s="351"/>
      <c r="BP60" s="351"/>
      <c r="BQ60" s="351"/>
      <c r="BR60" s="351"/>
      <c r="BS60" s="351"/>
      <c r="BT60" s="351"/>
      <c r="BU60" s="351"/>
      <c r="BV60" s="351"/>
    </row>
    <row r="61" spans="1:74" ht="10" x14ac:dyDescent="0.2">
      <c r="BD61" s="351"/>
      <c r="BE61" s="351"/>
      <c r="BF61" s="351"/>
      <c r="BK61" s="351"/>
      <c r="BL61" s="351"/>
      <c r="BM61" s="351"/>
      <c r="BN61" s="351"/>
      <c r="BO61" s="351"/>
      <c r="BP61" s="351"/>
      <c r="BQ61" s="351"/>
      <c r="BR61" s="351"/>
      <c r="BS61" s="351"/>
      <c r="BT61" s="351"/>
      <c r="BU61" s="351"/>
      <c r="BV61" s="351"/>
    </row>
    <row r="62" spans="1:74" ht="10" x14ac:dyDescent="0.2">
      <c r="BD62" s="351"/>
      <c r="BE62" s="351"/>
      <c r="BF62" s="351"/>
      <c r="BK62" s="351"/>
      <c r="BL62" s="351"/>
      <c r="BM62" s="351"/>
      <c r="BN62" s="351"/>
      <c r="BO62" s="351"/>
      <c r="BP62" s="351"/>
      <c r="BQ62" s="351"/>
      <c r="BR62" s="351"/>
      <c r="BS62" s="351"/>
      <c r="BT62" s="351"/>
      <c r="BU62" s="351"/>
      <c r="BV62" s="351"/>
    </row>
    <row r="63" spans="1:74" ht="10" x14ac:dyDescent="0.2">
      <c r="BD63" s="351"/>
      <c r="BE63" s="351"/>
      <c r="BF63" s="351"/>
      <c r="BK63" s="351"/>
      <c r="BL63" s="351"/>
      <c r="BM63" s="351"/>
      <c r="BN63" s="351"/>
      <c r="BO63" s="351"/>
      <c r="BP63" s="351"/>
      <c r="BQ63" s="351"/>
      <c r="BR63" s="351"/>
      <c r="BS63" s="351"/>
      <c r="BT63" s="351"/>
      <c r="BU63" s="351"/>
      <c r="BV63" s="351"/>
    </row>
    <row r="64" spans="1:74" ht="10" x14ac:dyDescent="0.2">
      <c r="BD64" s="351"/>
      <c r="BE64" s="351"/>
      <c r="BF64" s="351"/>
      <c r="BK64" s="351"/>
      <c r="BL64" s="351"/>
      <c r="BM64" s="351"/>
      <c r="BN64" s="351"/>
      <c r="BO64" s="351"/>
      <c r="BP64" s="351"/>
      <c r="BQ64" s="351"/>
      <c r="BR64" s="351"/>
      <c r="BS64" s="351"/>
      <c r="BT64" s="351"/>
      <c r="BU64" s="351"/>
      <c r="BV64" s="351"/>
    </row>
    <row r="65" spans="56:74" ht="10" x14ac:dyDescent="0.2">
      <c r="BD65" s="351"/>
      <c r="BE65" s="351"/>
      <c r="BF65" s="351"/>
      <c r="BK65" s="351"/>
      <c r="BL65" s="351"/>
      <c r="BM65" s="351"/>
      <c r="BN65" s="351"/>
      <c r="BO65" s="351"/>
      <c r="BP65" s="351"/>
      <c r="BQ65" s="351"/>
      <c r="BR65" s="351"/>
      <c r="BS65" s="351"/>
      <c r="BT65" s="351"/>
      <c r="BU65" s="351"/>
      <c r="BV65" s="351"/>
    </row>
    <row r="66" spans="56:74" x14ac:dyDescent="0.25">
      <c r="BK66" s="351"/>
      <c r="BL66" s="351"/>
      <c r="BM66" s="351"/>
      <c r="BN66" s="351"/>
      <c r="BO66" s="351"/>
      <c r="BP66" s="351"/>
      <c r="BQ66" s="351"/>
      <c r="BR66" s="351"/>
      <c r="BS66" s="351"/>
      <c r="BT66" s="351"/>
      <c r="BU66" s="351"/>
      <c r="BV66" s="351"/>
    </row>
    <row r="67" spans="56:74" x14ac:dyDescent="0.25">
      <c r="BK67" s="351"/>
      <c r="BL67" s="351"/>
      <c r="BM67" s="351"/>
      <c r="BN67" s="351"/>
      <c r="BO67" s="351"/>
      <c r="BP67" s="351"/>
      <c r="BQ67" s="351"/>
      <c r="BR67" s="351"/>
      <c r="BS67" s="351"/>
      <c r="BT67" s="351"/>
      <c r="BU67" s="351"/>
      <c r="BV67" s="351"/>
    </row>
    <row r="68" spans="56:74" x14ac:dyDescent="0.25">
      <c r="BK68" s="351"/>
      <c r="BL68" s="351"/>
      <c r="BM68" s="351"/>
      <c r="BN68" s="351"/>
      <c r="BO68" s="351"/>
      <c r="BP68" s="351"/>
      <c r="BQ68" s="351"/>
      <c r="BR68" s="351"/>
      <c r="BS68" s="351"/>
      <c r="BT68" s="351"/>
      <c r="BU68" s="351"/>
      <c r="BV68" s="351"/>
    </row>
    <row r="69" spans="56:74" x14ac:dyDescent="0.25">
      <c r="BK69" s="351"/>
      <c r="BL69" s="351"/>
      <c r="BM69" s="351"/>
      <c r="BN69" s="351"/>
      <c r="BO69" s="351"/>
      <c r="BP69" s="351"/>
      <c r="BQ69" s="351"/>
      <c r="BR69" s="351"/>
      <c r="BS69" s="351"/>
      <c r="BT69" s="351"/>
      <c r="BU69" s="351"/>
      <c r="BV69" s="351"/>
    </row>
    <row r="70" spans="56:74" x14ac:dyDescent="0.25">
      <c r="BK70" s="351"/>
      <c r="BL70" s="351"/>
      <c r="BM70" s="351"/>
      <c r="BN70" s="351"/>
      <c r="BO70" s="351"/>
      <c r="BP70" s="351"/>
      <c r="BQ70" s="351"/>
      <c r="BR70" s="351"/>
      <c r="BS70" s="351"/>
      <c r="BT70" s="351"/>
      <c r="BU70" s="351"/>
      <c r="BV70" s="351"/>
    </row>
    <row r="71" spans="56:74" x14ac:dyDescent="0.25">
      <c r="BK71" s="351"/>
      <c r="BL71" s="351"/>
      <c r="BM71" s="351"/>
      <c r="BN71" s="351"/>
      <c r="BO71" s="351"/>
      <c r="BP71" s="351"/>
      <c r="BQ71" s="351"/>
      <c r="BR71" s="351"/>
      <c r="BS71" s="351"/>
      <c r="BT71" s="351"/>
      <c r="BU71" s="351"/>
      <c r="BV71" s="351"/>
    </row>
    <row r="72" spans="56:74" x14ac:dyDescent="0.25">
      <c r="BK72" s="351"/>
      <c r="BL72" s="351"/>
      <c r="BM72" s="351"/>
      <c r="BN72" s="351"/>
      <c r="BO72" s="351"/>
      <c r="BP72" s="351"/>
      <c r="BQ72" s="351"/>
      <c r="BR72" s="351"/>
      <c r="BS72" s="351"/>
      <c r="BT72" s="351"/>
      <c r="BU72" s="351"/>
      <c r="BV72" s="351"/>
    </row>
    <row r="73" spans="56:74" x14ac:dyDescent="0.25">
      <c r="BK73" s="351"/>
      <c r="BL73" s="351"/>
      <c r="BM73" s="351"/>
      <c r="BN73" s="351"/>
      <c r="BO73" s="351"/>
      <c r="BP73" s="351"/>
      <c r="BQ73" s="351"/>
      <c r="BR73" s="351"/>
      <c r="BS73" s="351"/>
      <c r="BT73" s="351"/>
      <c r="BU73" s="351"/>
      <c r="BV73" s="351"/>
    </row>
    <row r="74" spans="56:74" x14ac:dyDescent="0.25">
      <c r="BK74" s="351"/>
      <c r="BL74" s="351"/>
      <c r="BM74" s="351"/>
      <c r="BN74" s="351"/>
      <c r="BO74" s="351"/>
      <c r="BP74" s="351"/>
      <c r="BQ74" s="351"/>
      <c r="BR74" s="351"/>
      <c r="BS74" s="351"/>
      <c r="BT74" s="351"/>
      <c r="BU74" s="351"/>
      <c r="BV74" s="351"/>
    </row>
    <row r="75" spans="56:74" x14ac:dyDescent="0.25">
      <c r="BK75" s="351"/>
      <c r="BL75" s="351"/>
      <c r="BM75" s="351"/>
      <c r="BN75" s="351"/>
      <c r="BO75" s="351"/>
      <c r="BP75" s="351"/>
      <c r="BQ75" s="351"/>
      <c r="BR75" s="351"/>
      <c r="BS75" s="351"/>
      <c r="BT75" s="351"/>
      <c r="BU75" s="351"/>
      <c r="BV75" s="351"/>
    </row>
    <row r="76" spans="56:74" x14ac:dyDescent="0.25">
      <c r="BK76" s="351"/>
      <c r="BL76" s="351"/>
      <c r="BM76" s="351"/>
      <c r="BN76" s="351"/>
      <c r="BO76" s="351"/>
      <c r="BP76" s="351"/>
      <c r="BQ76" s="351"/>
      <c r="BR76" s="351"/>
      <c r="BS76" s="351"/>
      <c r="BT76" s="351"/>
      <c r="BU76" s="351"/>
      <c r="BV76" s="351"/>
    </row>
    <row r="77" spans="56:74" x14ac:dyDescent="0.25">
      <c r="BK77" s="351"/>
      <c r="BL77" s="351"/>
      <c r="BM77" s="351"/>
      <c r="BN77" s="351"/>
      <c r="BO77" s="351"/>
      <c r="BP77" s="351"/>
      <c r="BQ77" s="351"/>
      <c r="BR77" s="351"/>
      <c r="BS77" s="351"/>
      <c r="BT77" s="351"/>
      <c r="BU77" s="351"/>
      <c r="BV77" s="351"/>
    </row>
    <row r="78" spans="56:74" x14ac:dyDescent="0.25">
      <c r="BK78" s="351"/>
      <c r="BL78" s="351"/>
      <c r="BM78" s="351"/>
      <c r="BN78" s="351"/>
      <c r="BO78" s="351"/>
      <c r="BP78" s="351"/>
      <c r="BQ78" s="351"/>
      <c r="BR78" s="351"/>
      <c r="BS78" s="351"/>
      <c r="BT78" s="351"/>
      <c r="BU78" s="351"/>
      <c r="BV78" s="351"/>
    </row>
    <row r="79" spans="56:74" x14ac:dyDescent="0.25">
      <c r="BK79" s="351"/>
      <c r="BL79" s="351"/>
      <c r="BM79" s="351"/>
      <c r="BN79" s="351"/>
      <c r="BO79" s="351"/>
      <c r="BP79" s="351"/>
      <c r="BQ79" s="351"/>
      <c r="BR79" s="351"/>
      <c r="BS79" s="351"/>
      <c r="BT79" s="351"/>
      <c r="BU79" s="351"/>
      <c r="BV79" s="351"/>
    </row>
    <row r="80" spans="56:74" x14ac:dyDescent="0.25">
      <c r="BK80" s="351"/>
      <c r="BL80" s="351"/>
      <c r="BM80" s="351"/>
      <c r="BN80" s="351"/>
      <c r="BO80" s="351"/>
      <c r="BP80" s="351"/>
      <c r="BQ80" s="351"/>
      <c r="BR80" s="351"/>
      <c r="BS80" s="351"/>
      <c r="BT80" s="351"/>
      <c r="BU80" s="351"/>
      <c r="BV80" s="351"/>
    </row>
    <row r="81" spans="63:74" x14ac:dyDescent="0.25">
      <c r="BK81" s="351"/>
      <c r="BL81" s="351"/>
      <c r="BM81" s="351"/>
      <c r="BN81" s="351"/>
      <c r="BO81" s="351"/>
      <c r="BP81" s="351"/>
      <c r="BQ81" s="351"/>
      <c r="BR81" s="351"/>
      <c r="BS81" s="351"/>
      <c r="BT81" s="351"/>
      <c r="BU81" s="351"/>
      <c r="BV81" s="351"/>
    </row>
    <row r="82" spans="63:74" x14ac:dyDescent="0.25">
      <c r="BK82" s="351"/>
      <c r="BL82" s="351"/>
      <c r="BM82" s="351"/>
      <c r="BN82" s="351"/>
      <c r="BO82" s="351"/>
      <c r="BP82" s="351"/>
      <c r="BQ82" s="351"/>
      <c r="BR82" s="351"/>
      <c r="BS82" s="351"/>
      <c r="BT82" s="351"/>
      <c r="BU82" s="351"/>
      <c r="BV82" s="351"/>
    </row>
    <row r="83" spans="63:74" x14ac:dyDescent="0.25">
      <c r="BK83" s="351"/>
      <c r="BL83" s="351"/>
      <c r="BM83" s="351"/>
      <c r="BN83" s="351"/>
      <c r="BO83" s="351"/>
      <c r="BP83" s="351"/>
      <c r="BQ83" s="351"/>
      <c r="BR83" s="351"/>
      <c r="BS83" s="351"/>
      <c r="BT83" s="351"/>
      <c r="BU83" s="351"/>
      <c r="BV83" s="351"/>
    </row>
    <row r="84" spans="63:74" x14ac:dyDescent="0.25">
      <c r="BK84" s="351"/>
      <c r="BL84" s="351"/>
      <c r="BM84" s="351"/>
      <c r="BN84" s="351"/>
      <c r="BO84" s="351"/>
      <c r="BP84" s="351"/>
      <c r="BQ84" s="351"/>
      <c r="BR84" s="351"/>
      <c r="BS84" s="351"/>
      <c r="BT84" s="351"/>
      <c r="BU84" s="351"/>
      <c r="BV84" s="351"/>
    </row>
    <row r="85" spans="63:74" x14ac:dyDescent="0.25">
      <c r="BK85" s="351"/>
      <c r="BL85" s="351"/>
      <c r="BM85" s="351"/>
      <c r="BN85" s="351"/>
      <c r="BO85" s="351"/>
      <c r="BP85" s="351"/>
      <c r="BQ85" s="351"/>
      <c r="BR85" s="351"/>
      <c r="BS85" s="351"/>
      <c r="BT85" s="351"/>
      <c r="BU85" s="351"/>
      <c r="BV85" s="351"/>
    </row>
    <row r="86" spans="63:74" x14ac:dyDescent="0.25">
      <c r="BK86" s="351"/>
      <c r="BL86" s="351"/>
      <c r="BM86" s="351"/>
      <c r="BN86" s="351"/>
      <c r="BO86" s="351"/>
      <c r="BP86" s="351"/>
      <c r="BQ86" s="351"/>
      <c r="BR86" s="351"/>
      <c r="BS86" s="351"/>
      <c r="BT86" s="351"/>
      <c r="BU86" s="351"/>
      <c r="BV86" s="351"/>
    </row>
    <row r="87" spans="63:74" x14ac:dyDescent="0.25">
      <c r="BK87" s="351"/>
      <c r="BL87" s="351"/>
      <c r="BM87" s="351"/>
      <c r="BN87" s="351"/>
      <c r="BO87" s="351"/>
      <c r="BP87" s="351"/>
      <c r="BQ87" s="351"/>
      <c r="BR87" s="351"/>
      <c r="BS87" s="351"/>
      <c r="BT87" s="351"/>
      <c r="BU87" s="351"/>
      <c r="BV87" s="351"/>
    </row>
    <row r="88" spans="63:74" x14ac:dyDescent="0.25">
      <c r="BK88" s="351"/>
      <c r="BL88" s="351"/>
      <c r="BM88" s="351"/>
      <c r="BN88" s="351"/>
      <c r="BO88" s="351"/>
      <c r="BP88" s="351"/>
      <c r="BQ88" s="351"/>
      <c r="BR88" s="351"/>
      <c r="BS88" s="351"/>
      <c r="BT88" s="351"/>
      <c r="BU88" s="351"/>
      <c r="BV88" s="351"/>
    </row>
    <row r="89" spans="63:74" x14ac:dyDescent="0.25">
      <c r="BK89" s="351"/>
      <c r="BL89" s="351"/>
      <c r="BM89" s="351"/>
      <c r="BN89" s="351"/>
      <c r="BO89" s="351"/>
      <c r="BP89" s="351"/>
      <c r="BQ89" s="351"/>
      <c r="BR89" s="351"/>
      <c r="BS89" s="351"/>
      <c r="BT89" s="351"/>
      <c r="BU89" s="351"/>
      <c r="BV89" s="351"/>
    </row>
    <row r="90" spans="63:74" x14ac:dyDescent="0.25">
      <c r="BK90" s="351"/>
      <c r="BL90" s="351"/>
      <c r="BM90" s="351"/>
      <c r="BN90" s="351"/>
      <c r="BO90" s="351"/>
      <c r="BP90" s="351"/>
      <c r="BQ90" s="351"/>
      <c r="BR90" s="351"/>
      <c r="BS90" s="351"/>
      <c r="BT90" s="351"/>
      <c r="BU90" s="351"/>
      <c r="BV90" s="351"/>
    </row>
    <row r="91" spans="63:74" x14ac:dyDescent="0.25">
      <c r="BK91" s="351"/>
      <c r="BL91" s="351"/>
      <c r="BM91" s="351"/>
      <c r="BN91" s="351"/>
      <c r="BO91" s="351"/>
      <c r="BP91" s="351"/>
      <c r="BQ91" s="351"/>
      <c r="BR91" s="351"/>
      <c r="BS91" s="351"/>
      <c r="BT91" s="351"/>
      <c r="BU91" s="351"/>
      <c r="BV91" s="351"/>
    </row>
    <row r="92" spans="63:74" x14ac:dyDescent="0.25">
      <c r="BK92" s="351"/>
      <c r="BL92" s="351"/>
      <c r="BM92" s="351"/>
      <c r="BN92" s="351"/>
      <c r="BO92" s="351"/>
      <c r="BP92" s="351"/>
      <c r="BQ92" s="351"/>
      <c r="BR92" s="351"/>
      <c r="BS92" s="351"/>
      <c r="BT92" s="351"/>
      <c r="BU92" s="351"/>
      <c r="BV92" s="351"/>
    </row>
    <row r="93" spans="63:74" x14ac:dyDescent="0.25">
      <c r="BK93" s="351"/>
      <c r="BL93" s="351"/>
      <c r="BM93" s="351"/>
      <c r="BN93" s="351"/>
      <c r="BO93" s="351"/>
      <c r="BP93" s="351"/>
      <c r="BQ93" s="351"/>
      <c r="BR93" s="351"/>
      <c r="BS93" s="351"/>
      <c r="BT93" s="351"/>
      <c r="BU93" s="351"/>
      <c r="BV93" s="351"/>
    </row>
    <row r="94" spans="63:74" x14ac:dyDescent="0.25">
      <c r="BK94" s="351"/>
      <c r="BL94" s="351"/>
      <c r="BM94" s="351"/>
      <c r="BN94" s="351"/>
      <c r="BO94" s="351"/>
      <c r="BP94" s="351"/>
      <c r="BQ94" s="351"/>
      <c r="BR94" s="351"/>
      <c r="BS94" s="351"/>
      <c r="BT94" s="351"/>
      <c r="BU94" s="351"/>
      <c r="BV94" s="351"/>
    </row>
    <row r="95" spans="63:74" x14ac:dyDescent="0.25">
      <c r="BK95" s="351"/>
      <c r="BL95" s="351"/>
      <c r="BM95" s="351"/>
      <c r="BN95" s="351"/>
      <c r="BO95" s="351"/>
      <c r="BP95" s="351"/>
      <c r="BQ95" s="351"/>
      <c r="BR95" s="351"/>
      <c r="BS95" s="351"/>
      <c r="BT95" s="351"/>
      <c r="BU95" s="351"/>
      <c r="BV95" s="351"/>
    </row>
    <row r="96" spans="63:74" x14ac:dyDescent="0.25">
      <c r="BK96" s="351"/>
      <c r="BL96" s="351"/>
      <c r="BM96" s="351"/>
      <c r="BN96" s="351"/>
      <c r="BO96" s="351"/>
      <c r="BP96" s="351"/>
      <c r="BQ96" s="351"/>
      <c r="BR96" s="351"/>
      <c r="BS96" s="351"/>
      <c r="BT96" s="351"/>
      <c r="BU96" s="351"/>
      <c r="BV96" s="351"/>
    </row>
    <row r="97" spans="63:74" x14ac:dyDescent="0.25">
      <c r="BK97" s="351"/>
      <c r="BL97" s="351"/>
      <c r="BM97" s="351"/>
      <c r="BN97" s="351"/>
      <c r="BO97" s="351"/>
      <c r="BP97" s="351"/>
      <c r="BQ97" s="351"/>
      <c r="BR97" s="351"/>
      <c r="BS97" s="351"/>
      <c r="BT97" s="351"/>
      <c r="BU97" s="351"/>
      <c r="BV97" s="351"/>
    </row>
    <row r="98" spans="63:74" x14ac:dyDescent="0.25">
      <c r="BK98" s="351"/>
      <c r="BL98" s="351"/>
      <c r="BM98" s="351"/>
      <c r="BN98" s="351"/>
      <c r="BO98" s="351"/>
      <c r="BP98" s="351"/>
      <c r="BQ98" s="351"/>
      <c r="BR98" s="351"/>
      <c r="BS98" s="351"/>
      <c r="BT98" s="351"/>
      <c r="BU98" s="351"/>
      <c r="BV98" s="351"/>
    </row>
    <row r="99" spans="63:74" x14ac:dyDescent="0.25">
      <c r="BK99" s="351"/>
      <c r="BL99" s="351"/>
      <c r="BM99" s="351"/>
      <c r="BN99" s="351"/>
      <c r="BO99" s="351"/>
      <c r="BP99" s="351"/>
      <c r="BQ99" s="351"/>
      <c r="BR99" s="351"/>
      <c r="BS99" s="351"/>
      <c r="BT99" s="351"/>
      <c r="BU99" s="351"/>
      <c r="BV99" s="351"/>
    </row>
    <row r="100" spans="63:74" x14ac:dyDescent="0.25">
      <c r="BK100" s="351"/>
      <c r="BL100" s="351"/>
      <c r="BM100" s="351"/>
      <c r="BN100" s="351"/>
      <c r="BO100" s="351"/>
      <c r="BP100" s="351"/>
      <c r="BQ100" s="351"/>
      <c r="BR100" s="351"/>
      <c r="BS100" s="351"/>
      <c r="BT100" s="351"/>
      <c r="BU100" s="351"/>
      <c r="BV100" s="351"/>
    </row>
    <row r="101" spans="63:74" x14ac:dyDescent="0.25">
      <c r="BK101" s="351"/>
      <c r="BL101" s="351"/>
      <c r="BM101" s="351"/>
      <c r="BN101" s="351"/>
      <c r="BO101" s="351"/>
      <c r="BP101" s="351"/>
      <c r="BQ101" s="351"/>
      <c r="BR101" s="351"/>
      <c r="BS101" s="351"/>
      <c r="BT101" s="351"/>
      <c r="BU101" s="351"/>
      <c r="BV101" s="351"/>
    </row>
    <row r="102" spans="63:74" x14ac:dyDescent="0.25">
      <c r="BK102" s="351"/>
      <c r="BL102" s="351"/>
      <c r="BM102" s="351"/>
      <c r="BN102" s="351"/>
      <c r="BO102" s="351"/>
      <c r="BP102" s="351"/>
      <c r="BQ102" s="351"/>
      <c r="BR102" s="351"/>
      <c r="BS102" s="351"/>
      <c r="BT102" s="351"/>
      <c r="BU102" s="351"/>
      <c r="BV102" s="351"/>
    </row>
    <row r="103" spans="63:74" x14ac:dyDescent="0.25">
      <c r="BK103" s="351"/>
      <c r="BL103" s="351"/>
      <c r="BM103" s="351"/>
      <c r="BN103" s="351"/>
      <c r="BO103" s="351"/>
      <c r="BP103" s="351"/>
      <c r="BQ103" s="351"/>
      <c r="BR103" s="351"/>
      <c r="BS103" s="351"/>
      <c r="BT103" s="351"/>
      <c r="BU103" s="351"/>
      <c r="BV103" s="351"/>
    </row>
    <row r="104" spans="63:74" x14ac:dyDescent="0.25">
      <c r="BK104" s="351"/>
      <c r="BL104" s="351"/>
      <c r="BM104" s="351"/>
      <c r="BN104" s="351"/>
      <c r="BO104" s="351"/>
      <c r="BP104" s="351"/>
      <c r="BQ104" s="351"/>
      <c r="BR104" s="351"/>
      <c r="BS104" s="351"/>
      <c r="BT104" s="351"/>
      <c r="BU104" s="351"/>
      <c r="BV104" s="351"/>
    </row>
    <row r="105" spans="63:74" x14ac:dyDescent="0.25">
      <c r="BK105" s="351"/>
      <c r="BL105" s="351"/>
      <c r="BM105" s="351"/>
      <c r="BN105" s="351"/>
      <c r="BO105" s="351"/>
      <c r="BP105" s="351"/>
      <c r="BQ105" s="351"/>
      <c r="BR105" s="351"/>
      <c r="BS105" s="351"/>
      <c r="BT105" s="351"/>
      <c r="BU105" s="351"/>
      <c r="BV105" s="351"/>
    </row>
    <row r="106" spans="63:74" x14ac:dyDescent="0.25">
      <c r="BK106" s="351"/>
      <c r="BL106" s="351"/>
      <c r="BM106" s="351"/>
      <c r="BN106" s="351"/>
      <c r="BO106" s="351"/>
      <c r="BP106" s="351"/>
      <c r="BQ106" s="351"/>
      <c r="BR106" s="351"/>
      <c r="BS106" s="351"/>
      <c r="BT106" s="351"/>
      <c r="BU106" s="351"/>
      <c r="BV106" s="351"/>
    </row>
    <row r="107" spans="63:74" x14ac:dyDescent="0.25">
      <c r="BK107" s="351"/>
      <c r="BL107" s="351"/>
      <c r="BM107" s="351"/>
      <c r="BN107" s="351"/>
      <c r="BO107" s="351"/>
      <c r="BP107" s="351"/>
      <c r="BQ107" s="351"/>
      <c r="BR107" s="351"/>
      <c r="BS107" s="351"/>
      <c r="BT107" s="351"/>
      <c r="BU107" s="351"/>
      <c r="BV107" s="351"/>
    </row>
    <row r="108" spans="63:74" x14ac:dyDescent="0.25">
      <c r="BK108" s="351"/>
      <c r="BL108" s="351"/>
      <c r="BM108" s="351"/>
      <c r="BN108" s="351"/>
      <c r="BO108" s="351"/>
      <c r="BP108" s="351"/>
      <c r="BQ108" s="351"/>
      <c r="BR108" s="351"/>
      <c r="BS108" s="351"/>
      <c r="BT108" s="351"/>
      <c r="BU108" s="351"/>
      <c r="BV108" s="351"/>
    </row>
    <row r="109" spans="63:74" x14ac:dyDescent="0.25">
      <c r="BK109" s="351"/>
      <c r="BL109" s="351"/>
      <c r="BM109" s="351"/>
      <c r="BN109" s="351"/>
      <c r="BO109" s="351"/>
      <c r="BP109" s="351"/>
      <c r="BQ109" s="351"/>
      <c r="BR109" s="351"/>
      <c r="BS109" s="351"/>
      <c r="BT109" s="351"/>
      <c r="BU109" s="351"/>
      <c r="BV109" s="351"/>
    </row>
    <row r="110" spans="63:74" x14ac:dyDescent="0.25">
      <c r="BK110" s="351"/>
      <c r="BL110" s="351"/>
      <c r="BM110" s="351"/>
      <c r="BN110" s="351"/>
      <c r="BO110" s="351"/>
      <c r="BP110" s="351"/>
      <c r="BQ110" s="351"/>
      <c r="BR110" s="351"/>
      <c r="BS110" s="351"/>
      <c r="BT110" s="351"/>
      <c r="BU110" s="351"/>
      <c r="BV110" s="351"/>
    </row>
    <row r="111" spans="63:74" x14ac:dyDescent="0.25">
      <c r="BK111" s="351"/>
      <c r="BL111" s="351"/>
      <c r="BM111" s="351"/>
      <c r="BN111" s="351"/>
      <c r="BO111" s="351"/>
      <c r="BP111" s="351"/>
      <c r="BQ111" s="351"/>
      <c r="BR111" s="351"/>
      <c r="BS111" s="351"/>
      <c r="BT111" s="351"/>
      <c r="BU111" s="351"/>
      <c r="BV111" s="351"/>
    </row>
    <row r="112" spans="63:74" x14ac:dyDescent="0.25">
      <c r="BK112" s="351"/>
      <c r="BL112" s="351"/>
      <c r="BM112" s="351"/>
      <c r="BN112" s="351"/>
      <c r="BO112" s="351"/>
      <c r="BP112" s="351"/>
      <c r="BQ112" s="351"/>
      <c r="BR112" s="351"/>
      <c r="BS112" s="351"/>
      <c r="BT112" s="351"/>
      <c r="BU112" s="351"/>
      <c r="BV112" s="351"/>
    </row>
    <row r="113" spans="63:74" x14ac:dyDescent="0.25">
      <c r="BK113" s="351"/>
      <c r="BL113" s="351"/>
      <c r="BM113" s="351"/>
      <c r="BN113" s="351"/>
      <c r="BO113" s="351"/>
      <c r="BP113" s="351"/>
      <c r="BQ113" s="351"/>
      <c r="BR113" s="351"/>
      <c r="BS113" s="351"/>
      <c r="BT113" s="351"/>
      <c r="BU113" s="351"/>
      <c r="BV113" s="351"/>
    </row>
    <row r="114" spans="63:74" x14ac:dyDescent="0.25">
      <c r="BK114" s="351"/>
      <c r="BL114" s="351"/>
      <c r="BM114" s="351"/>
      <c r="BN114" s="351"/>
      <c r="BO114" s="351"/>
      <c r="BP114" s="351"/>
      <c r="BQ114" s="351"/>
      <c r="BR114" s="351"/>
      <c r="BS114" s="351"/>
      <c r="BT114" s="351"/>
      <c r="BU114" s="351"/>
      <c r="BV114" s="351"/>
    </row>
    <row r="115" spans="63:74" x14ac:dyDescent="0.25">
      <c r="BK115" s="351"/>
      <c r="BL115" s="351"/>
      <c r="BM115" s="351"/>
      <c r="BN115" s="351"/>
      <c r="BO115" s="351"/>
      <c r="BP115" s="351"/>
      <c r="BQ115" s="351"/>
      <c r="BR115" s="351"/>
      <c r="BS115" s="351"/>
      <c r="BT115" s="351"/>
      <c r="BU115" s="351"/>
      <c r="BV115" s="351"/>
    </row>
    <row r="116" spans="63:74" x14ac:dyDescent="0.25">
      <c r="BK116" s="351"/>
      <c r="BL116" s="351"/>
      <c r="BM116" s="351"/>
      <c r="BN116" s="351"/>
      <c r="BO116" s="351"/>
      <c r="BP116" s="351"/>
      <c r="BQ116" s="351"/>
      <c r="BR116" s="351"/>
      <c r="BS116" s="351"/>
      <c r="BT116" s="351"/>
      <c r="BU116" s="351"/>
      <c r="BV116" s="351"/>
    </row>
    <row r="117" spans="63:74" x14ac:dyDescent="0.25">
      <c r="BK117" s="351"/>
      <c r="BL117" s="351"/>
      <c r="BM117" s="351"/>
      <c r="BN117" s="351"/>
      <c r="BO117" s="351"/>
      <c r="BP117" s="351"/>
      <c r="BQ117" s="351"/>
      <c r="BR117" s="351"/>
      <c r="BS117" s="351"/>
      <c r="BT117" s="351"/>
      <c r="BU117" s="351"/>
      <c r="BV117" s="351"/>
    </row>
    <row r="118" spans="63:74" x14ac:dyDescent="0.25">
      <c r="BK118" s="351"/>
      <c r="BL118" s="351"/>
      <c r="BM118" s="351"/>
      <c r="BN118" s="351"/>
      <c r="BO118" s="351"/>
      <c r="BP118" s="351"/>
      <c r="BQ118" s="351"/>
      <c r="BR118" s="351"/>
      <c r="BS118" s="351"/>
      <c r="BT118" s="351"/>
      <c r="BU118" s="351"/>
      <c r="BV118" s="351"/>
    </row>
    <row r="119" spans="63:74" x14ac:dyDescent="0.25">
      <c r="BK119" s="351"/>
      <c r="BL119" s="351"/>
      <c r="BM119" s="351"/>
      <c r="BN119" s="351"/>
      <c r="BO119" s="351"/>
      <c r="BP119" s="351"/>
      <c r="BQ119" s="351"/>
      <c r="BR119" s="351"/>
      <c r="BS119" s="351"/>
      <c r="BT119" s="351"/>
      <c r="BU119" s="351"/>
      <c r="BV119" s="351"/>
    </row>
    <row r="120" spans="63:74" x14ac:dyDescent="0.25">
      <c r="BK120" s="351"/>
      <c r="BL120" s="351"/>
      <c r="BM120" s="351"/>
      <c r="BN120" s="351"/>
      <c r="BO120" s="351"/>
      <c r="BP120" s="351"/>
      <c r="BQ120" s="351"/>
      <c r="BR120" s="351"/>
      <c r="BS120" s="351"/>
      <c r="BT120" s="351"/>
      <c r="BU120" s="351"/>
      <c r="BV120" s="351"/>
    </row>
    <row r="121" spans="63:74" x14ac:dyDescent="0.25">
      <c r="BK121" s="351"/>
      <c r="BL121" s="351"/>
      <c r="BM121" s="351"/>
      <c r="BN121" s="351"/>
      <c r="BO121" s="351"/>
      <c r="BP121" s="351"/>
      <c r="BQ121" s="351"/>
      <c r="BR121" s="351"/>
      <c r="BS121" s="351"/>
      <c r="BT121" s="351"/>
      <c r="BU121" s="351"/>
      <c r="BV121" s="351"/>
    </row>
    <row r="122" spans="63:74" x14ac:dyDescent="0.25">
      <c r="BK122" s="351"/>
      <c r="BL122" s="351"/>
      <c r="BM122" s="351"/>
      <c r="BN122" s="351"/>
      <c r="BO122" s="351"/>
      <c r="BP122" s="351"/>
      <c r="BQ122" s="351"/>
      <c r="BR122" s="351"/>
      <c r="BS122" s="351"/>
      <c r="BT122" s="351"/>
      <c r="BU122" s="351"/>
      <c r="BV122" s="351"/>
    </row>
    <row r="123" spans="63:74" x14ac:dyDescent="0.25">
      <c r="BK123" s="351"/>
      <c r="BL123" s="351"/>
      <c r="BM123" s="351"/>
      <c r="BN123" s="351"/>
      <c r="BO123" s="351"/>
      <c r="BP123" s="351"/>
      <c r="BQ123" s="351"/>
      <c r="BR123" s="351"/>
      <c r="BS123" s="351"/>
      <c r="BT123" s="351"/>
      <c r="BU123" s="351"/>
      <c r="BV123" s="351"/>
    </row>
    <row r="124" spans="63:74" x14ac:dyDescent="0.25">
      <c r="BK124" s="351"/>
      <c r="BL124" s="351"/>
      <c r="BM124" s="351"/>
      <c r="BN124" s="351"/>
      <c r="BO124" s="351"/>
      <c r="BP124" s="351"/>
      <c r="BQ124" s="351"/>
      <c r="BR124" s="351"/>
      <c r="BS124" s="351"/>
      <c r="BT124" s="351"/>
      <c r="BU124" s="351"/>
      <c r="BV124" s="351"/>
    </row>
    <row r="125" spans="63:74" x14ac:dyDescent="0.25">
      <c r="BK125" s="351"/>
      <c r="BL125" s="351"/>
      <c r="BM125" s="351"/>
      <c r="BN125" s="351"/>
      <c r="BO125" s="351"/>
      <c r="BP125" s="351"/>
      <c r="BQ125" s="351"/>
      <c r="BR125" s="351"/>
      <c r="BS125" s="351"/>
      <c r="BT125" s="351"/>
      <c r="BU125" s="351"/>
      <c r="BV125" s="351"/>
    </row>
    <row r="126" spans="63:74" x14ac:dyDescent="0.25">
      <c r="BK126" s="351"/>
      <c r="BL126" s="351"/>
      <c r="BM126" s="351"/>
      <c r="BN126" s="351"/>
      <c r="BO126" s="351"/>
      <c r="BP126" s="351"/>
      <c r="BQ126" s="351"/>
      <c r="BR126" s="351"/>
      <c r="BS126" s="351"/>
      <c r="BT126" s="351"/>
      <c r="BU126" s="351"/>
      <c r="BV126" s="351"/>
    </row>
    <row r="127" spans="63:74" x14ac:dyDescent="0.25">
      <c r="BK127" s="351"/>
      <c r="BL127" s="351"/>
      <c r="BM127" s="351"/>
      <c r="BN127" s="351"/>
      <c r="BO127" s="351"/>
      <c r="BP127" s="351"/>
      <c r="BQ127" s="351"/>
      <c r="BR127" s="351"/>
      <c r="BS127" s="351"/>
      <c r="BT127" s="351"/>
      <c r="BU127" s="351"/>
      <c r="BV127" s="351"/>
    </row>
    <row r="128" spans="63:74" x14ac:dyDescent="0.25">
      <c r="BK128" s="351"/>
      <c r="BL128" s="351"/>
      <c r="BM128" s="351"/>
      <c r="BN128" s="351"/>
      <c r="BO128" s="351"/>
      <c r="BP128" s="351"/>
      <c r="BQ128" s="351"/>
      <c r="BR128" s="351"/>
      <c r="BS128" s="351"/>
      <c r="BT128" s="351"/>
      <c r="BU128" s="351"/>
      <c r="BV128" s="351"/>
    </row>
    <row r="129" spans="63:74" x14ac:dyDescent="0.25">
      <c r="BK129" s="351"/>
      <c r="BL129" s="351"/>
      <c r="BM129" s="351"/>
      <c r="BN129" s="351"/>
      <c r="BO129" s="351"/>
      <c r="BP129" s="351"/>
      <c r="BQ129" s="351"/>
      <c r="BR129" s="351"/>
      <c r="BS129" s="351"/>
      <c r="BT129" s="351"/>
      <c r="BU129" s="351"/>
      <c r="BV129" s="351"/>
    </row>
    <row r="130" spans="63:74" x14ac:dyDescent="0.25">
      <c r="BK130" s="351"/>
      <c r="BL130" s="351"/>
      <c r="BM130" s="351"/>
      <c r="BN130" s="351"/>
      <c r="BO130" s="351"/>
      <c r="BP130" s="351"/>
      <c r="BQ130" s="351"/>
      <c r="BR130" s="351"/>
      <c r="BS130" s="351"/>
      <c r="BT130" s="351"/>
      <c r="BU130" s="351"/>
      <c r="BV130" s="351"/>
    </row>
    <row r="131" spans="63:74" x14ac:dyDescent="0.25">
      <c r="BK131" s="351"/>
      <c r="BL131" s="351"/>
      <c r="BM131" s="351"/>
      <c r="BN131" s="351"/>
      <c r="BO131" s="351"/>
      <c r="BP131" s="351"/>
      <c r="BQ131" s="351"/>
      <c r="BR131" s="351"/>
      <c r="BS131" s="351"/>
      <c r="BT131" s="351"/>
      <c r="BU131" s="351"/>
      <c r="BV131" s="351"/>
    </row>
    <row r="132" spans="63:74" x14ac:dyDescent="0.25">
      <c r="BK132" s="351"/>
      <c r="BL132" s="351"/>
      <c r="BM132" s="351"/>
      <c r="BN132" s="351"/>
      <c r="BO132" s="351"/>
      <c r="BP132" s="351"/>
      <c r="BQ132" s="351"/>
      <c r="BR132" s="351"/>
      <c r="BS132" s="351"/>
      <c r="BT132" s="351"/>
      <c r="BU132" s="351"/>
      <c r="BV132" s="351"/>
    </row>
    <row r="133" spans="63:74" x14ac:dyDescent="0.25">
      <c r="BK133" s="351"/>
      <c r="BL133" s="351"/>
      <c r="BM133" s="351"/>
      <c r="BN133" s="351"/>
      <c r="BO133" s="351"/>
      <c r="BP133" s="351"/>
      <c r="BQ133" s="351"/>
      <c r="BR133" s="351"/>
      <c r="BS133" s="351"/>
      <c r="BT133" s="351"/>
      <c r="BU133" s="351"/>
      <c r="BV133" s="351"/>
    </row>
    <row r="134" spans="63:74" x14ac:dyDescent="0.25">
      <c r="BK134" s="351"/>
      <c r="BL134" s="351"/>
      <c r="BM134" s="351"/>
      <c r="BN134" s="351"/>
      <c r="BO134" s="351"/>
      <c r="BP134" s="351"/>
      <c r="BQ134" s="351"/>
      <c r="BR134" s="351"/>
      <c r="BS134" s="351"/>
      <c r="BT134" s="351"/>
      <c r="BU134" s="351"/>
      <c r="BV134" s="351"/>
    </row>
    <row r="135" spans="63:74" x14ac:dyDescent="0.25">
      <c r="BK135" s="351"/>
      <c r="BL135" s="351"/>
      <c r="BM135" s="351"/>
      <c r="BN135" s="351"/>
      <c r="BO135" s="351"/>
      <c r="BP135" s="351"/>
      <c r="BQ135" s="351"/>
      <c r="BR135" s="351"/>
      <c r="BS135" s="351"/>
      <c r="BT135" s="351"/>
      <c r="BU135" s="351"/>
      <c r="BV135" s="351"/>
    </row>
    <row r="136" spans="63:74" x14ac:dyDescent="0.25">
      <c r="BK136" s="351"/>
      <c r="BL136" s="351"/>
      <c r="BM136" s="351"/>
      <c r="BN136" s="351"/>
      <c r="BO136" s="351"/>
      <c r="BP136" s="351"/>
      <c r="BQ136" s="351"/>
      <c r="BR136" s="351"/>
      <c r="BS136" s="351"/>
      <c r="BT136" s="351"/>
      <c r="BU136" s="351"/>
      <c r="BV136" s="351"/>
    </row>
    <row r="137" spans="63:74" x14ac:dyDescent="0.25">
      <c r="BK137" s="351"/>
      <c r="BL137" s="351"/>
      <c r="BM137" s="351"/>
      <c r="BN137" s="351"/>
      <c r="BO137" s="351"/>
      <c r="BP137" s="351"/>
      <c r="BQ137" s="351"/>
      <c r="BR137" s="351"/>
      <c r="BS137" s="351"/>
      <c r="BT137" s="351"/>
      <c r="BU137" s="351"/>
      <c r="BV137" s="351"/>
    </row>
    <row r="138" spans="63:74" x14ac:dyDescent="0.25">
      <c r="BK138" s="351"/>
      <c r="BL138" s="351"/>
      <c r="BM138" s="351"/>
      <c r="BN138" s="351"/>
      <c r="BO138" s="351"/>
      <c r="BP138" s="351"/>
      <c r="BQ138" s="351"/>
      <c r="BR138" s="351"/>
      <c r="BS138" s="351"/>
      <c r="BT138" s="351"/>
      <c r="BU138" s="351"/>
      <c r="BV138" s="351"/>
    </row>
    <row r="139" spans="63:74" x14ac:dyDescent="0.25">
      <c r="BK139" s="351"/>
      <c r="BL139" s="351"/>
      <c r="BM139" s="351"/>
      <c r="BN139" s="351"/>
      <c r="BO139" s="351"/>
      <c r="BP139" s="351"/>
      <c r="BQ139" s="351"/>
      <c r="BR139" s="351"/>
      <c r="BS139" s="351"/>
      <c r="BT139" s="351"/>
      <c r="BU139" s="351"/>
      <c r="BV139" s="351"/>
    </row>
    <row r="140" spans="63:74" x14ac:dyDescent="0.25">
      <c r="BK140" s="351"/>
      <c r="BL140" s="351"/>
      <c r="BM140" s="351"/>
      <c r="BN140" s="351"/>
      <c r="BO140" s="351"/>
      <c r="BP140" s="351"/>
      <c r="BQ140" s="351"/>
      <c r="BR140" s="351"/>
      <c r="BS140" s="351"/>
      <c r="BT140" s="351"/>
      <c r="BU140" s="351"/>
      <c r="BV140" s="351"/>
    </row>
    <row r="141" spans="63:74" x14ac:dyDescent="0.25">
      <c r="BK141" s="351"/>
      <c r="BL141" s="351"/>
      <c r="BM141" s="351"/>
      <c r="BN141" s="351"/>
      <c r="BO141" s="351"/>
      <c r="BP141" s="351"/>
      <c r="BQ141" s="351"/>
      <c r="BR141" s="351"/>
      <c r="BS141" s="351"/>
      <c r="BT141" s="351"/>
      <c r="BU141" s="351"/>
      <c r="BV141" s="351"/>
    </row>
    <row r="142" spans="63:74" x14ac:dyDescent="0.25">
      <c r="BK142" s="351"/>
      <c r="BL142" s="351"/>
      <c r="BM142" s="351"/>
      <c r="BN142" s="351"/>
      <c r="BO142" s="351"/>
      <c r="BP142" s="351"/>
      <c r="BQ142" s="351"/>
      <c r="BR142" s="351"/>
      <c r="BS142" s="351"/>
      <c r="BT142" s="351"/>
      <c r="BU142" s="351"/>
      <c r="BV142" s="351"/>
    </row>
    <row r="143" spans="63:74" x14ac:dyDescent="0.25">
      <c r="BK143" s="351"/>
      <c r="BL143" s="351"/>
      <c r="BM143" s="351"/>
      <c r="BN143" s="351"/>
      <c r="BO143" s="351"/>
      <c r="BP143" s="351"/>
      <c r="BQ143" s="351"/>
      <c r="BR143" s="351"/>
      <c r="BS143" s="351"/>
      <c r="BT143" s="351"/>
      <c r="BU143" s="351"/>
      <c r="BV143" s="351"/>
    </row>
  </sheetData>
  <mergeCells count="18">
    <mergeCell ref="B55:Q55"/>
    <mergeCell ref="B49:Q49"/>
    <mergeCell ref="B51:Q51"/>
    <mergeCell ref="B53:Q53"/>
    <mergeCell ref="A1:A2"/>
    <mergeCell ref="B50:Q50"/>
    <mergeCell ref="B46:Q46"/>
    <mergeCell ref="B47:Q47"/>
    <mergeCell ref="B48:Q48"/>
    <mergeCell ref="B54:Q54"/>
    <mergeCell ref="B52:Q5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0.5" x14ac:dyDescent="0.25"/>
  <cols>
    <col min="1" max="1" width="11.54296875" style="100" customWidth="1"/>
    <col min="2" max="2" width="26.81640625" style="100" customWidth="1"/>
    <col min="3" max="50" width="6.54296875" style="100" customWidth="1"/>
    <col min="51" max="55" width="6.54296875" style="344" customWidth="1"/>
    <col min="56" max="58" width="6.54296875" style="598" customWidth="1"/>
    <col min="59" max="62" width="6.54296875" style="344" customWidth="1"/>
    <col min="63" max="74" width="6.54296875" style="100" customWidth="1"/>
    <col min="75" max="16384" width="11" style="100"/>
  </cols>
  <sheetData>
    <row r="1" spans="1:74" ht="15.65" customHeight="1" x14ac:dyDescent="0.3">
      <c r="A1" s="759" t="s">
        <v>792</v>
      </c>
      <c r="B1" s="806" t="s">
        <v>805</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276"/>
    </row>
    <row r="2" spans="1:74" ht="14.15" customHeight="1" x14ac:dyDescent="0.25">
      <c r="A2" s="760"/>
      <c r="B2" s="486" t="str">
        <f>"U.S. Energy Information Administration  |  Short-Term Energy Outlook  - "&amp;Dates!D1</f>
        <v>U.S. Energy Information Administration  |  Short-Term Energy Outlook  - May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6"/>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01"/>
      <c r="B5" s="102" t="s">
        <v>1114</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5" customHeight="1" x14ac:dyDescent="0.25">
      <c r="A6" s="101" t="s">
        <v>1108</v>
      </c>
      <c r="B6" s="197" t="s">
        <v>451</v>
      </c>
      <c r="C6" s="266">
        <v>373.23027963999999</v>
      </c>
      <c r="D6" s="266">
        <v>306.89421347000001</v>
      </c>
      <c r="E6" s="266">
        <v>321.54695369000001</v>
      </c>
      <c r="F6" s="266">
        <v>300.75644039999997</v>
      </c>
      <c r="G6" s="266">
        <v>338.94760568999999</v>
      </c>
      <c r="H6" s="266">
        <v>371.88576146999998</v>
      </c>
      <c r="I6" s="266">
        <v>411.29031986000001</v>
      </c>
      <c r="J6" s="266">
        <v>408.02775681999998</v>
      </c>
      <c r="K6" s="266">
        <v>356.25830163000001</v>
      </c>
      <c r="L6" s="266">
        <v>324.93194313999999</v>
      </c>
      <c r="M6" s="266">
        <v>322.36865697000002</v>
      </c>
      <c r="N6" s="266">
        <v>342.13911161999999</v>
      </c>
      <c r="O6" s="266">
        <v>359.50923404999998</v>
      </c>
      <c r="P6" s="266">
        <v>315.02648421999999</v>
      </c>
      <c r="Q6" s="266">
        <v>326.65720746</v>
      </c>
      <c r="R6" s="266">
        <v>296.66256948</v>
      </c>
      <c r="S6" s="266">
        <v>330.42304762999999</v>
      </c>
      <c r="T6" s="266">
        <v>352.98807386999999</v>
      </c>
      <c r="U6" s="266">
        <v>410.03781056000003</v>
      </c>
      <c r="V6" s="266">
        <v>401.42969348000003</v>
      </c>
      <c r="W6" s="266">
        <v>360.51846819000002</v>
      </c>
      <c r="X6" s="266">
        <v>320.35188490000002</v>
      </c>
      <c r="Y6" s="266">
        <v>315.84909195</v>
      </c>
      <c r="Z6" s="266">
        <v>338.40164733</v>
      </c>
      <c r="AA6" s="266">
        <v>341.85020572000002</v>
      </c>
      <c r="AB6" s="266">
        <v>319.55011364000001</v>
      </c>
      <c r="AC6" s="266">
        <v>309.58672331000002</v>
      </c>
      <c r="AD6" s="266">
        <v>279.58326483000002</v>
      </c>
      <c r="AE6" s="266">
        <v>304.59323752</v>
      </c>
      <c r="AF6" s="266">
        <v>351.74493021000001</v>
      </c>
      <c r="AG6" s="266">
        <v>409.56169991000002</v>
      </c>
      <c r="AH6" s="266">
        <v>398.27969746000002</v>
      </c>
      <c r="AI6" s="266">
        <v>333.25804772999999</v>
      </c>
      <c r="AJ6" s="266">
        <v>313.53127129000001</v>
      </c>
      <c r="AK6" s="266">
        <v>301.25018094000001</v>
      </c>
      <c r="AL6" s="266">
        <v>344.34609483000003</v>
      </c>
      <c r="AM6" s="266">
        <v>350.79581285</v>
      </c>
      <c r="AN6" s="266">
        <v>326.22338857</v>
      </c>
      <c r="AO6" s="266">
        <v>312.28462151000002</v>
      </c>
      <c r="AP6" s="266">
        <v>292.50353927999998</v>
      </c>
      <c r="AQ6" s="266">
        <v>318.85851257000002</v>
      </c>
      <c r="AR6" s="266">
        <v>373.75440503999999</v>
      </c>
      <c r="AS6" s="266">
        <v>404.74871653999998</v>
      </c>
      <c r="AT6" s="266">
        <v>413.35317605</v>
      </c>
      <c r="AU6" s="266">
        <v>348.20065152000001</v>
      </c>
      <c r="AV6" s="266">
        <v>319.63839596999998</v>
      </c>
      <c r="AW6" s="266">
        <v>315.49491711000002</v>
      </c>
      <c r="AX6" s="266">
        <v>339.68401702</v>
      </c>
      <c r="AY6" s="266">
        <v>378.96670226999998</v>
      </c>
      <c r="AZ6" s="266">
        <v>327.76684566</v>
      </c>
      <c r="BA6" s="266">
        <v>328.53179999999998</v>
      </c>
      <c r="BB6" s="266">
        <v>303.6576</v>
      </c>
      <c r="BC6" s="309">
        <v>328.7167</v>
      </c>
      <c r="BD6" s="309">
        <v>372.0684</v>
      </c>
      <c r="BE6" s="309">
        <v>411.51710000000003</v>
      </c>
      <c r="BF6" s="309">
        <v>407.39460000000003</v>
      </c>
      <c r="BG6" s="309">
        <v>349.65800000000002</v>
      </c>
      <c r="BH6" s="309">
        <v>321.18110000000001</v>
      </c>
      <c r="BI6" s="309">
        <v>314.13220000000001</v>
      </c>
      <c r="BJ6" s="309">
        <v>353.55939999999998</v>
      </c>
      <c r="BK6" s="309">
        <v>370.29500000000002</v>
      </c>
      <c r="BL6" s="309">
        <v>320.36849999999998</v>
      </c>
      <c r="BM6" s="309">
        <v>328.30680000000001</v>
      </c>
      <c r="BN6" s="309">
        <v>300.98329999999999</v>
      </c>
      <c r="BO6" s="309">
        <v>331.35939999999999</v>
      </c>
      <c r="BP6" s="309">
        <v>374.38549999999998</v>
      </c>
      <c r="BQ6" s="309">
        <v>412.64580000000001</v>
      </c>
      <c r="BR6" s="309">
        <v>411.95650000000001</v>
      </c>
      <c r="BS6" s="309">
        <v>351.56959999999998</v>
      </c>
      <c r="BT6" s="309">
        <v>324.78989999999999</v>
      </c>
      <c r="BU6" s="309">
        <v>317.70690000000002</v>
      </c>
      <c r="BV6" s="309">
        <v>357.83179999999999</v>
      </c>
    </row>
    <row r="7" spans="1:74" ht="11.15" customHeight="1" x14ac:dyDescent="0.25">
      <c r="A7" s="101" t="s">
        <v>1109</v>
      </c>
      <c r="B7" s="130" t="s">
        <v>1315</v>
      </c>
      <c r="C7" s="266">
        <v>359.44877487000002</v>
      </c>
      <c r="D7" s="266">
        <v>294.63336643999997</v>
      </c>
      <c r="E7" s="266">
        <v>308.74664582000003</v>
      </c>
      <c r="F7" s="266">
        <v>288.50948796</v>
      </c>
      <c r="G7" s="266">
        <v>325.90462192000001</v>
      </c>
      <c r="H7" s="266">
        <v>358.5232671</v>
      </c>
      <c r="I7" s="266">
        <v>396.85401657</v>
      </c>
      <c r="J7" s="266">
        <v>393.49724791</v>
      </c>
      <c r="K7" s="266">
        <v>342.91691279999998</v>
      </c>
      <c r="L7" s="266">
        <v>311.74973299999999</v>
      </c>
      <c r="M7" s="266">
        <v>309.0624588</v>
      </c>
      <c r="N7" s="266">
        <v>328.32004396000002</v>
      </c>
      <c r="O7" s="266">
        <v>345.32369338000001</v>
      </c>
      <c r="P7" s="266">
        <v>302.63477244000001</v>
      </c>
      <c r="Q7" s="266">
        <v>313.38512280999998</v>
      </c>
      <c r="R7" s="266">
        <v>284.30852987999998</v>
      </c>
      <c r="S7" s="266">
        <v>317.497567</v>
      </c>
      <c r="T7" s="266">
        <v>339.70861259999998</v>
      </c>
      <c r="U7" s="266">
        <v>395.54697628000002</v>
      </c>
      <c r="V7" s="266">
        <v>386.90424975000002</v>
      </c>
      <c r="W7" s="266">
        <v>346.89449280000002</v>
      </c>
      <c r="X7" s="266">
        <v>306.99863255000002</v>
      </c>
      <c r="Y7" s="266">
        <v>302.2526469</v>
      </c>
      <c r="Z7" s="266">
        <v>324.17356487000001</v>
      </c>
      <c r="AA7" s="266">
        <v>327.54259868000003</v>
      </c>
      <c r="AB7" s="266">
        <v>306.30884107000003</v>
      </c>
      <c r="AC7" s="266">
        <v>296.24053244999999</v>
      </c>
      <c r="AD7" s="266">
        <v>267.50428491000002</v>
      </c>
      <c r="AE7" s="266">
        <v>292.30361099999999</v>
      </c>
      <c r="AF7" s="266">
        <v>339.02738310000001</v>
      </c>
      <c r="AG7" s="266">
        <v>396.00294690999999</v>
      </c>
      <c r="AH7" s="266">
        <v>384.66742367000001</v>
      </c>
      <c r="AI7" s="266">
        <v>320.73439860000002</v>
      </c>
      <c r="AJ7" s="266">
        <v>301.16003181999997</v>
      </c>
      <c r="AK7" s="266">
        <v>288.89324262000002</v>
      </c>
      <c r="AL7" s="266">
        <v>330.64838730999998</v>
      </c>
      <c r="AM7" s="266">
        <v>336.92783193999998</v>
      </c>
      <c r="AN7" s="266">
        <v>315.02512860000002</v>
      </c>
      <c r="AO7" s="266">
        <v>300.25827778000001</v>
      </c>
      <c r="AP7" s="266">
        <v>280.88134583999999</v>
      </c>
      <c r="AQ7" s="266">
        <v>306.65905855</v>
      </c>
      <c r="AR7" s="266">
        <v>361.00672589999999</v>
      </c>
      <c r="AS7" s="266">
        <v>391.09899429000001</v>
      </c>
      <c r="AT7" s="266">
        <v>399.76713461999998</v>
      </c>
      <c r="AU7" s="266">
        <v>335.6862582</v>
      </c>
      <c r="AV7" s="266">
        <v>306.95106692000002</v>
      </c>
      <c r="AW7" s="266">
        <v>302.4004683</v>
      </c>
      <c r="AX7" s="266">
        <v>326.12307303</v>
      </c>
      <c r="AY7" s="266">
        <v>365.20371424000001</v>
      </c>
      <c r="AZ7" s="266">
        <v>315.74656758999998</v>
      </c>
      <c r="BA7" s="266">
        <v>315.72289999999998</v>
      </c>
      <c r="BB7" s="266">
        <v>291.53769999999997</v>
      </c>
      <c r="BC7" s="309">
        <v>316.17149999999998</v>
      </c>
      <c r="BD7" s="309">
        <v>359.22930000000002</v>
      </c>
      <c r="BE7" s="309">
        <v>397.73070000000001</v>
      </c>
      <c r="BF7" s="309">
        <v>393.62009999999998</v>
      </c>
      <c r="BG7" s="309">
        <v>336.81259999999997</v>
      </c>
      <c r="BH7" s="309">
        <v>308.6302</v>
      </c>
      <c r="BI7" s="309">
        <v>301.39530000000002</v>
      </c>
      <c r="BJ7" s="309">
        <v>340.0369</v>
      </c>
      <c r="BK7" s="309">
        <v>356.83210000000003</v>
      </c>
      <c r="BL7" s="309">
        <v>308.41050000000001</v>
      </c>
      <c r="BM7" s="309">
        <v>315.51870000000002</v>
      </c>
      <c r="BN7" s="309">
        <v>288.75400000000002</v>
      </c>
      <c r="BO7" s="309">
        <v>318.55849999999998</v>
      </c>
      <c r="BP7" s="309">
        <v>361.20749999999998</v>
      </c>
      <c r="BQ7" s="309">
        <v>398.4513</v>
      </c>
      <c r="BR7" s="309">
        <v>397.75650000000002</v>
      </c>
      <c r="BS7" s="309">
        <v>338.3141</v>
      </c>
      <c r="BT7" s="309">
        <v>311.83690000000001</v>
      </c>
      <c r="BU7" s="309">
        <v>304.59120000000001</v>
      </c>
      <c r="BV7" s="309">
        <v>343.9255</v>
      </c>
    </row>
    <row r="8" spans="1:74" ht="11.15" customHeight="1" x14ac:dyDescent="0.25">
      <c r="A8" s="101" t="s">
        <v>1316</v>
      </c>
      <c r="B8" s="130" t="s">
        <v>1317</v>
      </c>
      <c r="C8" s="266">
        <v>12.667554149000001</v>
      </c>
      <c r="D8" s="266">
        <v>11.265465792000001</v>
      </c>
      <c r="E8" s="266">
        <v>11.74227548</v>
      </c>
      <c r="F8" s="266">
        <v>11.257603530000001</v>
      </c>
      <c r="G8" s="266">
        <v>11.966830459000001</v>
      </c>
      <c r="H8" s="266">
        <v>12.19919556</v>
      </c>
      <c r="I8" s="266">
        <v>13.137917583</v>
      </c>
      <c r="J8" s="266">
        <v>13.212371306</v>
      </c>
      <c r="K8" s="266">
        <v>12.18536055</v>
      </c>
      <c r="L8" s="266">
        <v>12.126958603</v>
      </c>
      <c r="M8" s="266">
        <v>12.31289967</v>
      </c>
      <c r="N8" s="266">
        <v>12.723948139999999</v>
      </c>
      <c r="O8" s="266">
        <v>13.025178147</v>
      </c>
      <c r="P8" s="266">
        <v>11.33499668</v>
      </c>
      <c r="Q8" s="266">
        <v>12.099327651999999</v>
      </c>
      <c r="R8" s="266">
        <v>11.30142216</v>
      </c>
      <c r="S8" s="266">
        <v>11.853971518</v>
      </c>
      <c r="T8" s="266">
        <v>12.146757989999999</v>
      </c>
      <c r="U8" s="266">
        <v>13.178098791</v>
      </c>
      <c r="V8" s="266">
        <v>13.235646043999999</v>
      </c>
      <c r="W8" s="266">
        <v>12.47397342</v>
      </c>
      <c r="X8" s="266">
        <v>12.280777472</v>
      </c>
      <c r="Y8" s="266">
        <v>12.530543550000001</v>
      </c>
      <c r="Z8" s="266">
        <v>13.0767083</v>
      </c>
      <c r="AA8" s="266">
        <v>13.162725674000001</v>
      </c>
      <c r="AB8" s="266">
        <v>12.167605603</v>
      </c>
      <c r="AC8" s="266">
        <v>12.295768979</v>
      </c>
      <c r="AD8" s="266">
        <v>11.13634263</v>
      </c>
      <c r="AE8" s="266">
        <v>11.277368015</v>
      </c>
      <c r="AF8" s="266">
        <v>11.614984140000001</v>
      </c>
      <c r="AG8" s="266">
        <v>12.265551357</v>
      </c>
      <c r="AH8" s="266">
        <v>12.370896052999999</v>
      </c>
      <c r="AI8" s="266">
        <v>11.42618409</v>
      </c>
      <c r="AJ8" s="266">
        <v>11.339707341</v>
      </c>
      <c r="AK8" s="266">
        <v>11.36970951</v>
      </c>
      <c r="AL8" s="266">
        <v>12.628877743</v>
      </c>
      <c r="AM8" s="266">
        <v>12.749870960000001</v>
      </c>
      <c r="AN8" s="266">
        <v>10.199999011999999</v>
      </c>
      <c r="AO8" s="266">
        <v>10.993055482999999</v>
      </c>
      <c r="AP8" s="266">
        <v>10.63372755</v>
      </c>
      <c r="AQ8" s="266">
        <v>11.171814038000001</v>
      </c>
      <c r="AR8" s="266">
        <v>11.64462777</v>
      </c>
      <c r="AS8" s="266">
        <v>12.434157908</v>
      </c>
      <c r="AT8" s="266">
        <v>12.341610725000001</v>
      </c>
      <c r="AU8" s="266">
        <v>11.36096364</v>
      </c>
      <c r="AV8" s="266">
        <v>11.618594749</v>
      </c>
      <c r="AW8" s="266">
        <v>12.02519058</v>
      </c>
      <c r="AX8" s="266">
        <v>12.433554896</v>
      </c>
      <c r="AY8" s="266">
        <v>12.559531173</v>
      </c>
      <c r="AZ8" s="266">
        <v>10.986919212</v>
      </c>
      <c r="BA8" s="266">
        <v>11.756130000000001</v>
      </c>
      <c r="BB8" s="266">
        <v>11.1312</v>
      </c>
      <c r="BC8" s="309">
        <v>11.518929999999999</v>
      </c>
      <c r="BD8" s="309">
        <v>11.761430000000001</v>
      </c>
      <c r="BE8" s="309">
        <v>12.557969999999999</v>
      </c>
      <c r="BF8" s="309">
        <v>12.560219999999999</v>
      </c>
      <c r="BG8" s="309">
        <v>11.737780000000001</v>
      </c>
      <c r="BH8" s="309">
        <v>11.503740000000001</v>
      </c>
      <c r="BI8" s="309">
        <v>11.72221</v>
      </c>
      <c r="BJ8" s="309">
        <v>12.42177</v>
      </c>
      <c r="BK8" s="309">
        <v>12.325749999999999</v>
      </c>
      <c r="BL8" s="309">
        <v>10.943759999999999</v>
      </c>
      <c r="BM8" s="309">
        <v>11.70487</v>
      </c>
      <c r="BN8" s="309">
        <v>11.204000000000001</v>
      </c>
      <c r="BO8" s="309">
        <v>11.729810000000001</v>
      </c>
      <c r="BP8" s="309">
        <v>12.05419</v>
      </c>
      <c r="BQ8" s="309">
        <v>12.920529999999999</v>
      </c>
      <c r="BR8" s="309">
        <v>12.94214</v>
      </c>
      <c r="BS8" s="309">
        <v>12.108750000000001</v>
      </c>
      <c r="BT8" s="309">
        <v>11.866899999999999</v>
      </c>
      <c r="BU8" s="309">
        <v>12.065519999999999</v>
      </c>
      <c r="BV8" s="309">
        <v>12.773099999999999</v>
      </c>
    </row>
    <row r="9" spans="1:74" ht="11.15" customHeight="1" x14ac:dyDescent="0.25">
      <c r="A9" s="101" t="s">
        <v>1318</v>
      </c>
      <c r="B9" s="130" t="s">
        <v>1319</v>
      </c>
      <c r="C9" s="266">
        <v>1.1139506210000001</v>
      </c>
      <c r="D9" s="266">
        <v>0.99538123999999994</v>
      </c>
      <c r="E9" s="266">
        <v>1.0580323869999999</v>
      </c>
      <c r="F9" s="266">
        <v>0.98934891000000003</v>
      </c>
      <c r="G9" s="266">
        <v>1.0761533130000001</v>
      </c>
      <c r="H9" s="266">
        <v>1.1632988099999999</v>
      </c>
      <c r="I9" s="266">
        <v>1.29838571</v>
      </c>
      <c r="J9" s="266">
        <v>1.318137608</v>
      </c>
      <c r="K9" s="266">
        <v>1.1560282799999999</v>
      </c>
      <c r="L9" s="266">
        <v>1.055251532</v>
      </c>
      <c r="M9" s="266">
        <v>0.99329849999999997</v>
      </c>
      <c r="N9" s="266">
        <v>1.095119516</v>
      </c>
      <c r="O9" s="266">
        <v>1.160362519</v>
      </c>
      <c r="P9" s="266">
        <v>1.0567150999999999</v>
      </c>
      <c r="Q9" s="266">
        <v>1.1727570009999999</v>
      </c>
      <c r="R9" s="266">
        <v>1.0526174399999999</v>
      </c>
      <c r="S9" s="266">
        <v>1.07150911</v>
      </c>
      <c r="T9" s="266">
        <v>1.1327032800000001</v>
      </c>
      <c r="U9" s="266">
        <v>1.312735486</v>
      </c>
      <c r="V9" s="266">
        <v>1.2897976870000001</v>
      </c>
      <c r="W9" s="266">
        <v>1.1500019699999999</v>
      </c>
      <c r="X9" s="266">
        <v>1.072474884</v>
      </c>
      <c r="Y9" s="266">
        <v>1.0659015000000001</v>
      </c>
      <c r="Z9" s="266">
        <v>1.151374162</v>
      </c>
      <c r="AA9" s="266">
        <v>1.144881367</v>
      </c>
      <c r="AB9" s="266">
        <v>1.073666971</v>
      </c>
      <c r="AC9" s="266">
        <v>1.0504218869999999</v>
      </c>
      <c r="AD9" s="266">
        <v>0.94263728999999996</v>
      </c>
      <c r="AE9" s="266">
        <v>1.0122584999999999</v>
      </c>
      <c r="AF9" s="266">
        <v>1.1025629699999999</v>
      </c>
      <c r="AG9" s="266">
        <v>1.2932016420000001</v>
      </c>
      <c r="AH9" s="266">
        <v>1.241377733</v>
      </c>
      <c r="AI9" s="266">
        <v>1.0974650399999999</v>
      </c>
      <c r="AJ9" s="266">
        <v>1.03153213</v>
      </c>
      <c r="AK9" s="266">
        <v>0.98722880999999996</v>
      </c>
      <c r="AL9" s="266">
        <v>1.06882978</v>
      </c>
      <c r="AM9" s="266">
        <v>1.118109953</v>
      </c>
      <c r="AN9" s="266">
        <v>0.99826095599999998</v>
      </c>
      <c r="AO9" s="266">
        <v>1.0332882489999999</v>
      </c>
      <c r="AP9" s="266">
        <v>0.98846588999999996</v>
      </c>
      <c r="AQ9" s="266">
        <v>1.0276399869999999</v>
      </c>
      <c r="AR9" s="266">
        <v>1.10305137</v>
      </c>
      <c r="AS9" s="266">
        <v>1.215564343</v>
      </c>
      <c r="AT9" s="266">
        <v>1.2444307059999999</v>
      </c>
      <c r="AU9" s="266">
        <v>1.1534296799999999</v>
      </c>
      <c r="AV9" s="266">
        <v>1.0687343</v>
      </c>
      <c r="AW9" s="266">
        <v>1.06925823</v>
      </c>
      <c r="AX9" s="266">
        <v>1.1273890900000001</v>
      </c>
      <c r="AY9" s="266">
        <v>1.2034568539999999</v>
      </c>
      <c r="AZ9" s="266">
        <v>1.0333588600000001</v>
      </c>
      <c r="BA9" s="266">
        <v>1.0527249999999999</v>
      </c>
      <c r="BB9" s="266">
        <v>0.98871189999999998</v>
      </c>
      <c r="BC9" s="309">
        <v>1.026284</v>
      </c>
      <c r="BD9" s="309">
        <v>1.0776539999999999</v>
      </c>
      <c r="BE9" s="309">
        <v>1.2284809999999999</v>
      </c>
      <c r="BF9" s="309">
        <v>1.2143120000000001</v>
      </c>
      <c r="BG9" s="309">
        <v>1.107537</v>
      </c>
      <c r="BH9" s="309">
        <v>1.047164</v>
      </c>
      <c r="BI9" s="309">
        <v>1.0146790000000001</v>
      </c>
      <c r="BJ9" s="309">
        <v>1.1006959999999999</v>
      </c>
      <c r="BK9" s="309">
        <v>1.13723</v>
      </c>
      <c r="BL9" s="309">
        <v>1.014259</v>
      </c>
      <c r="BM9" s="309">
        <v>1.083189</v>
      </c>
      <c r="BN9" s="309">
        <v>1.025363</v>
      </c>
      <c r="BO9" s="309">
        <v>1.07114</v>
      </c>
      <c r="BP9" s="309">
        <v>1.123831</v>
      </c>
      <c r="BQ9" s="309">
        <v>1.2739750000000001</v>
      </c>
      <c r="BR9" s="309">
        <v>1.2578480000000001</v>
      </c>
      <c r="BS9" s="309">
        <v>1.1467369999999999</v>
      </c>
      <c r="BT9" s="309">
        <v>1.086152</v>
      </c>
      <c r="BU9" s="309">
        <v>1.050138</v>
      </c>
      <c r="BV9" s="309">
        <v>1.133202</v>
      </c>
    </row>
    <row r="10" spans="1:74" ht="11.15" customHeight="1" x14ac:dyDescent="0.25">
      <c r="A10" s="104" t="s">
        <v>1110</v>
      </c>
      <c r="B10" s="130" t="s">
        <v>452</v>
      </c>
      <c r="C10" s="266">
        <v>4.0852609720000004</v>
      </c>
      <c r="D10" s="266">
        <v>3.520158012</v>
      </c>
      <c r="E10" s="266">
        <v>4.4031460080000002</v>
      </c>
      <c r="F10" s="266">
        <v>2.9071250100000001</v>
      </c>
      <c r="G10" s="266">
        <v>4.0977549949999998</v>
      </c>
      <c r="H10" s="266">
        <v>4.2785660099999996</v>
      </c>
      <c r="I10" s="266">
        <v>4.4353599990000001</v>
      </c>
      <c r="J10" s="266">
        <v>5.0017699889999996</v>
      </c>
      <c r="K10" s="266">
        <v>3.1896599999999999</v>
      </c>
      <c r="L10" s="266">
        <v>2.834574001</v>
      </c>
      <c r="M10" s="266">
        <v>2.52829602</v>
      </c>
      <c r="N10" s="266">
        <v>3.1744389979999998</v>
      </c>
      <c r="O10" s="266">
        <v>3.3410119800000002</v>
      </c>
      <c r="P10" s="266">
        <v>3.1338530160000002</v>
      </c>
      <c r="Q10" s="266">
        <v>2.4007799959999998</v>
      </c>
      <c r="R10" s="266">
        <v>2.3863760100000002</v>
      </c>
      <c r="S10" s="266">
        <v>3.041396019</v>
      </c>
      <c r="T10" s="266">
        <v>3.63049599</v>
      </c>
      <c r="U10" s="266">
        <v>3.685152993</v>
      </c>
      <c r="V10" s="266">
        <v>4.0799139990000004</v>
      </c>
      <c r="W10" s="266">
        <v>3.5169769799999999</v>
      </c>
      <c r="X10" s="266">
        <v>2.1962630139999999</v>
      </c>
      <c r="Y10" s="266">
        <v>3.5953349999999999</v>
      </c>
      <c r="Z10" s="266">
        <v>4.0368740020000002</v>
      </c>
      <c r="AA10" s="266">
        <v>3.1822139840000001</v>
      </c>
      <c r="AB10" s="266">
        <v>2.8315100040000001</v>
      </c>
      <c r="AC10" s="266">
        <v>3.7776139959999999</v>
      </c>
      <c r="AD10" s="266">
        <v>3.2440500000000001</v>
      </c>
      <c r="AE10" s="266">
        <v>3.7051470009999998</v>
      </c>
      <c r="AF10" s="266">
        <v>3.9033740099999998</v>
      </c>
      <c r="AG10" s="266">
        <v>5.4271159979999997</v>
      </c>
      <c r="AH10" s="266">
        <v>5.8826640049999996</v>
      </c>
      <c r="AI10" s="266">
        <v>3.7403179799999999</v>
      </c>
      <c r="AJ10" s="266">
        <v>3.8845699790000001</v>
      </c>
      <c r="AK10" s="266">
        <v>3.4132250100000001</v>
      </c>
      <c r="AL10" s="266">
        <v>4.322381987</v>
      </c>
      <c r="AM10" s="266">
        <v>4.1452130189999998</v>
      </c>
      <c r="AN10" s="266">
        <v>2.9268679999999998</v>
      </c>
      <c r="AO10" s="266">
        <v>3.8262280099999999</v>
      </c>
      <c r="AP10" s="266">
        <v>3.3243200100000001</v>
      </c>
      <c r="AQ10" s="266">
        <v>3.6948489869999999</v>
      </c>
      <c r="AR10" s="266">
        <v>4.4416799999999999</v>
      </c>
      <c r="AS10" s="266">
        <v>4.4183799969999997</v>
      </c>
      <c r="AT10" s="266">
        <v>3.376436021</v>
      </c>
      <c r="AU10" s="266">
        <v>2.7452210099999999</v>
      </c>
      <c r="AV10" s="266">
        <v>2.8512429799999999</v>
      </c>
      <c r="AW10" s="266">
        <v>1.161897</v>
      </c>
      <c r="AX10" s="266">
        <v>2.4130869960000001</v>
      </c>
      <c r="AY10" s="266">
        <v>4.6726558005000003</v>
      </c>
      <c r="AZ10" s="266">
        <v>2.9930240290999999</v>
      </c>
      <c r="BA10" s="266">
        <v>3.447505</v>
      </c>
      <c r="BB10" s="266">
        <v>3.3196099999999999</v>
      </c>
      <c r="BC10" s="309">
        <v>3.8416890000000001</v>
      </c>
      <c r="BD10" s="309">
        <v>4.3183800000000003</v>
      </c>
      <c r="BE10" s="309">
        <v>4.9981640000000001</v>
      </c>
      <c r="BF10" s="309">
        <v>5.2318369999999996</v>
      </c>
      <c r="BG10" s="309">
        <v>3.895864</v>
      </c>
      <c r="BH10" s="309">
        <v>3.4125109999999999</v>
      </c>
      <c r="BI10" s="309">
        <v>3.674973</v>
      </c>
      <c r="BJ10" s="309">
        <v>4.0603100000000003</v>
      </c>
      <c r="BK10" s="309">
        <v>4.5061850000000003</v>
      </c>
      <c r="BL10" s="309">
        <v>3.7250019999999999</v>
      </c>
      <c r="BM10" s="309">
        <v>4.1357809999999997</v>
      </c>
      <c r="BN10" s="309">
        <v>3.72573</v>
      </c>
      <c r="BO10" s="309">
        <v>4.2170129999999997</v>
      </c>
      <c r="BP10" s="309">
        <v>4.6490150000000003</v>
      </c>
      <c r="BQ10" s="309">
        <v>5.2676090000000002</v>
      </c>
      <c r="BR10" s="309">
        <v>5.4684270000000001</v>
      </c>
      <c r="BS10" s="309">
        <v>4.0946009999999999</v>
      </c>
      <c r="BT10" s="309">
        <v>3.5849139999999999</v>
      </c>
      <c r="BU10" s="309">
        <v>3.8111899999999999</v>
      </c>
      <c r="BV10" s="309">
        <v>4.1718229999999998</v>
      </c>
    </row>
    <row r="11" spans="1:74" ht="11.15" customHeight="1" x14ac:dyDescent="0.25">
      <c r="A11" s="104" t="s">
        <v>1111</v>
      </c>
      <c r="B11" s="130" t="s">
        <v>394</v>
      </c>
      <c r="C11" s="266">
        <v>377.31554061000003</v>
      </c>
      <c r="D11" s="266">
        <v>310.41437148</v>
      </c>
      <c r="E11" s="266">
        <v>325.95009970000001</v>
      </c>
      <c r="F11" s="266">
        <v>303.66356540999999</v>
      </c>
      <c r="G11" s="266">
        <v>343.04536069</v>
      </c>
      <c r="H11" s="266">
        <v>376.16432748</v>
      </c>
      <c r="I11" s="266">
        <v>415.72567986000001</v>
      </c>
      <c r="J11" s="266">
        <v>413.02952680999999</v>
      </c>
      <c r="K11" s="266">
        <v>359.44796163000001</v>
      </c>
      <c r="L11" s="266">
        <v>327.76651714000002</v>
      </c>
      <c r="M11" s="266">
        <v>324.89695298999999</v>
      </c>
      <c r="N11" s="266">
        <v>345.31355060999999</v>
      </c>
      <c r="O11" s="266">
        <v>362.85024602999999</v>
      </c>
      <c r="P11" s="266">
        <v>318.16033723999999</v>
      </c>
      <c r="Q11" s="266">
        <v>329.05798745999999</v>
      </c>
      <c r="R11" s="266">
        <v>299.04894548999999</v>
      </c>
      <c r="S11" s="266">
        <v>333.46444365000002</v>
      </c>
      <c r="T11" s="266">
        <v>356.61856985999998</v>
      </c>
      <c r="U11" s="266">
        <v>413.72296354999997</v>
      </c>
      <c r="V11" s="266">
        <v>405.50960748</v>
      </c>
      <c r="W11" s="266">
        <v>364.03544517</v>
      </c>
      <c r="X11" s="266">
        <v>322.54814792000002</v>
      </c>
      <c r="Y11" s="266">
        <v>319.44442694999998</v>
      </c>
      <c r="Z11" s="266">
        <v>342.43852133000001</v>
      </c>
      <c r="AA11" s="266">
        <v>345.03241971</v>
      </c>
      <c r="AB11" s="266">
        <v>322.38162364999999</v>
      </c>
      <c r="AC11" s="266">
        <v>313.36433731</v>
      </c>
      <c r="AD11" s="266">
        <v>282.82731482999998</v>
      </c>
      <c r="AE11" s="266">
        <v>308.29838452000001</v>
      </c>
      <c r="AF11" s="266">
        <v>355.64830422</v>
      </c>
      <c r="AG11" s="266">
        <v>414.98881591000003</v>
      </c>
      <c r="AH11" s="266">
        <v>404.16236146</v>
      </c>
      <c r="AI11" s="266">
        <v>336.99836570999997</v>
      </c>
      <c r="AJ11" s="266">
        <v>317.41584126999999</v>
      </c>
      <c r="AK11" s="266">
        <v>304.66340595000003</v>
      </c>
      <c r="AL11" s="266">
        <v>348.66847682000002</v>
      </c>
      <c r="AM11" s="266">
        <v>354.94102586999998</v>
      </c>
      <c r="AN11" s="266">
        <v>329.15025657000001</v>
      </c>
      <c r="AO11" s="266">
        <v>316.11084951999999</v>
      </c>
      <c r="AP11" s="266">
        <v>295.82785928999999</v>
      </c>
      <c r="AQ11" s="266">
        <v>322.55336155999998</v>
      </c>
      <c r="AR11" s="266">
        <v>378.19608504000001</v>
      </c>
      <c r="AS11" s="266">
        <v>409.16709653999999</v>
      </c>
      <c r="AT11" s="266">
        <v>416.72961206999997</v>
      </c>
      <c r="AU11" s="266">
        <v>350.94587252999997</v>
      </c>
      <c r="AV11" s="266">
        <v>322.48963895000003</v>
      </c>
      <c r="AW11" s="266">
        <v>316.65681411000003</v>
      </c>
      <c r="AX11" s="266">
        <v>342.09710401000001</v>
      </c>
      <c r="AY11" s="266">
        <v>383.63935807000001</v>
      </c>
      <c r="AZ11" s="266">
        <v>330.75986969000002</v>
      </c>
      <c r="BA11" s="266">
        <v>331.97930000000002</v>
      </c>
      <c r="BB11" s="266">
        <v>306.97719999999998</v>
      </c>
      <c r="BC11" s="309">
        <v>332.55840000000001</v>
      </c>
      <c r="BD11" s="309">
        <v>376.38679999999999</v>
      </c>
      <c r="BE11" s="309">
        <v>416.51530000000002</v>
      </c>
      <c r="BF11" s="309">
        <v>412.62639999999999</v>
      </c>
      <c r="BG11" s="309">
        <v>353.55380000000002</v>
      </c>
      <c r="BH11" s="309">
        <v>324.59359999999998</v>
      </c>
      <c r="BI11" s="309">
        <v>317.80720000000002</v>
      </c>
      <c r="BJ11" s="309">
        <v>357.61970000000002</v>
      </c>
      <c r="BK11" s="309">
        <v>374.80119999999999</v>
      </c>
      <c r="BL11" s="309">
        <v>324.09350000000001</v>
      </c>
      <c r="BM11" s="309">
        <v>332.4425</v>
      </c>
      <c r="BN11" s="309">
        <v>304.709</v>
      </c>
      <c r="BO11" s="309">
        <v>335.57639999999998</v>
      </c>
      <c r="BP11" s="309">
        <v>379.03449999999998</v>
      </c>
      <c r="BQ11" s="309">
        <v>417.91340000000002</v>
      </c>
      <c r="BR11" s="309">
        <v>417.42489999999998</v>
      </c>
      <c r="BS11" s="309">
        <v>355.66419999999999</v>
      </c>
      <c r="BT11" s="309">
        <v>328.37479999999999</v>
      </c>
      <c r="BU11" s="309">
        <v>321.51799999999997</v>
      </c>
      <c r="BV11" s="309">
        <v>362.00369999999998</v>
      </c>
    </row>
    <row r="12" spans="1:74" ht="11.15" customHeight="1" x14ac:dyDescent="0.25">
      <c r="A12" s="104" t="s">
        <v>1112</v>
      </c>
      <c r="B12" s="130" t="s">
        <v>345</v>
      </c>
      <c r="C12" s="266">
        <v>20.451366190000002</v>
      </c>
      <c r="D12" s="266">
        <v>6.6623294639999999</v>
      </c>
      <c r="E12" s="266">
        <v>17.446184526</v>
      </c>
      <c r="F12" s="266">
        <v>14.188309439999999</v>
      </c>
      <c r="G12" s="266">
        <v>28.074630935999998</v>
      </c>
      <c r="H12" s="266">
        <v>26.071451249999999</v>
      </c>
      <c r="I12" s="266">
        <v>27.727248128999999</v>
      </c>
      <c r="J12" s="266">
        <v>18.839223187000002</v>
      </c>
      <c r="K12" s="266">
        <v>10.19449152</v>
      </c>
      <c r="L12" s="266">
        <v>6.8050747400000002</v>
      </c>
      <c r="M12" s="266">
        <v>22.43056017</v>
      </c>
      <c r="N12" s="266">
        <v>20.753591885999999</v>
      </c>
      <c r="O12" s="266">
        <v>21.713023007</v>
      </c>
      <c r="P12" s="266">
        <v>11.418893444</v>
      </c>
      <c r="Q12" s="266">
        <v>15.484041789000001</v>
      </c>
      <c r="R12" s="266">
        <v>14.23862739</v>
      </c>
      <c r="S12" s="266">
        <v>25.247558531999999</v>
      </c>
      <c r="T12" s="266">
        <v>23.429197649999999</v>
      </c>
      <c r="U12" s="266">
        <v>24.830550251999998</v>
      </c>
      <c r="V12" s="266">
        <v>20.107362568999999</v>
      </c>
      <c r="W12" s="266">
        <v>11.54061885</v>
      </c>
      <c r="X12" s="266">
        <v>2.514006411</v>
      </c>
      <c r="Y12" s="266">
        <v>21.904673760000001</v>
      </c>
      <c r="Z12" s="266">
        <v>20.050287725</v>
      </c>
      <c r="AA12" s="266">
        <v>16.787939423000001</v>
      </c>
      <c r="AB12" s="266">
        <v>15.957920335000001</v>
      </c>
      <c r="AC12" s="266">
        <v>11.613043114</v>
      </c>
      <c r="AD12" s="266">
        <v>9.6951013199999991</v>
      </c>
      <c r="AE12" s="266">
        <v>22.672501186000002</v>
      </c>
      <c r="AF12" s="266">
        <v>24.293589359999999</v>
      </c>
      <c r="AG12" s="266">
        <v>23.412408689999999</v>
      </c>
      <c r="AH12" s="266">
        <v>23.183940178</v>
      </c>
      <c r="AI12" s="266">
        <v>3.3171312300000002</v>
      </c>
      <c r="AJ12" s="266">
        <v>9.5479520430000004</v>
      </c>
      <c r="AK12" s="266">
        <v>16.435599239999998</v>
      </c>
      <c r="AL12" s="266">
        <v>21.168353410000002</v>
      </c>
      <c r="AM12" s="266">
        <v>21.684282596999999</v>
      </c>
      <c r="AN12" s="266">
        <v>20.512806076</v>
      </c>
      <c r="AO12" s="266">
        <v>12.047828002999999</v>
      </c>
      <c r="AP12" s="266">
        <v>13.87948956</v>
      </c>
      <c r="AQ12" s="266">
        <v>22.673697848</v>
      </c>
      <c r="AR12" s="266">
        <v>29.338584059999999</v>
      </c>
      <c r="AS12" s="266">
        <v>24.361384565000002</v>
      </c>
      <c r="AT12" s="266">
        <v>24.260161133</v>
      </c>
      <c r="AU12" s="266">
        <v>3.8140752299999998</v>
      </c>
      <c r="AV12" s="266">
        <v>9.9075375040000004</v>
      </c>
      <c r="AW12" s="266">
        <v>18.66297411</v>
      </c>
      <c r="AX12" s="266">
        <v>23.467559302000002</v>
      </c>
      <c r="AY12" s="266">
        <v>34.719703742999997</v>
      </c>
      <c r="AZ12" s="266">
        <v>15.808109124</v>
      </c>
      <c r="BA12" s="266">
        <v>18.566949999999999</v>
      </c>
      <c r="BB12" s="266">
        <v>15.12227</v>
      </c>
      <c r="BC12" s="309">
        <v>24.277830000000002</v>
      </c>
      <c r="BD12" s="309">
        <v>25.727589999999999</v>
      </c>
      <c r="BE12" s="309">
        <v>27.324680000000001</v>
      </c>
      <c r="BF12" s="309">
        <v>21.699539999999999</v>
      </c>
      <c r="BG12" s="309">
        <v>6.6285119999999997</v>
      </c>
      <c r="BH12" s="309">
        <v>8.944998</v>
      </c>
      <c r="BI12" s="309">
        <v>17.73959</v>
      </c>
      <c r="BJ12" s="309">
        <v>24.753270000000001</v>
      </c>
      <c r="BK12" s="309">
        <v>19.119440000000001</v>
      </c>
      <c r="BL12" s="309">
        <v>9.1929820000000007</v>
      </c>
      <c r="BM12" s="309">
        <v>14.792160000000001</v>
      </c>
      <c r="BN12" s="309">
        <v>12.75231</v>
      </c>
      <c r="BO12" s="309">
        <v>26.018070000000002</v>
      </c>
      <c r="BP12" s="309">
        <v>25.6783</v>
      </c>
      <c r="BQ12" s="309">
        <v>27.163170000000001</v>
      </c>
      <c r="BR12" s="309">
        <v>22.588629999999998</v>
      </c>
      <c r="BS12" s="309">
        <v>4.1235179999999998</v>
      </c>
      <c r="BT12" s="309">
        <v>9.0223610000000001</v>
      </c>
      <c r="BU12" s="309">
        <v>17.9191</v>
      </c>
      <c r="BV12" s="309">
        <v>25.032620000000001</v>
      </c>
    </row>
    <row r="13" spans="1:74" ht="11.15" customHeight="1" x14ac:dyDescent="0.25">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228"/>
      <c r="BB13" s="228"/>
      <c r="BC13" s="342"/>
      <c r="BD13" s="342"/>
      <c r="BE13" s="342"/>
      <c r="BF13" s="342"/>
      <c r="BG13" s="342"/>
      <c r="BH13" s="342"/>
      <c r="BI13" s="342"/>
      <c r="BJ13" s="342"/>
      <c r="BK13" s="342"/>
      <c r="BL13" s="342"/>
      <c r="BM13" s="342"/>
      <c r="BN13" s="342"/>
      <c r="BO13" s="342"/>
      <c r="BP13" s="342"/>
      <c r="BQ13" s="342"/>
      <c r="BR13" s="342"/>
      <c r="BS13" s="342"/>
      <c r="BT13" s="342"/>
      <c r="BU13" s="342"/>
      <c r="BV13" s="342"/>
    </row>
    <row r="14" spans="1:74" ht="11.15" customHeight="1" x14ac:dyDescent="0.25">
      <c r="A14" s="101"/>
      <c r="B14" s="106" t="s">
        <v>1113</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228"/>
      <c r="BC14" s="342"/>
      <c r="BD14" s="342"/>
      <c r="BE14" s="342"/>
      <c r="BF14" s="342"/>
      <c r="BG14" s="342"/>
      <c r="BH14" s="342"/>
      <c r="BI14" s="342"/>
      <c r="BJ14" s="342"/>
      <c r="BK14" s="342"/>
      <c r="BL14" s="342"/>
      <c r="BM14" s="342"/>
      <c r="BN14" s="342"/>
      <c r="BO14" s="342"/>
      <c r="BP14" s="342"/>
      <c r="BQ14" s="342"/>
      <c r="BR14" s="342"/>
      <c r="BS14" s="342"/>
      <c r="BT14" s="342"/>
      <c r="BU14" s="342"/>
      <c r="BV14" s="342"/>
    </row>
    <row r="15" spans="1:74" ht="11.15" customHeight="1" x14ac:dyDescent="0.25">
      <c r="A15" s="104" t="s">
        <v>1115</v>
      </c>
      <c r="B15" s="130" t="s">
        <v>453</v>
      </c>
      <c r="C15" s="266">
        <v>344.47768725999998</v>
      </c>
      <c r="D15" s="266">
        <v>292.73228571999999</v>
      </c>
      <c r="E15" s="266">
        <v>296.99930432000002</v>
      </c>
      <c r="F15" s="266">
        <v>278.46798770999999</v>
      </c>
      <c r="G15" s="266">
        <v>303.24800751999999</v>
      </c>
      <c r="H15" s="266">
        <v>338.08298550000001</v>
      </c>
      <c r="I15" s="266">
        <v>375.02342721000002</v>
      </c>
      <c r="J15" s="266">
        <v>381.13062932999998</v>
      </c>
      <c r="K15" s="266">
        <v>337.26254879999999</v>
      </c>
      <c r="L15" s="266">
        <v>309.11358696000002</v>
      </c>
      <c r="M15" s="266">
        <v>290.50709978999998</v>
      </c>
      <c r="N15" s="266">
        <v>312.13971083000001</v>
      </c>
      <c r="O15" s="266">
        <v>328.60925101999999</v>
      </c>
      <c r="P15" s="266">
        <v>295.79769324</v>
      </c>
      <c r="Q15" s="266">
        <v>301.85269314999999</v>
      </c>
      <c r="R15" s="266">
        <v>273.89983767000001</v>
      </c>
      <c r="S15" s="266">
        <v>296.80173617000003</v>
      </c>
      <c r="T15" s="266">
        <v>321.4616049</v>
      </c>
      <c r="U15" s="266">
        <v>376.09482069000001</v>
      </c>
      <c r="V15" s="266">
        <v>372.57408714000002</v>
      </c>
      <c r="W15" s="266">
        <v>340.4628012</v>
      </c>
      <c r="X15" s="266">
        <v>308.24120550999999</v>
      </c>
      <c r="Y15" s="266">
        <v>285.53204147999998</v>
      </c>
      <c r="Z15" s="266">
        <v>309.82269079000002</v>
      </c>
      <c r="AA15" s="266">
        <v>315.53278978999998</v>
      </c>
      <c r="AB15" s="266">
        <v>294.65940476999998</v>
      </c>
      <c r="AC15" s="266">
        <v>289.89378031000001</v>
      </c>
      <c r="AD15" s="266">
        <v>262.40056178999998</v>
      </c>
      <c r="AE15" s="266">
        <v>274.70708122000002</v>
      </c>
      <c r="AF15" s="266">
        <v>320.05572389999998</v>
      </c>
      <c r="AG15" s="266">
        <v>379.53004105000002</v>
      </c>
      <c r="AH15" s="266">
        <v>368.88450403000002</v>
      </c>
      <c r="AI15" s="266">
        <v>322.5545133</v>
      </c>
      <c r="AJ15" s="266">
        <v>296.87657754999998</v>
      </c>
      <c r="AK15" s="266">
        <v>277.24920096</v>
      </c>
      <c r="AL15" s="266">
        <v>315.33030213000001</v>
      </c>
      <c r="AM15" s="266">
        <v>320.93564121999998</v>
      </c>
      <c r="AN15" s="266">
        <v>298.68828051999998</v>
      </c>
      <c r="AO15" s="266">
        <v>293.37813476999997</v>
      </c>
      <c r="AP15" s="266">
        <v>271.62255305999997</v>
      </c>
      <c r="AQ15" s="266">
        <v>289.04097601000001</v>
      </c>
      <c r="AR15" s="266">
        <v>337.53173880000003</v>
      </c>
      <c r="AS15" s="266">
        <v>372.67852366</v>
      </c>
      <c r="AT15" s="266">
        <v>380.39884023000002</v>
      </c>
      <c r="AU15" s="266">
        <v>336.01329959999998</v>
      </c>
      <c r="AV15" s="266">
        <v>301.30995782999997</v>
      </c>
      <c r="AW15" s="266">
        <v>286.35998790000002</v>
      </c>
      <c r="AX15" s="266">
        <v>306.58123193</v>
      </c>
      <c r="AY15" s="266">
        <v>336.69183415999998</v>
      </c>
      <c r="AZ15" s="266">
        <v>304.27226301000002</v>
      </c>
      <c r="BA15" s="266">
        <v>302.03222262999998</v>
      </c>
      <c r="BB15" s="266">
        <v>281.08695074000002</v>
      </c>
      <c r="BC15" s="309">
        <v>297.13470000000001</v>
      </c>
      <c r="BD15" s="309">
        <v>339.25220000000002</v>
      </c>
      <c r="BE15" s="309">
        <v>376.94189999999998</v>
      </c>
      <c r="BF15" s="309">
        <v>378.68880000000001</v>
      </c>
      <c r="BG15" s="309">
        <v>335.51280000000003</v>
      </c>
      <c r="BH15" s="309">
        <v>304.49770000000001</v>
      </c>
      <c r="BI15" s="309">
        <v>288.75139999999999</v>
      </c>
      <c r="BJ15" s="309">
        <v>320.85230000000001</v>
      </c>
      <c r="BK15" s="309">
        <v>343.72050000000002</v>
      </c>
      <c r="BL15" s="309">
        <v>304.27629999999999</v>
      </c>
      <c r="BM15" s="309">
        <v>306.28870000000001</v>
      </c>
      <c r="BN15" s="309">
        <v>281.0915</v>
      </c>
      <c r="BO15" s="309">
        <v>298.18529999999998</v>
      </c>
      <c r="BP15" s="309">
        <v>341.6481</v>
      </c>
      <c r="BQ15" s="309">
        <v>378.13900000000001</v>
      </c>
      <c r="BR15" s="309">
        <v>382.22019999999998</v>
      </c>
      <c r="BS15" s="309">
        <v>339.7638</v>
      </c>
      <c r="BT15" s="309">
        <v>307.84429999999998</v>
      </c>
      <c r="BU15" s="309">
        <v>291.94619999999998</v>
      </c>
      <c r="BV15" s="309">
        <v>324.61590000000001</v>
      </c>
    </row>
    <row r="16" spans="1:74" ht="11.15" customHeight="1" x14ac:dyDescent="0.25">
      <c r="A16" s="730" t="s">
        <v>1151</v>
      </c>
      <c r="B16" s="130" t="s">
        <v>388</v>
      </c>
      <c r="C16" s="266">
        <v>148.91738377999999</v>
      </c>
      <c r="D16" s="266">
        <v>113.75128017999999</v>
      </c>
      <c r="E16" s="266">
        <v>107.218431</v>
      </c>
      <c r="F16" s="266">
        <v>95.453615799999994</v>
      </c>
      <c r="G16" s="266">
        <v>103.84799901</v>
      </c>
      <c r="H16" s="266">
        <v>129.91289918999999</v>
      </c>
      <c r="I16" s="266">
        <v>153.56605024000001</v>
      </c>
      <c r="J16" s="266">
        <v>153.49649427</v>
      </c>
      <c r="K16" s="266">
        <v>128.90979259</v>
      </c>
      <c r="L16" s="266">
        <v>107.0487529</v>
      </c>
      <c r="M16" s="266">
        <v>103.78995653</v>
      </c>
      <c r="N16" s="266">
        <v>123.18040376</v>
      </c>
      <c r="O16" s="266">
        <v>133.31755021000001</v>
      </c>
      <c r="P16" s="266">
        <v>116.60800242000001</v>
      </c>
      <c r="Q16" s="266">
        <v>112.60541507000001</v>
      </c>
      <c r="R16" s="266">
        <v>90.383821839999996</v>
      </c>
      <c r="S16" s="266">
        <v>100.33107133</v>
      </c>
      <c r="T16" s="266">
        <v>120.11616995999999</v>
      </c>
      <c r="U16" s="266">
        <v>153.74888910000001</v>
      </c>
      <c r="V16" s="266">
        <v>150.08305576000001</v>
      </c>
      <c r="W16" s="266">
        <v>131.5667267</v>
      </c>
      <c r="X16" s="266">
        <v>107.99720824000001</v>
      </c>
      <c r="Y16" s="266">
        <v>102.45292212</v>
      </c>
      <c r="Z16" s="266">
        <v>121.07807665</v>
      </c>
      <c r="AA16" s="266">
        <v>124.44221134999999</v>
      </c>
      <c r="AB16" s="266">
        <v>112.12288192</v>
      </c>
      <c r="AC16" s="266">
        <v>104.25494275</v>
      </c>
      <c r="AD16" s="266">
        <v>97.759203060000004</v>
      </c>
      <c r="AE16" s="266">
        <v>105.68094311</v>
      </c>
      <c r="AF16" s="266">
        <v>131.53805062999999</v>
      </c>
      <c r="AG16" s="266">
        <v>167.10814163000001</v>
      </c>
      <c r="AH16" s="266">
        <v>158.93914744</v>
      </c>
      <c r="AI16" s="266">
        <v>127.82389320999999</v>
      </c>
      <c r="AJ16" s="266">
        <v>105.51393613</v>
      </c>
      <c r="AK16" s="266">
        <v>99.660936559999996</v>
      </c>
      <c r="AL16" s="266">
        <v>129.76075834</v>
      </c>
      <c r="AM16" s="266">
        <v>137.12739006999999</v>
      </c>
      <c r="AN16" s="266">
        <v>126.96992032999999</v>
      </c>
      <c r="AO16" s="266">
        <v>114.42639382999999</v>
      </c>
      <c r="AP16" s="266">
        <v>94.177116690000005</v>
      </c>
      <c r="AQ16" s="266">
        <v>101.49831532</v>
      </c>
      <c r="AR16" s="266">
        <v>132.83360027000001</v>
      </c>
      <c r="AS16" s="266">
        <v>155.32512262</v>
      </c>
      <c r="AT16" s="266">
        <v>158.65132155000001</v>
      </c>
      <c r="AU16" s="266">
        <v>131.86386303</v>
      </c>
      <c r="AV16" s="266">
        <v>104.5808024</v>
      </c>
      <c r="AW16" s="266">
        <v>101.0301503</v>
      </c>
      <c r="AX16" s="266">
        <v>118.08463096</v>
      </c>
      <c r="AY16" s="266">
        <v>140.59360425</v>
      </c>
      <c r="AZ16" s="266">
        <v>126.23010856000001</v>
      </c>
      <c r="BA16" s="266">
        <v>113.03663526</v>
      </c>
      <c r="BB16" s="266">
        <v>96.221275352999996</v>
      </c>
      <c r="BC16" s="309">
        <v>103.57940000000001</v>
      </c>
      <c r="BD16" s="309">
        <v>130.0616</v>
      </c>
      <c r="BE16" s="309">
        <v>154.2774</v>
      </c>
      <c r="BF16" s="309">
        <v>153.65190000000001</v>
      </c>
      <c r="BG16" s="309">
        <v>127.4115</v>
      </c>
      <c r="BH16" s="309">
        <v>104.044</v>
      </c>
      <c r="BI16" s="309">
        <v>99.854169999999996</v>
      </c>
      <c r="BJ16" s="309">
        <v>126.5121</v>
      </c>
      <c r="BK16" s="309">
        <v>144.24010000000001</v>
      </c>
      <c r="BL16" s="309">
        <v>123.84480000000001</v>
      </c>
      <c r="BM16" s="309">
        <v>114.4136</v>
      </c>
      <c r="BN16" s="309">
        <v>94.88673</v>
      </c>
      <c r="BO16" s="309">
        <v>102.6138</v>
      </c>
      <c r="BP16" s="309">
        <v>130.57939999999999</v>
      </c>
      <c r="BQ16" s="309">
        <v>153.9025</v>
      </c>
      <c r="BR16" s="309">
        <v>155.08959999999999</v>
      </c>
      <c r="BS16" s="309">
        <v>129.6559</v>
      </c>
      <c r="BT16" s="309">
        <v>105.86660000000001</v>
      </c>
      <c r="BU16" s="309">
        <v>101.6751</v>
      </c>
      <c r="BV16" s="309">
        <v>128.9624</v>
      </c>
    </row>
    <row r="17" spans="1:74" ht="11.15" customHeight="1" x14ac:dyDescent="0.25">
      <c r="A17" s="501" t="s">
        <v>1162</v>
      </c>
      <c r="B17" s="130" t="s">
        <v>387</v>
      </c>
      <c r="C17" s="266">
        <v>114.92525915</v>
      </c>
      <c r="D17" s="266">
        <v>102.68544876999999</v>
      </c>
      <c r="E17" s="266">
        <v>108.10834278</v>
      </c>
      <c r="F17" s="266">
        <v>103.33147963</v>
      </c>
      <c r="G17" s="266">
        <v>113.17548257999999</v>
      </c>
      <c r="H17" s="266">
        <v>122.01117547</v>
      </c>
      <c r="I17" s="266">
        <v>131.52157206000001</v>
      </c>
      <c r="J17" s="266">
        <v>134.84807015999999</v>
      </c>
      <c r="K17" s="266">
        <v>122.03347847000001</v>
      </c>
      <c r="L17" s="266">
        <v>116.13334136</v>
      </c>
      <c r="M17" s="266">
        <v>104.98311214</v>
      </c>
      <c r="N17" s="266">
        <v>107.99808272</v>
      </c>
      <c r="O17" s="266">
        <v>112.0123883</v>
      </c>
      <c r="P17" s="266">
        <v>102.07087865</v>
      </c>
      <c r="Q17" s="266">
        <v>107.46819988</v>
      </c>
      <c r="R17" s="266">
        <v>102.44593962</v>
      </c>
      <c r="S17" s="266">
        <v>111.20095272</v>
      </c>
      <c r="T17" s="266">
        <v>115.74502704</v>
      </c>
      <c r="U17" s="266">
        <v>130.95145260999999</v>
      </c>
      <c r="V17" s="266">
        <v>130.77617383</v>
      </c>
      <c r="W17" s="266">
        <v>122.05915072000001</v>
      </c>
      <c r="X17" s="266">
        <v>115.30490274</v>
      </c>
      <c r="Y17" s="266">
        <v>102.84001359</v>
      </c>
      <c r="Z17" s="266">
        <v>108.00147573</v>
      </c>
      <c r="AA17" s="266">
        <v>109.81219557999999</v>
      </c>
      <c r="AB17" s="266">
        <v>103.01476878</v>
      </c>
      <c r="AC17" s="266">
        <v>104.10984329999999</v>
      </c>
      <c r="AD17" s="266">
        <v>91.405772409999997</v>
      </c>
      <c r="AE17" s="266">
        <v>94.299162929999994</v>
      </c>
      <c r="AF17" s="266">
        <v>109.59271993</v>
      </c>
      <c r="AG17" s="266">
        <v>127.10748119</v>
      </c>
      <c r="AH17" s="266">
        <v>123.0568842</v>
      </c>
      <c r="AI17" s="266">
        <v>113.21974254</v>
      </c>
      <c r="AJ17" s="266">
        <v>108.46818857</v>
      </c>
      <c r="AK17" s="266">
        <v>97.896620040000002</v>
      </c>
      <c r="AL17" s="266">
        <v>105.45620390000001</v>
      </c>
      <c r="AM17" s="266">
        <v>104.13520396</v>
      </c>
      <c r="AN17" s="266">
        <v>98.028176770000002</v>
      </c>
      <c r="AO17" s="266">
        <v>102.11220831</v>
      </c>
      <c r="AP17" s="266">
        <v>98.199877459999996</v>
      </c>
      <c r="AQ17" s="266">
        <v>104.40325306</v>
      </c>
      <c r="AR17" s="266">
        <v>118.87871692</v>
      </c>
      <c r="AS17" s="266">
        <v>127.40383592000001</v>
      </c>
      <c r="AT17" s="266">
        <v>130.99808356</v>
      </c>
      <c r="AU17" s="266">
        <v>118.79316872</v>
      </c>
      <c r="AV17" s="266">
        <v>112.16077102</v>
      </c>
      <c r="AW17" s="266">
        <v>103.31097541</v>
      </c>
      <c r="AX17" s="266">
        <v>106.35729963999999</v>
      </c>
      <c r="AY17" s="266">
        <v>112.24771502999999</v>
      </c>
      <c r="AZ17" s="266">
        <v>101.56084559999999</v>
      </c>
      <c r="BA17" s="266">
        <v>107.55329476</v>
      </c>
      <c r="BB17" s="266">
        <v>102.66886429</v>
      </c>
      <c r="BC17" s="309">
        <v>108.1207</v>
      </c>
      <c r="BD17" s="309">
        <v>120.9246</v>
      </c>
      <c r="BE17" s="309">
        <v>130.52279999999999</v>
      </c>
      <c r="BF17" s="309">
        <v>131.6662</v>
      </c>
      <c r="BG17" s="309">
        <v>119.59399999999999</v>
      </c>
      <c r="BH17" s="309">
        <v>113.3989</v>
      </c>
      <c r="BI17" s="309">
        <v>104.44840000000001</v>
      </c>
      <c r="BJ17" s="309">
        <v>109.70229999999999</v>
      </c>
      <c r="BK17" s="309">
        <v>112.7127</v>
      </c>
      <c r="BL17" s="309">
        <v>101.9268</v>
      </c>
      <c r="BM17" s="309">
        <v>108.3613</v>
      </c>
      <c r="BN17" s="309">
        <v>102.1153</v>
      </c>
      <c r="BO17" s="309">
        <v>108.39019999999999</v>
      </c>
      <c r="BP17" s="309">
        <v>121.18729999999999</v>
      </c>
      <c r="BQ17" s="309">
        <v>130.33199999999999</v>
      </c>
      <c r="BR17" s="309">
        <v>132.13579999999999</v>
      </c>
      <c r="BS17" s="309">
        <v>120.145</v>
      </c>
      <c r="BT17" s="309">
        <v>113.7685</v>
      </c>
      <c r="BU17" s="309">
        <v>104.7359</v>
      </c>
      <c r="BV17" s="309">
        <v>109.9083</v>
      </c>
    </row>
    <row r="18" spans="1:74" ht="11.15" customHeight="1" x14ac:dyDescent="0.25">
      <c r="A18" s="501" t="s">
        <v>1173</v>
      </c>
      <c r="B18" s="130" t="s">
        <v>386</v>
      </c>
      <c r="C18" s="266">
        <v>79.889791200000005</v>
      </c>
      <c r="D18" s="266">
        <v>75.661188859999996</v>
      </c>
      <c r="E18" s="266">
        <v>81.052926760000005</v>
      </c>
      <c r="F18" s="266">
        <v>79.083418890000004</v>
      </c>
      <c r="G18" s="266">
        <v>85.637647099999995</v>
      </c>
      <c r="H18" s="266">
        <v>85.536241020000006</v>
      </c>
      <c r="I18" s="266">
        <v>89.301356670000004</v>
      </c>
      <c r="J18" s="266">
        <v>92.105751400000003</v>
      </c>
      <c r="K18" s="266">
        <v>85.678994119999999</v>
      </c>
      <c r="L18" s="266">
        <v>85.300743479999994</v>
      </c>
      <c r="M18" s="266">
        <v>81.118357430000003</v>
      </c>
      <c r="N18" s="266">
        <v>80.306136300000006</v>
      </c>
      <c r="O18" s="266">
        <v>82.609756970000007</v>
      </c>
      <c r="P18" s="266">
        <v>76.447262789999996</v>
      </c>
      <c r="Q18" s="266">
        <v>81.092831009999998</v>
      </c>
      <c r="R18" s="266">
        <v>80.459758440000002</v>
      </c>
      <c r="S18" s="266">
        <v>84.661293049999998</v>
      </c>
      <c r="T18" s="266">
        <v>84.991994640000001</v>
      </c>
      <c r="U18" s="266">
        <v>90.752186690000002</v>
      </c>
      <c r="V18" s="266">
        <v>91.061842179999999</v>
      </c>
      <c r="W18" s="266">
        <v>86.160376979999995</v>
      </c>
      <c r="X18" s="266">
        <v>84.396137409999994</v>
      </c>
      <c r="Y18" s="266">
        <v>79.624664109999998</v>
      </c>
      <c r="Z18" s="266">
        <v>80.094745140000001</v>
      </c>
      <c r="AA18" s="266">
        <v>80.608512529999999</v>
      </c>
      <c r="AB18" s="266">
        <v>78.902731709999998</v>
      </c>
      <c r="AC18" s="266">
        <v>80.930615950000004</v>
      </c>
      <c r="AD18" s="266">
        <v>72.791102109999997</v>
      </c>
      <c r="AE18" s="266">
        <v>74.273010369999994</v>
      </c>
      <c r="AF18" s="266">
        <v>78.444678800000005</v>
      </c>
      <c r="AG18" s="266">
        <v>84.758379599999998</v>
      </c>
      <c r="AH18" s="266">
        <v>86.366130150000004</v>
      </c>
      <c r="AI18" s="266">
        <v>80.976889589999999</v>
      </c>
      <c r="AJ18" s="266">
        <v>82.371380549999998</v>
      </c>
      <c r="AK18" s="266">
        <v>79.166796180000006</v>
      </c>
      <c r="AL18" s="266">
        <v>79.49180088</v>
      </c>
      <c r="AM18" s="266">
        <v>79.104377459999995</v>
      </c>
      <c r="AN18" s="266">
        <v>73.137737520000002</v>
      </c>
      <c r="AO18" s="266">
        <v>76.293216670000007</v>
      </c>
      <c r="AP18" s="266">
        <v>78.736037569999993</v>
      </c>
      <c r="AQ18" s="266">
        <v>82.650548299999997</v>
      </c>
      <c r="AR18" s="266">
        <v>85.300746720000006</v>
      </c>
      <c r="AS18" s="266">
        <v>89.39103016</v>
      </c>
      <c r="AT18" s="266">
        <v>90.17620866</v>
      </c>
      <c r="AU18" s="266">
        <v>84.825103060000004</v>
      </c>
      <c r="AV18" s="266">
        <v>84.035941539999996</v>
      </c>
      <c r="AW18" s="266">
        <v>81.528277959999997</v>
      </c>
      <c r="AX18" s="266">
        <v>81.618125289999995</v>
      </c>
      <c r="AY18" s="266">
        <v>83.286060419999998</v>
      </c>
      <c r="AZ18" s="266">
        <v>75.917056040000006</v>
      </c>
      <c r="BA18" s="266">
        <v>80.903257572000001</v>
      </c>
      <c r="BB18" s="266">
        <v>81.689255274999994</v>
      </c>
      <c r="BC18" s="309">
        <v>84.939850000000007</v>
      </c>
      <c r="BD18" s="309">
        <v>87.748909999999995</v>
      </c>
      <c r="BE18" s="309">
        <v>91.607439999999997</v>
      </c>
      <c r="BF18" s="309">
        <v>92.842820000000003</v>
      </c>
      <c r="BG18" s="309">
        <v>87.987409999999997</v>
      </c>
      <c r="BH18" s="309">
        <v>86.551029999999997</v>
      </c>
      <c r="BI18" s="309">
        <v>83.953810000000004</v>
      </c>
      <c r="BJ18" s="309">
        <v>84.095619999999997</v>
      </c>
      <c r="BK18" s="309">
        <v>86.204210000000003</v>
      </c>
      <c r="BL18" s="309">
        <v>77.954099999999997</v>
      </c>
      <c r="BM18" s="309">
        <v>82.982759999999999</v>
      </c>
      <c r="BN18" s="309">
        <v>83.587829999999997</v>
      </c>
      <c r="BO18" s="309">
        <v>86.68929</v>
      </c>
      <c r="BP18" s="309">
        <v>89.367069999999998</v>
      </c>
      <c r="BQ18" s="309">
        <v>93.372569999999996</v>
      </c>
      <c r="BR18" s="309">
        <v>94.469059999999999</v>
      </c>
      <c r="BS18" s="309">
        <v>89.444810000000004</v>
      </c>
      <c r="BT18" s="309">
        <v>87.707189999999997</v>
      </c>
      <c r="BU18" s="309">
        <v>85.041690000000003</v>
      </c>
      <c r="BV18" s="309">
        <v>85.204260000000005</v>
      </c>
    </row>
    <row r="19" spans="1:74" ht="11.15" customHeight="1" x14ac:dyDescent="0.25">
      <c r="A19" s="501" t="s">
        <v>1389</v>
      </c>
      <c r="B19" s="130" t="s">
        <v>804</v>
      </c>
      <c r="C19" s="266">
        <v>0.74525399999999997</v>
      </c>
      <c r="D19" s="266">
        <v>0.63436700000000001</v>
      </c>
      <c r="E19" s="266">
        <v>0.61960499999999996</v>
      </c>
      <c r="F19" s="266">
        <v>0.59947300000000003</v>
      </c>
      <c r="G19" s="266">
        <v>0.58688099999999999</v>
      </c>
      <c r="H19" s="266">
        <v>0.622672</v>
      </c>
      <c r="I19" s="266">
        <v>0.63444999999999996</v>
      </c>
      <c r="J19" s="266">
        <v>0.680315</v>
      </c>
      <c r="K19" s="266">
        <v>0.64028399999999996</v>
      </c>
      <c r="L19" s="266">
        <v>0.63074799999999998</v>
      </c>
      <c r="M19" s="266">
        <v>0.61567400000000005</v>
      </c>
      <c r="N19" s="266">
        <v>0.65508699999999997</v>
      </c>
      <c r="O19" s="266">
        <v>0.66955799999999999</v>
      </c>
      <c r="P19" s="266">
        <v>0.67154899999999995</v>
      </c>
      <c r="Q19" s="266">
        <v>0.68624700000000005</v>
      </c>
      <c r="R19" s="266">
        <v>0.610317</v>
      </c>
      <c r="S19" s="266">
        <v>0.60841999999999996</v>
      </c>
      <c r="T19" s="266">
        <v>0.60841500000000004</v>
      </c>
      <c r="U19" s="266">
        <v>0.642293</v>
      </c>
      <c r="V19" s="266">
        <v>0.65301399999999998</v>
      </c>
      <c r="W19" s="266">
        <v>0.67654800000000004</v>
      </c>
      <c r="X19" s="266">
        <v>0.54295899999999997</v>
      </c>
      <c r="Y19" s="266">
        <v>0.61444200000000004</v>
      </c>
      <c r="Z19" s="266">
        <v>0.64839599999999997</v>
      </c>
      <c r="AA19" s="266">
        <v>0.66986900000000005</v>
      </c>
      <c r="AB19" s="266">
        <v>0.61902500000000005</v>
      </c>
      <c r="AC19" s="266">
        <v>0.59837700000000005</v>
      </c>
      <c r="AD19" s="266">
        <v>0.44448399999999999</v>
      </c>
      <c r="AE19" s="266">
        <v>0.45396500000000001</v>
      </c>
      <c r="AF19" s="266">
        <v>0.48027199999999998</v>
      </c>
      <c r="AG19" s="266">
        <v>0.55603800000000003</v>
      </c>
      <c r="AH19" s="266">
        <v>0.52234199999999997</v>
      </c>
      <c r="AI19" s="266">
        <v>0.53398599999999996</v>
      </c>
      <c r="AJ19" s="266">
        <v>0.52307300000000001</v>
      </c>
      <c r="AK19" s="266">
        <v>0.52485000000000004</v>
      </c>
      <c r="AL19" s="266">
        <v>0.62154100000000001</v>
      </c>
      <c r="AM19" s="266">
        <v>0.56866700000000003</v>
      </c>
      <c r="AN19" s="266">
        <v>0.55244499999999996</v>
      </c>
      <c r="AO19" s="266">
        <v>0.54631300000000005</v>
      </c>
      <c r="AP19" s="266">
        <v>0.50951999999999997</v>
      </c>
      <c r="AQ19" s="266">
        <v>0.48885899999999999</v>
      </c>
      <c r="AR19" s="266">
        <v>0.51867799999999997</v>
      </c>
      <c r="AS19" s="266">
        <v>0.558535</v>
      </c>
      <c r="AT19" s="266">
        <v>0.57322499999999998</v>
      </c>
      <c r="AU19" s="266">
        <v>0.53116399999999997</v>
      </c>
      <c r="AV19" s="266">
        <v>0.532443</v>
      </c>
      <c r="AW19" s="266">
        <v>0.49058499999999999</v>
      </c>
      <c r="AX19" s="266">
        <v>0.52117599999999997</v>
      </c>
      <c r="AY19" s="266">
        <v>0.56445445999999999</v>
      </c>
      <c r="AZ19" s="266">
        <v>0.56425281000000005</v>
      </c>
      <c r="BA19" s="266">
        <v>0.53903503656999996</v>
      </c>
      <c r="BB19" s="266">
        <v>0.50755581919000003</v>
      </c>
      <c r="BC19" s="309">
        <v>0.49477719999999997</v>
      </c>
      <c r="BD19" s="309">
        <v>0.51705429999999997</v>
      </c>
      <c r="BE19" s="309">
        <v>0.53426560000000001</v>
      </c>
      <c r="BF19" s="309">
        <v>0.52793509999999999</v>
      </c>
      <c r="BG19" s="309">
        <v>0.51989339999999995</v>
      </c>
      <c r="BH19" s="309">
        <v>0.50368310000000005</v>
      </c>
      <c r="BI19" s="309">
        <v>0.49504359999999997</v>
      </c>
      <c r="BJ19" s="309">
        <v>0.54223350000000003</v>
      </c>
      <c r="BK19" s="309">
        <v>0.56343869999999996</v>
      </c>
      <c r="BL19" s="309">
        <v>0.55064040000000003</v>
      </c>
      <c r="BM19" s="309">
        <v>0.53107179999999998</v>
      </c>
      <c r="BN19" s="309">
        <v>0.50165199999999999</v>
      </c>
      <c r="BO19" s="309">
        <v>0.49203279999999999</v>
      </c>
      <c r="BP19" s="309">
        <v>0.51435649999999999</v>
      </c>
      <c r="BQ19" s="309">
        <v>0.53192879999999998</v>
      </c>
      <c r="BR19" s="309">
        <v>0.52581820000000001</v>
      </c>
      <c r="BS19" s="309">
        <v>0.51807890000000001</v>
      </c>
      <c r="BT19" s="309">
        <v>0.50196839999999998</v>
      </c>
      <c r="BU19" s="309">
        <v>0.49356830000000002</v>
      </c>
      <c r="BV19" s="309">
        <v>0.54089019999999999</v>
      </c>
    </row>
    <row r="20" spans="1:74" ht="11.15" customHeight="1" x14ac:dyDescent="0.25">
      <c r="A20" s="104" t="s">
        <v>1116</v>
      </c>
      <c r="B20" s="130" t="s">
        <v>346</v>
      </c>
      <c r="C20" s="266">
        <v>12.386487410000001</v>
      </c>
      <c r="D20" s="266">
        <v>11.01975644</v>
      </c>
      <c r="E20" s="266">
        <v>11.50461088</v>
      </c>
      <c r="F20" s="266">
        <v>11.00726826</v>
      </c>
      <c r="G20" s="266">
        <v>11.722722199</v>
      </c>
      <c r="H20" s="266">
        <v>12.0098907</v>
      </c>
      <c r="I20" s="266">
        <v>12.97500443</v>
      </c>
      <c r="J20" s="266">
        <v>13.05967411</v>
      </c>
      <c r="K20" s="266">
        <v>11.9909214</v>
      </c>
      <c r="L20" s="266">
        <v>11.847855558999999</v>
      </c>
      <c r="M20" s="266">
        <v>11.95929291</v>
      </c>
      <c r="N20" s="266">
        <v>12.420247959999999</v>
      </c>
      <c r="O20" s="266">
        <v>12.527972030000001</v>
      </c>
      <c r="P20" s="266">
        <v>10.943750720000001</v>
      </c>
      <c r="Q20" s="266">
        <v>11.721252829999999</v>
      </c>
      <c r="R20" s="266">
        <v>10.91048043</v>
      </c>
      <c r="S20" s="266">
        <v>11.415149034000001</v>
      </c>
      <c r="T20" s="266">
        <v>11.727767399999999</v>
      </c>
      <c r="U20" s="266">
        <v>12.797592359999999</v>
      </c>
      <c r="V20" s="266">
        <v>12.82815774</v>
      </c>
      <c r="W20" s="266">
        <v>12.032025300000001</v>
      </c>
      <c r="X20" s="266">
        <v>11.792935866000001</v>
      </c>
      <c r="Y20" s="266">
        <v>12.007711860000001</v>
      </c>
      <c r="Z20" s="266">
        <v>12.565542852</v>
      </c>
      <c r="AA20" s="266">
        <v>12.711690430000001</v>
      </c>
      <c r="AB20" s="266">
        <v>11.764298630000001</v>
      </c>
      <c r="AC20" s="266">
        <v>11.857513888</v>
      </c>
      <c r="AD20" s="266">
        <v>10.73165172</v>
      </c>
      <c r="AE20" s="266">
        <v>10.918802113</v>
      </c>
      <c r="AF20" s="266">
        <v>11.2989912</v>
      </c>
      <c r="AG20" s="266">
        <v>12.046366259999999</v>
      </c>
      <c r="AH20" s="266">
        <v>12.09391716</v>
      </c>
      <c r="AI20" s="266">
        <v>11.126721</v>
      </c>
      <c r="AJ20" s="266">
        <v>10.991311671</v>
      </c>
      <c r="AK20" s="266">
        <v>10.97860575</v>
      </c>
      <c r="AL20" s="266">
        <v>12.169821280000001</v>
      </c>
      <c r="AM20" s="266">
        <v>12.3211019</v>
      </c>
      <c r="AN20" s="266">
        <v>9.9491700000000005</v>
      </c>
      <c r="AO20" s="266">
        <v>10.684886746</v>
      </c>
      <c r="AP20" s="266">
        <v>10.32581667</v>
      </c>
      <c r="AQ20" s="266">
        <v>10.838687759000001</v>
      </c>
      <c r="AR20" s="266">
        <v>11.325762299999999</v>
      </c>
      <c r="AS20" s="266">
        <v>12.127188220000001</v>
      </c>
      <c r="AT20" s="266">
        <v>12.070610739999999</v>
      </c>
      <c r="AU20" s="266">
        <v>11.118497700000001</v>
      </c>
      <c r="AV20" s="266">
        <v>11.272143771</v>
      </c>
      <c r="AW20" s="266">
        <v>11.63385195</v>
      </c>
      <c r="AX20" s="266">
        <v>12.048312781</v>
      </c>
      <c r="AY20" s="266">
        <v>12.227820168999999</v>
      </c>
      <c r="AZ20" s="266">
        <v>10.679497558</v>
      </c>
      <c r="BA20" s="266">
        <v>11.38011</v>
      </c>
      <c r="BB20" s="266">
        <v>10.76802</v>
      </c>
      <c r="BC20" s="309">
        <v>11.14588</v>
      </c>
      <c r="BD20" s="309">
        <v>11.406980000000001</v>
      </c>
      <c r="BE20" s="309">
        <v>12.248659999999999</v>
      </c>
      <c r="BF20" s="309">
        <v>12.23808</v>
      </c>
      <c r="BG20" s="309">
        <v>11.412509999999999</v>
      </c>
      <c r="BH20" s="309">
        <v>11.15094</v>
      </c>
      <c r="BI20" s="309">
        <v>11.316179999999999</v>
      </c>
      <c r="BJ20" s="309">
        <v>12.01412</v>
      </c>
      <c r="BK20" s="309">
        <v>11.96128</v>
      </c>
      <c r="BL20" s="309">
        <v>10.62419</v>
      </c>
      <c r="BM20" s="309">
        <v>11.36163</v>
      </c>
      <c r="BN20" s="309">
        <v>10.865259999999999</v>
      </c>
      <c r="BO20" s="309">
        <v>11.373100000000001</v>
      </c>
      <c r="BP20" s="309">
        <v>11.7081</v>
      </c>
      <c r="BQ20" s="309">
        <v>12.61121</v>
      </c>
      <c r="BR20" s="309">
        <v>12.616070000000001</v>
      </c>
      <c r="BS20" s="309">
        <v>11.77693</v>
      </c>
      <c r="BT20" s="309">
        <v>11.508229999999999</v>
      </c>
      <c r="BU20" s="309">
        <v>11.652699999999999</v>
      </c>
      <c r="BV20" s="309">
        <v>12.35515</v>
      </c>
    </row>
    <row r="21" spans="1:74" ht="11.15" customHeight="1" x14ac:dyDescent="0.25">
      <c r="A21" s="107" t="s">
        <v>1117</v>
      </c>
      <c r="B21" s="198" t="s">
        <v>454</v>
      </c>
      <c r="C21" s="266">
        <v>356.86417467000001</v>
      </c>
      <c r="D21" s="266">
        <v>303.75204215999997</v>
      </c>
      <c r="E21" s="266">
        <v>308.50391519999999</v>
      </c>
      <c r="F21" s="266">
        <v>289.47525596999998</v>
      </c>
      <c r="G21" s="266">
        <v>314.97072972000001</v>
      </c>
      <c r="H21" s="266">
        <v>350.09287619999998</v>
      </c>
      <c r="I21" s="266">
        <v>387.99843163999998</v>
      </c>
      <c r="J21" s="266">
        <v>394.19030343999998</v>
      </c>
      <c r="K21" s="266">
        <v>349.25347019999998</v>
      </c>
      <c r="L21" s="266">
        <v>320.96144251999999</v>
      </c>
      <c r="M21" s="266">
        <v>302.46639269999997</v>
      </c>
      <c r="N21" s="266">
        <v>324.55995879</v>
      </c>
      <c r="O21" s="266">
        <v>341.13722304999999</v>
      </c>
      <c r="P21" s="266">
        <v>306.74144396000003</v>
      </c>
      <c r="Q21" s="266">
        <v>313.57394598000002</v>
      </c>
      <c r="R21" s="266">
        <v>284.81031810000002</v>
      </c>
      <c r="S21" s="266">
        <v>308.21688520999999</v>
      </c>
      <c r="T21" s="266">
        <v>333.1893723</v>
      </c>
      <c r="U21" s="266">
        <v>388.89241305000002</v>
      </c>
      <c r="V21" s="266">
        <v>385.40224488000001</v>
      </c>
      <c r="W21" s="266">
        <v>352.49482649999999</v>
      </c>
      <c r="X21" s="266">
        <v>320.03414137999999</v>
      </c>
      <c r="Y21" s="266">
        <v>297.53975334</v>
      </c>
      <c r="Z21" s="266">
        <v>322.38823364000001</v>
      </c>
      <c r="AA21" s="266">
        <v>328.24448022000001</v>
      </c>
      <c r="AB21" s="266">
        <v>306.42370340000002</v>
      </c>
      <c r="AC21" s="266">
        <v>301.75129420000002</v>
      </c>
      <c r="AD21" s="266">
        <v>273.13221350999999</v>
      </c>
      <c r="AE21" s="266">
        <v>285.62588333000002</v>
      </c>
      <c r="AF21" s="266">
        <v>331.35471510000002</v>
      </c>
      <c r="AG21" s="266">
        <v>391.57640730999998</v>
      </c>
      <c r="AH21" s="266">
        <v>380.97842119000001</v>
      </c>
      <c r="AI21" s="266">
        <v>333.68123430000003</v>
      </c>
      <c r="AJ21" s="266">
        <v>307.86788922</v>
      </c>
      <c r="AK21" s="266">
        <v>288.22780670999998</v>
      </c>
      <c r="AL21" s="266">
        <v>327.50012341000001</v>
      </c>
      <c r="AM21" s="266">
        <v>333.25674312000001</v>
      </c>
      <c r="AN21" s="266">
        <v>308.63745052000002</v>
      </c>
      <c r="AO21" s="266">
        <v>304.06302152000001</v>
      </c>
      <c r="AP21" s="266">
        <v>281.94836973000002</v>
      </c>
      <c r="AQ21" s="266">
        <v>299.87966376999998</v>
      </c>
      <c r="AR21" s="266">
        <v>348.85750109999998</v>
      </c>
      <c r="AS21" s="266">
        <v>384.80571187999999</v>
      </c>
      <c r="AT21" s="266">
        <v>392.46945097000003</v>
      </c>
      <c r="AU21" s="266">
        <v>347.13179730000002</v>
      </c>
      <c r="AV21" s="266">
        <v>312.58210159999999</v>
      </c>
      <c r="AW21" s="266">
        <v>297.99383984999997</v>
      </c>
      <c r="AX21" s="266">
        <v>318.62954471</v>
      </c>
      <c r="AY21" s="266">
        <v>348.91965433000001</v>
      </c>
      <c r="AZ21" s="266">
        <v>314.95176056999998</v>
      </c>
      <c r="BA21" s="266">
        <v>313.41230000000002</v>
      </c>
      <c r="BB21" s="266">
        <v>291.85500000000002</v>
      </c>
      <c r="BC21" s="309">
        <v>308.28059999999999</v>
      </c>
      <c r="BD21" s="309">
        <v>350.6592</v>
      </c>
      <c r="BE21" s="309">
        <v>389.19060000000002</v>
      </c>
      <c r="BF21" s="309">
        <v>390.92689999999999</v>
      </c>
      <c r="BG21" s="309">
        <v>346.92529999999999</v>
      </c>
      <c r="BH21" s="309">
        <v>315.64859999999999</v>
      </c>
      <c r="BI21" s="309">
        <v>300.06760000000003</v>
      </c>
      <c r="BJ21" s="309">
        <v>332.8664</v>
      </c>
      <c r="BK21" s="309">
        <v>355.68180000000001</v>
      </c>
      <c r="BL21" s="309">
        <v>314.90050000000002</v>
      </c>
      <c r="BM21" s="309">
        <v>317.65039999999999</v>
      </c>
      <c r="BN21" s="309">
        <v>291.95670000000001</v>
      </c>
      <c r="BO21" s="309">
        <v>309.55840000000001</v>
      </c>
      <c r="BP21" s="309">
        <v>353.3562</v>
      </c>
      <c r="BQ21" s="309">
        <v>390.75020000000001</v>
      </c>
      <c r="BR21" s="309">
        <v>394.83629999999999</v>
      </c>
      <c r="BS21" s="309">
        <v>351.54070000000002</v>
      </c>
      <c r="BT21" s="309">
        <v>319.35250000000002</v>
      </c>
      <c r="BU21" s="309">
        <v>303.59890000000001</v>
      </c>
      <c r="BV21" s="309">
        <v>336.971</v>
      </c>
    </row>
    <row r="22" spans="1:74" ht="11.15" customHeight="1" x14ac:dyDescent="0.25">
      <c r="A22" s="107"/>
      <c r="B22" s="108" t="s">
        <v>180</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324"/>
      <c r="BD22" s="324"/>
      <c r="BE22" s="324"/>
      <c r="BF22" s="324"/>
      <c r="BG22" s="324"/>
      <c r="BH22" s="324"/>
      <c r="BI22" s="324"/>
      <c r="BJ22" s="324"/>
      <c r="BK22" s="324"/>
      <c r="BL22" s="324"/>
      <c r="BM22" s="324"/>
      <c r="BN22" s="324"/>
      <c r="BO22" s="324"/>
      <c r="BP22" s="324"/>
      <c r="BQ22" s="324"/>
      <c r="BR22" s="324"/>
      <c r="BS22" s="324"/>
      <c r="BT22" s="324"/>
      <c r="BU22" s="324"/>
      <c r="BV22" s="324"/>
    </row>
    <row r="23" spans="1:74" ht="11.15" customHeight="1" x14ac:dyDescent="0.25">
      <c r="A23" s="107" t="s">
        <v>181</v>
      </c>
      <c r="B23" s="198" t="s">
        <v>182</v>
      </c>
      <c r="C23" s="266">
        <v>1112.2092026</v>
      </c>
      <c r="D23" s="266">
        <v>849.56650062999995</v>
      </c>
      <c r="E23" s="266">
        <v>800.77505136000002</v>
      </c>
      <c r="F23" s="266">
        <v>712.90797096999995</v>
      </c>
      <c r="G23" s="266">
        <v>775.60253367999996</v>
      </c>
      <c r="H23" s="266">
        <v>970.27169257000003</v>
      </c>
      <c r="I23" s="266">
        <v>1146.9283837</v>
      </c>
      <c r="J23" s="266">
        <v>1146.4088956999999</v>
      </c>
      <c r="K23" s="266">
        <v>962.77985808000005</v>
      </c>
      <c r="L23" s="266">
        <v>799.50778799</v>
      </c>
      <c r="M23" s="266">
        <v>775.16903573000002</v>
      </c>
      <c r="N23" s="266">
        <v>919.98915882999995</v>
      </c>
      <c r="O23" s="266">
        <v>985.71481497000002</v>
      </c>
      <c r="P23" s="266">
        <v>862.16882435000002</v>
      </c>
      <c r="Q23" s="266">
        <v>832.57474882999998</v>
      </c>
      <c r="R23" s="266">
        <v>668.27414755999996</v>
      </c>
      <c r="S23" s="266">
        <v>741.82148754000002</v>
      </c>
      <c r="T23" s="266">
        <v>888.10729015000004</v>
      </c>
      <c r="U23" s="266">
        <v>1136.7787476999999</v>
      </c>
      <c r="V23" s="266">
        <v>1109.6745424999999</v>
      </c>
      <c r="W23" s="266">
        <v>972.76968756999997</v>
      </c>
      <c r="X23" s="266">
        <v>798.50288254999998</v>
      </c>
      <c r="Y23" s="266">
        <v>757.50989282</v>
      </c>
      <c r="Z23" s="266">
        <v>895.21937460000004</v>
      </c>
      <c r="AA23" s="266">
        <v>910.45061120000003</v>
      </c>
      <c r="AB23" s="266">
        <v>820.31928930000004</v>
      </c>
      <c r="AC23" s="266">
        <v>762.75546149000002</v>
      </c>
      <c r="AD23" s="266">
        <v>715.23099123999998</v>
      </c>
      <c r="AE23" s="266">
        <v>773.18843986000002</v>
      </c>
      <c r="AF23" s="266">
        <v>962.36556142999996</v>
      </c>
      <c r="AG23" s="266">
        <v>1222.6053204</v>
      </c>
      <c r="AH23" s="266">
        <v>1162.8388981999999</v>
      </c>
      <c r="AI23" s="266">
        <v>935.19184877999999</v>
      </c>
      <c r="AJ23" s="266">
        <v>771.96657465999999</v>
      </c>
      <c r="AK23" s="266">
        <v>729.14455327999997</v>
      </c>
      <c r="AL23" s="266">
        <v>949.36244267999996</v>
      </c>
      <c r="AM23" s="266">
        <v>993.98798296999996</v>
      </c>
      <c r="AN23" s="266">
        <v>920.36007498000004</v>
      </c>
      <c r="AO23" s="266">
        <v>829.43648488999997</v>
      </c>
      <c r="AP23" s="266">
        <v>682.65663199999995</v>
      </c>
      <c r="AQ23" s="266">
        <v>735.72541320000005</v>
      </c>
      <c r="AR23" s="266">
        <v>962.86381834999997</v>
      </c>
      <c r="AS23" s="266">
        <v>1125.8969142000001</v>
      </c>
      <c r="AT23" s="266">
        <v>1150.0073546000001</v>
      </c>
      <c r="AU23" s="266">
        <v>955.83453584999995</v>
      </c>
      <c r="AV23" s="266">
        <v>758.06927253000003</v>
      </c>
      <c r="AW23" s="266">
        <v>732.33185044000004</v>
      </c>
      <c r="AX23" s="266">
        <v>855.95375283999999</v>
      </c>
      <c r="AY23" s="266">
        <v>1009.5336512</v>
      </c>
      <c r="AZ23" s="266">
        <v>906.39644004000002</v>
      </c>
      <c r="BA23" s="266">
        <v>811.66058526999996</v>
      </c>
      <c r="BB23" s="266">
        <v>690.91774086999999</v>
      </c>
      <c r="BC23" s="309">
        <v>743.75300000000004</v>
      </c>
      <c r="BD23" s="309">
        <v>933.90869999999995</v>
      </c>
      <c r="BE23" s="309">
        <v>1107.7909999999999</v>
      </c>
      <c r="BF23" s="309">
        <v>1103.299</v>
      </c>
      <c r="BG23" s="309">
        <v>914.87929999999994</v>
      </c>
      <c r="BH23" s="309">
        <v>747.08920000000001</v>
      </c>
      <c r="BI23" s="309">
        <v>717.00379999999996</v>
      </c>
      <c r="BJ23" s="309">
        <v>908.42150000000004</v>
      </c>
      <c r="BK23" s="309">
        <v>1025.239</v>
      </c>
      <c r="BL23" s="309">
        <v>880.27189999999996</v>
      </c>
      <c r="BM23" s="309">
        <v>813.23649999999998</v>
      </c>
      <c r="BN23" s="309">
        <v>674.44209999999998</v>
      </c>
      <c r="BO23" s="309">
        <v>729.36469999999997</v>
      </c>
      <c r="BP23" s="309">
        <v>928.14099999999996</v>
      </c>
      <c r="BQ23" s="309">
        <v>1093.9179999999999</v>
      </c>
      <c r="BR23" s="309">
        <v>1102.356</v>
      </c>
      <c r="BS23" s="309">
        <v>921.57669999999996</v>
      </c>
      <c r="BT23" s="309">
        <v>752.48580000000004</v>
      </c>
      <c r="BU23" s="309">
        <v>722.69269999999995</v>
      </c>
      <c r="BV23" s="309">
        <v>916.64760000000001</v>
      </c>
    </row>
    <row r="24" spans="1:74" ht="11.15" customHeight="1" x14ac:dyDescent="0.25">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343"/>
      <c r="BD24" s="343"/>
      <c r="BE24" s="343"/>
      <c r="BF24" s="343"/>
      <c r="BG24" s="343"/>
      <c r="BH24" s="343"/>
      <c r="BI24" s="343"/>
      <c r="BJ24" s="343"/>
      <c r="BK24" s="343"/>
      <c r="BL24" s="343"/>
      <c r="BM24" s="343"/>
      <c r="BN24" s="343"/>
      <c r="BO24" s="343"/>
      <c r="BP24" s="343"/>
      <c r="BQ24" s="343"/>
      <c r="BR24" s="343"/>
      <c r="BS24" s="343"/>
      <c r="BT24" s="343"/>
      <c r="BU24" s="343"/>
      <c r="BV24" s="343"/>
    </row>
    <row r="25" spans="1:74" ht="11.15" customHeight="1" x14ac:dyDescent="0.25">
      <c r="A25" s="107"/>
      <c r="B25" s="109" t="s">
        <v>89</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229"/>
      <c r="BB25" s="229"/>
      <c r="BC25" s="343"/>
      <c r="BD25" s="343"/>
      <c r="BE25" s="343"/>
      <c r="BF25" s="343"/>
      <c r="BG25" s="343"/>
      <c r="BH25" s="343"/>
      <c r="BI25" s="343"/>
      <c r="BJ25" s="343"/>
      <c r="BK25" s="343"/>
      <c r="BL25" s="343"/>
      <c r="BM25" s="343"/>
      <c r="BN25" s="343"/>
      <c r="BO25" s="343"/>
      <c r="BP25" s="343"/>
      <c r="BQ25" s="343"/>
      <c r="BR25" s="343"/>
      <c r="BS25" s="343"/>
      <c r="BT25" s="343"/>
      <c r="BU25" s="343"/>
      <c r="BV25" s="343"/>
    </row>
    <row r="26" spans="1:74" ht="11.15" customHeight="1" x14ac:dyDescent="0.25">
      <c r="A26" s="107" t="s">
        <v>60</v>
      </c>
      <c r="B26" s="198" t="s">
        <v>78</v>
      </c>
      <c r="C26" s="250">
        <v>123.234514</v>
      </c>
      <c r="D26" s="250">
        <v>120.52585999999999</v>
      </c>
      <c r="E26" s="250">
        <v>126.007914</v>
      </c>
      <c r="F26" s="250">
        <v>128.57078799999999</v>
      </c>
      <c r="G26" s="250">
        <v>127.982</v>
      </c>
      <c r="H26" s="250">
        <v>121.04136200000001</v>
      </c>
      <c r="I26" s="250">
        <v>110.348409</v>
      </c>
      <c r="J26" s="250">
        <v>103.744169</v>
      </c>
      <c r="K26" s="250">
        <v>100.383973</v>
      </c>
      <c r="L26" s="250">
        <v>104.855065</v>
      </c>
      <c r="M26" s="250">
        <v>104.075187</v>
      </c>
      <c r="N26" s="250">
        <v>102.79285400000001</v>
      </c>
      <c r="O26" s="250">
        <v>99.144744000000003</v>
      </c>
      <c r="P26" s="250">
        <v>98.637321</v>
      </c>
      <c r="Q26" s="250">
        <v>96.932056000000003</v>
      </c>
      <c r="R26" s="250">
        <v>108.07230199999999</v>
      </c>
      <c r="S26" s="250">
        <v>115.700254</v>
      </c>
      <c r="T26" s="250">
        <v>116.860902</v>
      </c>
      <c r="U26" s="250">
        <v>110.661384</v>
      </c>
      <c r="V26" s="250">
        <v>110.268097</v>
      </c>
      <c r="W26" s="250">
        <v>110.614957</v>
      </c>
      <c r="X26" s="250">
        <v>118.56643200000001</v>
      </c>
      <c r="Y26" s="250">
        <v>122.357287</v>
      </c>
      <c r="Z26" s="250">
        <v>128.17629199999999</v>
      </c>
      <c r="AA26" s="250">
        <v>134.38400999999999</v>
      </c>
      <c r="AB26" s="250">
        <v>139.36110099999999</v>
      </c>
      <c r="AC26" s="250">
        <v>145.28303700000001</v>
      </c>
      <c r="AD26" s="250">
        <v>151.80708300000001</v>
      </c>
      <c r="AE26" s="250">
        <v>154.13032899999999</v>
      </c>
      <c r="AF26" s="250">
        <v>150.52528699999999</v>
      </c>
      <c r="AG26" s="250">
        <v>137.96951999999999</v>
      </c>
      <c r="AH26" s="250">
        <v>129.44430399999999</v>
      </c>
      <c r="AI26" s="250">
        <v>129.17302699999999</v>
      </c>
      <c r="AJ26" s="250">
        <v>133.54653999999999</v>
      </c>
      <c r="AK26" s="250">
        <v>136.30420899999999</v>
      </c>
      <c r="AL26" s="250">
        <v>133.32667799999999</v>
      </c>
      <c r="AM26" s="250">
        <v>125.539145</v>
      </c>
      <c r="AN26" s="250">
        <v>109.510749</v>
      </c>
      <c r="AO26" s="250">
        <v>111.494259</v>
      </c>
      <c r="AP26" s="250">
        <v>117.337118</v>
      </c>
      <c r="AQ26" s="250">
        <v>119.790902</v>
      </c>
      <c r="AR26" s="250">
        <v>110.85074899999999</v>
      </c>
      <c r="AS26" s="250">
        <v>97.319754000000003</v>
      </c>
      <c r="AT26" s="250">
        <v>84.425354999999996</v>
      </c>
      <c r="AU26" s="250">
        <v>80.412779</v>
      </c>
      <c r="AV26" s="250">
        <v>84.821433999999996</v>
      </c>
      <c r="AW26" s="250">
        <v>92.302060999999995</v>
      </c>
      <c r="AX26" s="250">
        <v>94.653745999999998</v>
      </c>
      <c r="AY26" s="250">
        <v>87.349653000000004</v>
      </c>
      <c r="AZ26" s="250">
        <v>83.954234</v>
      </c>
      <c r="BA26" s="250">
        <v>88.650469999999999</v>
      </c>
      <c r="BB26" s="250">
        <v>97.354820000000004</v>
      </c>
      <c r="BC26" s="316">
        <v>100.5706</v>
      </c>
      <c r="BD26" s="316">
        <v>96.267750000000007</v>
      </c>
      <c r="BE26" s="316">
        <v>83.684179999999998</v>
      </c>
      <c r="BF26" s="316">
        <v>76.483369999999994</v>
      </c>
      <c r="BG26" s="316">
        <v>74.896180000000001</v>
      </c>
      <c r="BH26" s="316">
        <v>81.161190000000005</v>
      </c>
      <c r="BI26" s="316">
        <v>84.127880000000005</v>
      </c>
      <c r="BJ26" s="316">
        <v>81.102209999999999</v>
      </c>
      <c r="BK26" s="316">
        <v>78.233009999999993</v>
      </c>
      <c r="BL26" s="316">
        <v>77.379800000000003</v>
      </c>
      <c r="BM26" s="316">
        <v>83.670500000000004</v>
      </c>
      <c r="BN26" s="316">
        <v>92.778329999999997</v>
      </c>
      <c r="BO26" s="316">
        <v>97.515550000000005</v>
      </c>
      <c r="BP26" s="316">
        <v>93.747249999999994</v>
      </c>
      <c r="BQ26" s="316">
        <v>85.062380000000005</v>
      </c>
      <c r="BR26" s="316">
        <v>81.2072</v>
      </c>
      <c r="BS26" s="316">
        <v>81.830719999999999</v>
      </c>
      <c r="BT26" s="316">
        <v>90.949430000000007</v>
      </c>
      <c r="BU26" s="316">
        <v>97.039500000000004</v>
      </c>
      <c r="BV26" s="316">
        <v>96.079740000000001</v>
      </c>
    </row>
    <row r="27" spans="1:74" ht="11.15" customHeight="1" x14ac:dyDescent="0.25">
      <c r="A27" s="107" t="s">
        <v>74</v>
      </c>
      <c r="B27" s="198" t="s">
        <v>76</v>
      </c>
      <c r="C27" s="250">
        <v>9.7631739999999994</v>
      </c>
      <c r="D27" s="250">
        <v>10.320309999999999</v>
      </c>
      <c r="E27" s="250">
        <v>10.285992</v>
      </c>
      <c r="F27" s="250">
        <v>10.193705</v>
      </c>
      <c r="G27" s="250">
        <v>10.127477000000001</v>
      </c>
      <c r="H27" s="250">
        <v>10.146236</v>
      </c>
      <c r="I27" s="250">
        <v>9.5829280000000008</v>
      </c>
      <c r="J27" s="250">
        <v>8.9233879999999992</v>
      </c>
      <c r="K27" s="250">
        <v>8.6707649999999994</v>
      </c>
      <c r="L27" s="250">
        <v>8.6648540000000001</v>
      </c>
      <c r="M27" s="250">
        <v>8.4994289999999992</v>
      </c>
      <c r="N27" s="250">
        <v>8.7846790000000006</v>
      </c>
      <c r="O27" s="250">
        <v>8.6717060000000004</v>
      </c>
      <c r="P27" s="250">
        <v>9.0112109999999994</v>
      </c>
      <c r="Q27" s="250">
        <v>9.0344549999999995</v>
      </c>
      <c r="R27" s="250">
        <v>9.0071239999999992</v>
      </c>
      <c r="S27" s="250">
        <v>8.9944790000000001</v>
      </c>
      <c r="T27" s="250">
        <v>8.8536459999999995</v>
      </c>
      <c r="U27" s="250">
        <v>8.5698249999999998</v>
      </c>
      <c r="V27" s="250">
        <v>8.0897170000000003</v>
      </c>
      <c r="W27" s="250">
        <v>8.2810629999999996</v>
      </c>
      <c r="X27" s="250">
        <v>8.1558069999999994</v>
      </c>
      <c r="Y27" s="250">
        <v>8.5627510000000004</v>
      </c>
      <c r="Z27" s="250">
        <v>8.5492570000000008</v>
      </c>
      <c r="AA27" s="250">
        <v>8.0733429999999995</v>
      </c>
      <c r="AB27" s="250">
        <v>8.1198580000000007</v>
      </c>
      <c r="AC27" s="250">
        <v>8.2799449999999997</v>
      </c>
      <c r="AD27" s="250">
        <v>8.4727750000000004</v>
      </c>
      <c r="AE27" s="250">
        <v>8.4206830000000004</v>
      </c>
      <c r="AF27" s="250">
        <v>8.5404900000000001</v>
      </c>
      <c r="AG27" s="250">
        <v>8.5779879999999995</v>
      </c>
      <c r="AH27" s="250">
        <v>7.7747099999999998</v>
      </c>
      <c r="AI27" s="250">
        <v>8.2185079999999999</v>
      </c>
      <c r="AJ27" s="250">
        <v>8.2642670000000003</v>
      </c>
      <c r="AK27" s="250">
        <v>8.1484740000000002</v>
      </c>
      <c r="AL27" s="250">
        <v>8.2693150000000006</v>
      </c>
      <c r="AM27" s="250">
        <v>8.1896620000000002</v>
      </c>
      <c r="AN27" s="250">
        <v>8.0360700000000005</v>
      </c>
      <c r="AO27" s="250">
        <v>7.9759229999999999</v>
      </c>
      <c r="AP27" s="250">
        <v>7.791366</v>
      </c>
      <c r="AQ27" s="250">
        <v>7.6205920000000003</v>
      </c>
      <c r="AR27" s="250">
        <v>7.4323959999999998</v>
      </c>
      <c r="AS27" s="250">
        <v>6.9989169999999996</v>
      </c>
      <c r="AT27" s="250">
        <v>6.58758</v>
      </c>
      <c r="AU27" s="250">
        <v>6.8856570000000001</v>
      </c>
      <c r="AV27" s="250">
        <v>6.9323620000000004</v>
      </c>
      <c r="AW27" s="250">
        <v>6.9799300000000004</v>
      </c>
      <c r="AX27" s="250">
        <v>7.0172400000000001</v>
      </c>
      <c r="AY27" s="250">
        <v>5.934723</v>
      </c>
      <c r="AZ27" s="250">
        <v>5.9517090000000001</v>
      </c>
      <c r="BA27" s="250">
        <v>6.537922</v>
      </c>
      <c r="BB27" s="250">
        <v>6.301755</v>
      </c>
      <c r="BC27" s="316">
        <v>6.36998</v>
      </c>
      <c r="BD27" s="316">
        <v>6.5229609999999996</v>
      </c>
      <c r="BE27" s="316">
        <v>6.2755150000000004</v>
      </c>
      <c r="BF27" s="316">
        <v>6.4129120000000004</v>
      </c>
      <c r="BG27" s="316">
        <v>6.7339209999999996</v>
      </c>
      <c r="BH27" s="316">
        <v>7.046265</v>
      </c>
      <c r="BI27" s="316">
        <v>7.25563</v>
      </c>
      <c r="BJ27" s="316">
        <v>7.1917400000000002</v>
      </c>
      <c r="BK27" s="316">
        <v>5.8048890000000002</v>
      </c>
      <c r="BL27" s="316">
        <v>5.8425260000000003</v>
      </c>
      <c r="BM27" s="316">
        <v>5.0493810000000003</v>
      </c>
      <c r="BN27" s="316">
        <v>4.8473329999999999</v>
      </c>
      <c r="BO27" s="316">
        <v>5.3499239999999997</v>
      </c>
      <c r="BP27" s="316">
        <v>4.8991530000000001</v>
      </c>
      <c r="BQ27" s="316">
        <v>3.8233570000000001</v>
      </c>
      <c r="BR27" s="316">
        <v>3.114541</v>
      </c>
      <c r="BS27" s="316">
        <v>2.9871099999999999</v>
      </c>
      <c r="BT27" s="316">
        <v>3.5922339999999999</v>
      </c>
      <c r="BU27" s="316">
        <v>4.0701280000000004</v>
      </c>
      <c r="BV27" s="316">
        <v>3.636088</v>
      </c>
    </row>
    <row r="28" spans="1:74" ht="11.15" customHeight="1" x14ac:dyDescent="0.25">
      <c r="A28" s="107" t="s">
        <v>75</v>
      </c>
      <c r="B28" s="198" t="s">
        <v>77</v>
      </c>
      <c r="C28" s="250">
        <v>15.488706000000001</v>
      </c>
      <c r="D28" s="250">
        <v>15.843723000000001</v>
      </c>
      <c r="E28" s="250">
        <v>15.809364</v>
      </c>
      <c r="F28" s="250">
        <v>15.742279</v>
      </c>
      <c r="G28" s="250">
        <v>15.91067</v>
      </c>
      <c r="H28" s="250">
        <v>15.663663</v>
      </c>
      <c r="I28" s="250">
        <v>15.649735</v>
      </c>
      <c r="J28" s="250">
        <v>15.209607</v>
      </c>
      <c r="K28" s="250">
        <v>15.238472</v>
      </c>
      <c r="L28" s="250">
        <v>15.296760000000001</v>
      </c>
      <c r="M28" s="250">
        <v>15.58127</v>
      </c>
      <c r="N28" s="250">
        <v>16.436447999999999</v>
      </c>
      <c r="O28" s="250">
        <v>16.429957000000002</v>
      </c>
      <c r="P28" s="250">
        <v>16.46237</v>
      </c>
      <c r="Q28" s="250">
        <v>16.488607999999999</v>
      </c>
      <c r="R28" s="250">
        <v>16.634796999999999</v>
      </c>
      <c r="S28" s="250">
        <v>16.715724999999999</v>
      </c>
      <c r="T28" s="250">
        <v>16.631892000000001</v>
      </c>
      <c r="U28" s="250">
        <v>16.554431000000001</v>
      </c>
      <c r="V28" s="250">
        <v>16.412741</v>
      </c>
      <c r="W28" s="250">
        <v>16.459759999999999</v>
      </c>
      <c r="X28" s="250">
        <v>16.557123000000001</v>
      </c>
      <c r="Y28" s="250">
        <v>16.434498999999999</v>
      </c>
      <c r="Z28" s="250">
        <v>16.732620000000001</v>
      </c>
      <c r="AA28" s="250">
        <v>16.443411999999999</v>
      </c>
      <c r="AB28" s="250">
        <v>16.346366</v>
      </c>
      <c r="AC28" s="250">
        <v>16.682606</v>
      </c>
      <c r="AD28" s="250">
        <v>16.600508000000001</v>
      </c>
      <c r="AE28" s="250">
        <v>16.859715999999999</v>
      </c>
      <c r="AF28" s="250">
        <v>16.881762999999999</v>
      </c>
      <c r="AG28" s="250">
        <v>17.611426000000002</v>
      </c>
      <c r="AH28" s="250">
        <v>17.384457000000001</v>
      </c>
      <c r="AI28" s="250">
        <v>17.475016</v>
      </c>
      <c r="AJ28" s="250">
        <v>17.508565000000001</v>
      </c>
      <c r="AK28" s="250">
        <v>17.383989</v>
      </c>
      <c r="AL28" s="250">
        <v>17.116184000000001</v>
      </c>
      <c r="AM28" s="250">
        <v>16.903182999999999</v>
      </c>
      <c r="AN28" s="250">
        <v>16.109959</v>
      </c>
      <c r="AO28" s="250">
        <v>15.996912</v>
      </c>
      <c r="AP28" s="250">
        <v>15.728573000000001</v>
      </c>
      <c r="AQ28" s="250">
        <v>15.62125</v>
      </c>
      <c r="AR28" s="250">
        <v>15.490202</v>
      </c>
      <c r="AS28" s="250">
        <v>15.398396999999999</v>
      </c>
      <c r="AT28" s="250">
        <v>15.299417999999999</v>
      </c>
      <c r="AU28" s="250">
        <v>15.348063</v>
      </c>
      <c r="AV28" s="250">
        <v>15.438203</v>
      </c>
      <c r="AW28" s="250">
        <v>15.718854</v>
      </c>
      <c r="AX28" s="250">
        <v>15.955558</v>
      </c>
      <c r="AY28" s="250">
        <v>15.109641999999999</v>
      </c>
      <c r="AZ28" s="250">
        <v>15.293022000000001</v>
      </c>
      <c r="BA28" s="250">
        <v>15.177630000000001</v>
      </c>
      <c r="BB28" s="250">
        <v>15.00451</v>
      </c>
      <c r="BC28" s="316">
        <v>14.90409</v>
      </c>
      <c r="BD28" s="316">
        <v>14.95626</v>
      </c>
      <c r="BE28" s="316">
        <v>14.884790000000001</v>
      </c>
      <c r="BF28" s="316">
        <v>14.87595</v>
      </c>
      <c r="BG28" s="316">
        <v>14.91066</v>
      </c>
      <c r="BH28" s="316">
        <v>15.01074</v>
      </c>
      <c r="BI28" s="316">
        <v>15.205450000000001</v>
      </c>
      <c r="BJ28" s="316">
        <v>15.25005</v>
      </c>
      <c r="BK28" s="316">
        <v>15.31499</v>
      </c>
      <c r="BL28" s="316">
        <v>15.2469</v>
      </c>
      <c r="BM28" s="316">
        <v>15.12391</v>
      </c>
      <c r="BN28" s="316">
        <v>14.978</v>
      </c>
      <c r="BO28" s="316">
        <v>14.8948</v>
      </c>
      <c r="BP28" s="316">
        <v>14.95993</v>
      </c>
      <c r="BQ28" s="316">
        <v>14.896319999999999</v>
      </c>
      <c r="BR28" s="316">
        <v>14.882680000000001</v>
      </c>
      <c r="BS28" s="316">
        <v>14.90131</v>
      </c>
      <c r="BT28" s="316">
        <v>14.977399999999999</v>
      </c>
      <c r="BU28" s="316">
        <v>15.14561</v>
      </c>
      <c r="BV28" s="316">
        <v>15.1677</v>
      </c>
    </row>
    <row r="29" spans="1:74" ht="11.15" customHeight="1" x14ac:dyDescent="0.25">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229"/>
      <c r="BA29" s="229"/>
      <c r="BB29" s="229"/>
      <c r="BC29" s="343"/>
      <c r="BD29" s="343"/>
      <c r="BE29" s="343"/>
      <c r="BF29" s="343"/>
      <c r="BG29" s="343"/>
      <c r="BH29" s="343"/>
      <c r="BI29" s="343"/>
      <c r="BJ29" s="343"/>
      <c r="BK29" s="343"/>
      <c r="BL29" s="343"/>
      <c r="BM29" s="343"/>
      <c r="BN29" s="343"/>
      <c r="BO29" s="343"/>
      <c r="BP29" s="343"/>
      <c r="BQ29" s="343"/>
      <c r="BR29" s="343"/>
      <c r="BS29" s="343"/>
      <c r="BT29" s="343"/>
      <c r="BU29" s="343"/>
      <c r="BV29" s="343"/>
    </row>
    <row r="30" spans="1:74" ht="11.15" customHeight="1" x14ac:dyDescent="0.25">
      <c r="A30" s="107"/>
      <c r="B30" s="55" t="s">
        <v>128</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229"/>
      <c r="BA30" s="229"/>
      <c r="BB30" s="229"/>
      <c r="BC30" s="343"/>
      <c r="BD30" s="343"/>
      <c r="BE30" s="343"/>
      <c r="BF30" s="343"/>
      <c r="BG30" s="343"/>
      <c r="BH30" s="343"/>
      <c r="BI30" s="343"/>
      <c r="BJ30" s="343"/>
      <c r="BK30" s="343"/>
      <c r="BL30" s="343"/>
      <c r="BM30" s="343"/>
      <c r="BN30" s="343"/>
      <c r="BO30" s="343"/>
      <c r="BP30" s="343"/>
      <c r="BQ30" s="343"/>
      <c r="BR30" s="343"/>
      <c r="BS30" s="343"/>
      <c r="BT30" s="343"/>
      <c r="BU30" s="343"/>
      <c r="BV30" s="343"/>
    </row>
    <row r="31" spans="1:74" ht="11.15" customHeight="1" x14ac:dyDescent="0.25">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229"/>
      <c r="BB31" s="229"/>
      <c r="BC31" s="343"/>
      <c r="BD31" s="343"/>
      <c r="BE31" s="343"/>
      <c r="BF31" s="343"/>
      <c r="BG31" s="343"/>
      <c r="BH31" s="343"/>
      <c r="BI31" s="343"/>
      <c r="BJ31" s="343"/>
      <c r="BK31" s="343"/>
      <c r="BL31" s="343"/>
      <c r="BM31" s="343"/>
      <c r="BN31" s="343"/>
      <c r="BO31" s="343"/>
      <c r="BP31" s="343"/>
      <c r="BQ31" s="343"/>
      <c r="BR31" s="343"/>
      <c r="BS31" s="343"/>
      <c r="BT31" s="343"/>
      <c r="BU31" s="343"/>
      <c r="BV31" s="343"/>
    </row>
    <row r="32" spans="1:74" ht="11.15" customHeight="1" x14ac:dyDescent="0.25">
      <c r="A32" s="52" t="s">
        <v>523</v>
      </c>
      <c r="B32" s="198" t="s">
        <v>389</v>
      </c>
      <c r="C32" s="208">
        <v>2.06</v>
      </c>
      <c r="D32" s="208">
        <v>2.0699999999999998</v>
      </c>
      <c r="E32" s="208">
        <v>2.04</v>
      </c>
      <c r="F32" s="208">
        <v>2.0699999999999998</v>
      </c>
      <c r="G32" s="208">
        <v>2.04</v>
      </c>
      <c r="H32" s="208">
        <v>2.04</v>
      </c>
      <c r="I32" s="208">
        <v>2.0499999999999998</v>
      </c>
      <c r="J32" s="208">
        <v>2.06</v>
      </c>
      <c r="K32" s="208">
        <v>2.0499999999999998</v>
      </c>
      <c r="L32" s="208">
        <v>2.04</v>
      </c>
      <c r="M32" s="208">
        <v>2.06</v>
      </c>
      <c r="N32" s="208">
        <v>2.11</v>
      </c>
      <c r="O32" s="208">
        <v>2.1</v>
      </c>
      <c r="P32" s="208">
        <v>2.0699999999999998</v>
      </c>
      <c r="Q32" s="208">
        <v>2.08</v>
      </c>
      <c r="R32" s="208">
        <v>2.0699999999999998</v>
      </c>
      <c r="S32" s="208">
        <v>2.0499999999999998</v>
      </c>
      <c r="T32" s="208">
        <v>2.0299999999999998</v>
      </c>
      <c r="U32" s="208">
        <v>2.02</v>
      </c>
      <c r="V32" s="208">
        <v>2</v>
      </c>
      <c r="W32" s="208">
        <v>1.96</v>
      </c>
      <c r="X32" s="208">
        <v>1.96</v>
      </c>
      <c r="Y32" s="208">
        <v>1.96</v>
      </c>
      <c r="Z32" s="208">
        <v>1.91</v>
      </c>
      <c r="AA32" s="208">
        <v>1.94</v>
      </c>
      <c r="AB32" s="208">
        <v>1.9</v>
      </c>
      <c r="AC32" s="208">
        <v>1.93</v>
      </c>
      <c r="AD32" s="208">
        <v>1.92</v>
      </c>
      <c r="AE32" s="208">
        <v>1.89</v>
      </c>
      <c r="AF32" s="208">
        <v>1.9</v>
      </c>
      <c r="AG32" s="208">
        <v>1.91</v>
      </c>
      <c r="AH32" s="208">
        <v>1.94</v>
      </c>
      <c r="AI32" s="208">
        <v>1.94</v>
      </c>
      <c r="AJ32" s="208">
        <v>1.91</v>
      </c>
      <c r="AK32" s="208">
        <v>1.91</v>
      </c>
      <c r="AL32" s="208">
        <v>1.92</v>
      </c>
      <c r="AM32" s="208">
        <v>1.91</v>
      </c>
      <c r="AN32" s="208">
        <v>1.93</v>
      </c>
      <c r="AO32" s="208">
        <v>1.9</v>
      </c>
      <c r="AP32" s="208">
        <v>1.9</v>
      </c>
      <c r="AQ32" s="208">
        <v>1.9</v>
      </c>
      <c r="AR32" s="208">
        <v>1.96</v>
      </c>
      <c r="AS32" s="208">
        <v>2.0099999999999998</v>
      </c>
      <c r="AT32" s="208">
        <v>2.06</v>
      </c>
      <c r="AU32" s="208">
        <v>2.0099999999999998</v>
      </c>
      <c r="AV32" s="208">
        <v>2.0299999999999998</v>
      </c>
      <c r="AW32" s="208">
        <v>2.04</v>
      </c>
      <c r="AX32" s="208">
        <v>2.08</v>
      </c>
      <c r="AY32" s="208">
        <v>2.2078363601</v>
      </c>
      <c r="AZ32" s="208">
        <v>2.1797391165</v>
      </c>
      <c r="BA32" s="208">
        <v>2.043981</v>
      </c>
      <c r="BB32" s="208">
        <v>2.0412710000000001</v>
      </c>
      <c r="BC32" s="324">
        <v>2.0222370000000001</v>
      </c>
      <c r="BD32" s="324">
        <v>2.0132490000000001</v>
      </c>
      <c r="BE32" s="324">
        <v>1.882363</v>
      </c>
      <c r="BF32" s="324">
        <v>1.8795599999999999</v>
      </c>
      <c r="BG32" s="324">
        <v>1.9100539999999999</v>
      </c>
      <c r="BH32" s="324">
        <v>1.8571880000000001</v>
      </c>
      <c r="BI32" s="324">
        <v>1.8811640000000001</v>
      </c>
      <c r="BJ32" s="324">
        <v>1.887222</v>
      </c>
      <c r="BK32" s="324">
        <v>1.9454309999999999</v>
      </c>
      <c r="BL32" s="324">
        <v>1.9372780000000001</v>
      </c>
      <c r="BM32" s="324">
        <v>1.960887</v>
      </c>
      <c r="BN32" s="324">
        <v>1.984572</v>
      </c>
      <c r="BO32" s="324">
        <v>1.9818880000000001</v>
      </c>
      <c r="BP32" s="324">
        <v>1.9483159999999999</v>
      </c>
      <c r="BQ32" s="324">
        <v>1.9574800000000001</v>
      </c>
      <c r="BR32" s="324">
        <v>1.9660679999999999</v>
      </c>
      <c r="BS32" s="324">
        <v>1.9552830000000001</v>
      </c>
      <c r="BT32" s="324">
        <v>1.9287019999999999</v>
      </c>
      <c r="BU32" s="324">
        <v>1.929708</v>
      </c>
      <c r="BV32" s="324">
        <v>1.9334910000000001</v>
      </c>
    </row>
    <row r="33" spans="1:74" ht="11.15" customHeight="1" x14ac:dyDescent="0.25">
      <c r="A33" s="107" t="s">
        <v>525</v>
      </c>
      <c r="B33" s="198" t="s">
        <v>455</v>
      </c>
      <c r="C33" s="208">
        <v>5.0599999999999996</v>
      </c>
      <c r="D33" s="208">
        <v>3.61</v>
      </c>
      <c r="E33" s="208">
        <v>3.18</v>
      </c>
      <c r="F33" s="208">
        <v>3.14</v>
      </c>
      <c r="G33" s="208">
        <v>3.06</v>
      </c>
      <c r="H33" s="208">
        <v>3.13</v>
      </c>
      <c r="I33" s="208">
        <v>3.23</v>
      </c>
      <c r="J33" s="208">
        <v>3.28</v>
      </c>
      <c r="K33" s="208">
        <v>3.12</v>
      </c>
      <c r="L33" s="208">
        <v>3.43</v>
      </c>
      <c r="M33" s="208">
        <v>4.18</v>
      </c>
      <c r="N33" s="208">
        <v>4.72</v>
      </c>
      <c r="O33" s="208">
        <v>4</v>
      </c>
      <c r="P33" s="208">
        <v>3.63</v>
      </c>
      <c r="Q33" s="208">
        <v>3.46</v>
      </c>
      <c r="R33" s="208">
        <v>2.89</v>
      </c>
      <c r="S33" s="208">
        <v>2.77</v>
      </c>
      <c r="T33" s="208">
        <v>2.58</v>
      </c>
      <c r="U33" s="208">
        <v>2.54</v>
      </c>
      <c r="V33" s="208">
        <v>2.42</v>
      </c>
      <c r="W33" s="208">
        <v>2.59</v>
      </c>
      <c r="X33" s="208">
        <v>2.4900000000000002</v>
      </c>
      <c r="Y33" s="208">
        <v>2.96</v>
      </c>
      <c r="Z33" s="208">
        <v>2.91</v>
      </c>
      <c r="AA33" s="208">
        <v>2.62</v>
      </c>
      <c r="AB33" s="208">
        <v>2.4</v>
      </c>
      <c r="AC33" s="208">
        <v>2.14</v>
      </c>
      <c r="AD33" s="208">
        <v>2.1</v>
      </c>
      <c r="AE33" s="208">
        <v>2.17</v>
      </c>
      <c r="AF33" s="208">
        <v>2.0299999999999998</v>
      </c>
      <c r="AG33" s="208">
        <v>2.06</v>
      </c>
      <c r="AH33" s="208">
        <v>2.41</v>
      </c>
      <c r="AI33" s="208">
        <v>2.42</v>
      </c>
      <c r="AJ33" s="208">
        <v>2.5</v>
      </c>
      <c r="AK33" s="208">
        <v>3</v>
      </c>
      <c r="AL33" s="208">
        <v>3.17</v>
      </c>
      <c r="AM33" s="208">
        <v>3.19</v>
      </c>
      <c r="AN33" s="208">
        <v>15.52</v>
      </c>
      <c r="AO33" s="208">
        <v>3.26</v>
      </c>
      <c r="AP33" s="208">
        <v>3.01</v>
      </c>
      <c r="AQ33" s="208">
        <v>3.24</v>
      </c>
      <c r="AR33" s="208">
        <v>3.45</v>
      </c>
      <c r="AS33" s="208">
        <v>3.98</v>
      </c>
      <c r="AT33" s="208">
        <v>4.3</v>
      </c>
      <c r="AU33" s="208">
        <v>4.92</v>
      </c>
      <c r="AV33" s="208">
        <v>5.58</v>
      </c>
      <c r="AW33" s="208">
        <v>5.69</v>
      </c>
      <c r="AX33" s="208">
        <v>4.9800000000000004</v>
      </c>
      <c r="AY33" s="208">
        <v>5.8480282200999998</v>
      </c>
      <c r="AZ33" s="208">
        <v>6.0317310720000004</v>
      </c>
      <c r="BA33" s="208">
        <v>5.5009059999999996</v>
      </c>
      <c r="BB33" s="208">
        <v>6.9093119999999999</v>
      </c>
      <c r="BC33" s="324">
        <v>8.4897010000000002</v>
      </c>
      <c r="BD33" s="324">
        <v>8.6854980000000008</v>
      </c>
      <c r="BE33" s="324">
        <v>8.8699600000000007</v>
      </c>
      <c r="BF33" s="324">
        <v>8.8669270000000004</v>
      </c>
      <c r="BG33" s="324">
        <v>8.6577769999999994</v>
      </c>
      <c r="BH33" s="324">
        <v>8.6044459999999994</v>
      </c>
      <c r="BI33" s="324">
        <v>8.7475159999999992</v>
      </c>
      <c r="BJ33" s="324">
        <v>8.9221020000000006</v>
      </c>
      <c r="BK33" s="324">
        <v>9.0701769999999993</v>
      </c>
      <c r="BL33" s="324">
        <v>8.5232519999999994</v>
      </c>
      <c r="BM33" s="324">
        <v>6.1593770000000001</v>
      </c>
      <c r="BN33" s="324">
        <v>4.5208700000000004</v>
      </c>
      <c r="BO33" s="324">
        <v>3.8768790000000002</v>
      </c>
      <c r="BP33" s="324">
        <v>3.7731309999999998</v>
      </c>
      <c r="BQ33" s="324">
        <v>3.9007969999999998</v>
      </c>
      <c r="BR33" s="324">
        <v>3.897513</v>
      </c>
      <c r="BS33" s="324">
        <v>3.8443809999999998</v>
      </c>
      <c r="BT33" s="324">
        <v>3.9082569999999999</v>
      </c>
      <c r="BU33" s="324">
        <v>4.153416</v>
      </c>
      <c r="BV33" s="324">
        <v>4.3744670000000001</v>
      </c>
    </row>
    <row r="34" spans="1:74" ht="11.15" customHeight="1" x14ac:dyDescent="0.25">
      <c r="A34" s="52" t="s">
        <v>524</v>
      </c>
      <c r="B34" s="198" t="s">
        <v>398</v>
      </c>
      <c r="C34" s="208">
        <v>11.45</v>
      </c>
      <c r="D34" s="208">
        <v>11.46</v>
      </c>
      <c r="E34" s="208">
        <v>12.1</v>
      </c>
      <c r="F34" s="208">
        <v>12.2</v>
      </c>
      <c r="G34" s="208">
        <v>12.83</v>
      </c>
      <c r="H34" s="208">
        <v>13.81</v>
      </c>
      <c r="I34" s="208">
        <v>13.76</v>
      </c>
      <c r="J34" s="208">
        <v>14.38</v>
      </c>
      <c r="K34" s="208">
        <v>13.91</v>
      </c>
      <c r="L34" s="208">
        <v>14.52</v>
      </c>
      <c r="M34" s="208">
        <v>15.25</v>
      </c>
      <c r="N34" s="208">
        <v>13.56</v>
      </c>
      <c r="O34" s="208">
        <v>11.3</v>
      </c>
      <c r="P34" s="208">
        <v>12.28</v>
      </c>
      <c r="Q34" s="208">
        <v>13.68</v>
      </c>
      <c r="R34" s="208">
        <v>13.89</v>
      </c>
      <c r="S34" s="208">
        <v>13.47</v>
      </c>
      <c r="T34" s="208">
        <v>12.92</v>
      </c>
      <c r="U34" s="208">
        <v>12.93</v>
      </c>
      <c r="V34" s="208">
        <v>13.72</v>
      </c>
      <c r="W34" s="208">
        <v>11.53</v>
      </c>
      <c r="X34" s="208">
        <v>12.65</v>
      </c>
      <c r="Y34" s="208">
        <v>12.05</v>
      </c>
      <c r="Z34" s="208">
        <v>12.85</v>
      </c>
      <c r="AA34" s="208">
        <v>13.16</v>
      </c>
      <c r="AB34" s="208">
        <v>12.68</v>
      </c>
      <c r="AC34" s="208">
        <v>10.29</v>
      </c>
      <c r="AD34" s="208">
        <v>8.1999999999999993</v>
      </c>
      <c r="AE34" s="208">
        <v>5.7</v>
      </c>
      <c r="AF34" s="208">
        <v>6.26</v>
      </c>
      <c r="AG34" s="208">
        <v>7.38</v>
      </c>
      <c r="AH34" s="208">
        <v>9.67</v>
      </c>
      <c r="AI34" s="208">
        <v>9.56</v>
      </c>
      <c r="AJ34" s="208">
        <v>8.68</v>
      </c>
      <c r="AK34" s="208">
        <v>8.86</v>
      </c>
      <c r="AL34" s="208">
        <v>9.2100000000000009</v>
      </c>
      <c r="AM34" s="208">
        <v>10.33</v>
      </c>
      <c r="AN34" s="208">
        <v>11.37</v>
      </c>
      <c r="AO34" s="208">
        <v>12.41</v>
      </c>
      <c r="AP34" s="208">
        <v>12.81</v>
      </c>
      <c r="AQ34" s="208">
        <v>12.82</v>
      </c>
      <c r="AR34" s="208">
        <v>13.56</v>
      </c>
      <c r="AS34" s="208">
        <v>14.34</v>
      </c>
      <c r="AT34" s="208">
        <v>14.47</v>
      </c>
      <c r="AU34" s="208">
        <v>13.8</v>
      </c>
      <c r="AV34" s="208">
        <v>14.97</v>
      </c>
      <c r="AW34" s="208">
        <v>17.03</v>
      </c>
      <c r="AX34" s="208">
        <v>16.350000000000001</v>
      </c>
      <c r="AY34" s="208">
        <v>15.744738624</v>
      </c>
      <c r="AZ34" s="208">
        <v>16.755928088000001</v>
      </c>
      <c r="BA34" s="208">
        <v>18.49821</v>
      </c>
      <c r="BB34" s="208">
        <v>21.529530000000001</v>
      </c>
      <c r="BC34" s="324">
        <v>22.04203</v>
      </c>
      <c r="BD34" s="324">
        <v>22.716470000000001</v>
      </c>
      <c r="BE34" s="324">
        <v>22.093019999999999</v>
      </c>
      <c r="BF34" s="324">
        <v>20.968119999999999</v>
      </c>
      <c r="BG34" s="324">
        <v>19.87107</v>
      </c>
      <c r="BH34" s="324">
        <v>19.182110000000002</v>
      </c>
      <c r="BI34" s="324">
        <v>18.75422</v>
      </c>
      <c r="BJ34" s="324">
        <v>19.044599999999999</v>
      </c>
      <c r="BK34" s="324">
        <v>18.746279999999999</v>
      </c>
      <c r="BL34" s="324">
        <v>18.24306</v>
      </c>
      <c r="BM34" s="324">
        <v>18.28969</v>
      </c>
      <c r="BN34" s="324">
        <v>18.657430000000002</v>
      </c>
      <c r="BO34" s="324">
        <v>18.048950000000001</v>
      </c>
      <c r="BP34" s="324">
        <v>18.247589999999999</v>
      </c>
      <c r="BQ34" s="324">
        <v>17.674530000000001</v>
      </c>
      <c r="BR34" s="324">
        <v>17.26698</v>
      </c>
      <c r="BS34" s="324">
        <v>17.018650000000001</v>
      </c>
      <c r="BT34" s="324">
        <v>16.997389999999999</v>
      </c>
      <c r="BU34" s="324">
        <v>17.113240000000001</v>
      </c>
      <c r="BV34" s="324">
        <v>17.611160000000002</v>
      </c>
    </row>
    <row r="35" spans="1:74" ht="11.15" customHeight="1" x14ac:dyDescent="0.25">
      <c r="A35" s="56" t="s">
        <v>16</v>
      </c>
      <c r="B35" s="198" t="s">
        <v>397</v>
      </c>
      <c r="C35" s="208">
        <v>16.07</v>
      </c>
      <c r="D35" s="208">
        <v>15.19</v>
      </c>
      <c r="E35" s="208">
        <v>15.02</v>
      </c>
      <c r="F35" s="208">
        <v>16.190000000000001</v>
      </c>
      <c r="G35" s="208">
        <v>16.73</v>
      </c>
      <c r="H35" s="208">
        <v>16.59</v>
      </c>
      <c r="I35" s="208">
        <v>16.21</v>
      </c>
      <c r="J35" s="208">
        <v>16.93</v>
      </c>
      <c r="K35" s="208">
        <v>17.39</v>
      </c>
      <c r="L35" s="208">
        <v>17.760000000000002</v>
      </c>
      <c r="M35" s="208">
        <v>16.39</v>
      </c>
      <c r="N35" s="208">
        <v>14.54</v>
      </c>
      <c r="O35" s="208">
        <v>14.12</v>
      </c>
      <c r="P35" s="208">
        <v>15.19</v>
      </c>
      <c r="Q35" s="208">
        <v>15.7</v>
      </c>
      <c r="R35" s="208">
        <v>16.350000000000001</v>
      </c>
      <c r="S35" s="208">
        <v>16.190000000000001</v>
      </c>
      <c r="T35" s="208">
        <v>14.85</v>
      </c>
      <c r="U35" s="208">
        <v>15.1</v>
      </c>
      <c r="V35" s="208">
        <v>14.82</v>
      </c>
      <c r="W35" s="208">
        <v>15.04</v>
      </c>
      <c r="X35" s="208">
        <v>15.37</v>
      </c>
      <c r="Y35" s="208">
        <v>15.28</v>
      </c>
      <c r="Z35" s="208">
        <v>14.73</v>
      </c>
      <c r="AA35" s="208">
        <v>14.62</v>
      </c>
      <c r="AB35" s="208">
        <v>13.83</v>
      </c>
      <c r="AC35" s="208">
        <v>10.85</v>
      </c>
      <c r="AD35" s="208">
        <v>8.83</v>
      </c>
      <c r="AE35" s="208">
        <v>7.42</v>
      </c>
      <c r="AF35" s="208">
        <v>9.14</v>
      </c>
      <c r="AG35" s="208">
        <v>10.96</v>
      </c>
      <c r="AH35" s="208">
        <v>10.7</v>
      </c>
      <c r="AI35" s="208">
        <v>9.8699999999999992</v>
      </c>
      <c r="AJ35" s="208">
        <v>10.37</v>
      </c>
      <c r="AK35" s="208">
        <v>10.63</v>
      </c>
      <c r="AL35" s="208">
        <v>11.54</v>
      </c>
      <c r="AM35" s="208">
        <v>12.16</v>
      </c>
      <c r="AN35" s="208">
        <v>13.71</v>
      </c>
      <c r="AO35" s="208">
        <v>14.39</v>
      </c>
      <c r="AP35" s="208">
        <v>14.76</v>
      </c>
      <c r="AQ35" s="208">
        <v>15.09</v>
      </c>
      <c r="AR35" s="208">
        <v>15.73</v>
      </c>
      <c r="AS35" s="208">
        <v>16</v>
      </c>
      <c r="AT35" s="208">
        <v>16.03</v>
      </c>
      <c r="AU35" s="208">
        <v>16.61</v>
      </c>
      <c r="AV35" s="208">
        <v>18.28</v>
      </c>
      <c r="AW35" s="208">
        <v>18.14</v>
      </c>
      <c r="AX35" s="208">
        <v>17.71</v>
      </c>
      <c r="AY35" s="208">
        <v>19.942821383999998</v>
      </c>
      <c r="AZ35" s="208">
        <v>20.798992504000001</v>
      </c>
      <c r="BA35" s="208">
        <v>26.626619999999999</v>
      </c>
      <c r="BB35" s="208">
        <v>29.563680000000002</v>
      </c>
      <c r="BC35" s="324">
        <v>33.588799999999999</v>
      </c>
      <c r="BD35" s="324">
        <v>33.216520000000003</v>
      </c>
      <c r="BE35" s="324">
        <v>32.08961</v>
      </c>
      <c r="BF35" s="324">
        <v>29.304379999999998</v>
      </c>
      <c r="BG35" s="324">
        <v>26.320830000000001</v>
      </c>
      <c r="BH35" s="324">
        <v>25.003789999999999</v>
      </c>
      <c r="BI35" s="324">
        <v>24.76248</v>
      </c>
      <c r="BJ35" s="324">
        <v>24.349229999999999</v>
      </c>
      <c r="BK35" s="324">
        <v>23.227689999999999</v>
      </c>
      <c r="BL35" s="324">
        <v>22.789110000000001</v>
      </c>
      <c r="BM35" s="324">
        <v>22.6098</v>
      </c>
      <c r="BN35" s="324">
        <v>21.845790000000001</v>
      </c>
      <c r="BO35" s="324">
        <v>21.571200000000001</v>
      </c>
      <c r="BP35" s="324">
        <v>21.26698</v>
      </c>
      <c r="BQ35" s="324">
        <v>21.425070000000002</v>
      </c>
      <c r="BR35" s="324">
        <v>21.359169999999999</v>
      </c>
      <c r="BS35" s="324">
        <v>21.205829999999999</v>
      </c>
      <c r="BT35" s="324">
        <v>21.724170000000001</v>
      </c>
      <c r="BU35" s="324">
        <v>22.283190000000001</v>
      </c>
      <c r="BV35" s="324">
        <v>22.01275</v>
      </c>
    </row>
    <row r="36" spans="1:74" ht="11.15" customHeight="1" x14ac:dyDescent="0.25">
      <c r="A36" s="56"/>
      <c r="B36" s="55" t="s">
        <v>1010</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324"/>
      <c r="BD36" s="324"/>
      <c r="BE36" s="324"/>
      <c r="BF36" s="324"/>
      <c r="BG36" s="324"/>
      <c r="BH36" s="324"/>
      <c r="BI36" s="324"/>
      <c r="BJ36" s="324"/>
      <c r="BK36" s="324"/>
      <c r="BL36" s="324"/>
      <c r="BM36" s="324"/>
      <c r="BN36" s="324"/>
      <c r="BO36" s="324"/>
      <c r="BP36" s="324"/>
      <c r="BQ36" s="324"/>
      <c r="BR36" s="324"/>
      <c r="BS36" s="324"/>
      <c r="BT36" s="324"/>
      <c r="BU36" s="324"/>
      <c r="BV36" s="324"/>
    </row>
    <row r="37" spans="1:74" ht="11.15" customHeight="1" x14ac:dyDescent="0.25">
      <c r="A37" s="56" t="s">
        <v>527</v>
      </c>
      <c r="B37" s="198" t="s">
        <v>388</v>
      </c>
      <c r="C37" s="208">
        <v>12.22</v>
      </c>
      <c r="D37" s="208">
        <v>12.63</v>
      </c>
      <c r="E37" s="208">
        <v>12.97</v>
      </c>
      <c r="F37" s="208">
        <v>12.88</v>
      </c>
      <c r="G37" s="208">
        <v>13.12</v>
      </c>
      <c r="H37" s="208">
        <v>13.03</v>
      </c>
      <c r="I37" s="208">
        <v>13.13</v>
      </c>
      <c r="J37" s="208">
        <v>13.26</v>
      </c>
      <c r="K37" s="208">
        <v>13.01</v>
      </c>
      <c r="L37" s="208">
        <v>12.85</v>
      </c>
      <c r="M37" s="208">
        <v>12.9</v>
      </c>
      <c r="N37" s="208">
        <v>12.43</v>
      </c>
      <c r="O37" s="208">
        <v>12.47</v>
      </c>
      <c r="P37" s="208">
        <v>12.72</v>
      </c>
      <c r="Q37" s="208">
        <v>12.84</v>
      </c>
      <c r="R37" s="208">
        <v>13.25</v>
      </c>
      <c r="S37" s="208">
        <v>13.31</v>
      </c>
      <c r="T37" s="208">
        <v>13.32</v>
      </c>
      <c r="U37" s="208">
        <v>13.26</v>
      </c>
      <c r="V37" s="208">
        <v>13.3</v>
      </c>
      <c r="W37" s="208">
        <v>13.16</v>
      </c>
      <c r="X37" s="208">
        <v>12.81</v>
      </c>
      <c r="Y37" s="208">
        <v>13.03</v>
      </c>
      <c r="Z37" s="208">
        <v>12.68</v>
      </c>
      <c r="AA37" s="208">
        <v>12.76</v>
      </c>
      <c r="AB37" s="208">
        <v>12.82</v>
      </c>
      <c r="AC37" s="208">
        <v>13.04</v>
      </c>
      <c r="AD37" s="208">
        <v>13.24</v>
      </c>
      <c r="AE37" s="208">
        <v>13.1</v>
      </c>
      <c r="AF37" s="208">
        <v>13.22</v>
      </c>
      <c r="AG37" s="208">
        <v>13.21</v>
      </c>
      <c r="AH37" s="208">
        <v>13.26</v>
      </c>
      <c r="AI37" s="208">
        <v>13.49</v>
      </c>
      <c r="AJ37" s="208">
        <v>13.66</v>
      </c>
      <c r="AK37" s="208">
        <v>13.31</v>
      </c>
      <c r="AL37" s="208">
        <v>12.78</v>
      </c>
      <c r="AM37" s="208">
        <v>12.69</v>
      </c>
      <c r="AN37" s="208">
        <v>13.35</v>
      </c>
      <c r="AO37" s="208">
        <v>13.3</v>
      </c>
      <c r="AP37" s="208">
        <v>13.76</v>
      </c>
      <c r="AQ37" s="208">
        <v>13.89</v>
      </c>
      <c r="AR37" s="208">
        <v>13.85</v>
      </c>
      <c r="AS37" s="208">
        <v>13.87</v>
      </c>
      <c r="AT37" s="208">
        <v>13.95</v>
      </c>
      <c r="AU37" s="208">
        <v>14.19</v>
      </c>
      <c r="AV37" s="208">
        <v>14.09</v>
      </c>
      <c r="AW37" s="208">
        <v>14.11</v>
      </c>
      <c r="AX37" s="208">
        <v>13.75</v>
      </c>
      <c r="AY37" s="208">
        <v>13.72</v>
      </c>
      <c r="AZ37" s="208">
        <v>13.83</v>
      </c>
      <c r="BA37" s="208">
        <v>13.795959999999999</v>
      </c>
      <c r="BB37" s="208">
        <v>14.40296</v>
      </c>
      <c r="BC37" s="324">
        <v>14.450810000000001</v>
      </c>
      <c r="BD37" s="324">
        <v>14.42728</v>
      </c>
      <c r="BE37" s="324">
        <v>14.38677</v>
      </c>
      <c r="BF37" s="324">
        <v>14.4846</v>
      </c>
      <c r="BG37" s="324">
        <v>14.792109999999999</v>
      </c>
      <c r="BH37" s="324">
        <v>14.6508</v>
      </c>
      <c r="BI37" s="324">
        <v>14.76993</v>
      </c>
      <c r="BJ37" s="324">
        <v>14.1281</v>
      </c>
      <c r="BK37" s="324">
        <v>14.153169999999999</v>
      </c>
      <c r="BL37" s="324">
        <v>14.41231</v>
      </c>
      <c r="BM37" s="324">
        <v>14.273630000000001</v>
      </c>
      <c r="BN37" s="324">
        <v>15.00521</v>
      </c>
      <c r="BO37" s="324">
        <v>14.879949999999999</v>
      </c>
      <c r="BP37" s="324">
        <v>14.72368</v>
      </c>
      <c r="BQ37" s="324">
        <v>14.638500000000001</v>
      </c>
      <c r="BR37" s="324">
        <v>14.631270000000001</v>
      </c>
      <c r="BS37" s="324">
        <v>14.829029999999999</v>
      </c>
      <c r="BT37" s="324">
        <v>14.546799999999999</v>
      </c>
      <c r="BU37" s="324">
        <v>14.657679999999999</v>
      </c>
      <c r="BV37" s="324">
        <v>13.93886</v>
      </c>
    </row>
    <row r="38" spans="1:74" ht="11.15" customHeight="1" x14ac:dyDescent="0.25">
      <c r="A38" s="56" t="s">
        <v>5</v>
      </c>
      <c r="B38" s="198" t="s">
        <v>387</v>
      </c>
      <c r="C38" s="208">
        <v>10.49</v>
      </c>
      <c r="D38" s="208">
        <v>10.65</v>
      </c>
      <c r="E38" s="208">
        <v>10.51</v>
      </c>
      <c r="F38" s="208">
        <v>10.46</v>
      </c>
      <c r="G38" s="208">
        <v>10.51</v>
      </c>
      <c r="H38" s="208">
        <v>10.84</v>
      </c>
      <c r="I38" s="208">
        <v>11</v>
      </c>
      <c r="J38" s="208">
        <v>11.03</v>
      </c>
      <c r="K38" s="208">
        <v>10.72</v>
      </c>
      <c r="L38" s="208">
        <v>10.77</v>
      </c>
      <c r="M38" s="208">
        <v>10.54</v>
      </c>
      <c r="N38" s="208">
        <v>10.33</v>
      </c>
      <c r="O38" s="208">
        <v>10.3</v>
      </c>
      <c r="P38" s="208">
        <v>10.54</v>
      </c>
      <c r="Q38" s="208">
        <v>10.46</v>
      </c>
      <c r="R38" s="208">
        <v>10.52</v>
      </c>
      <c r="S38" s="208">
        <v>10.54</v>
      </c>
      <c r="T38" s="208">
        <v>10.9</v>
      </c>
      <c r="U38" s="208">
        <v>11.02</v>
      </c>
      <c r="V38" s="208">
        <v>11.02</v>
      </c>
      <c r="W38" s="208">
        <v>10.96</v>
      </c>
      <c r="X38" s="208">
        <v>10.74</v>
      </c>
      <c r="Y38" s="208">
        <v>10.57</v>
      </c>
      <c r="Z38" s="208">
        <v>10.32</v>
      </c>
      <c r="AA38" s="208">
        <v>10.18</v>
      </c>
      <c r="AB38" s="208">
        <v>10.3</v>
      </c>
      <c r="AC38" s="208">
        <v>10.34</v>
      </c>
      <c r="AD38" s="208">
        <v>10.37</v>
      </c>
      <c r="AE38" s="208">
        <v>10.4</v>
      </c>
      <c r="AF38" s="208">
        <v>10.89</v>
      </c>
      <c r="AG38" s="208">
        <v>10.84</v>
      </c>
      <c r="AH38" s="208">
        <v>10.9</v>
      </c>
      <c r="AI38" s="208">
        <v>11.02</v>
      </c>
      <c r="AJ38" s="208">
        <v>10.72</v>
      </c>
      <c r="AK38" s="208">
        <v>10.53</v>
      </c>
      <c r="AL38" s="208">
        <v>10.41</v>
      </c>
      <c r="AM38" s="208">
        <v>10.31</v>
      </c>
      <c r="AN38" s="208">
        <v>11.51</v>
      </c>
      <c r="AO38" s="208">
        <v>11.17</v>
      </c>
      <c r="AP38" s="208">
        <v>10.93</v>
      </c>
      <c r="AQ38" s="208">
        <v>10.9</v>
      </c>
      <c r="AR38" s="208">
        <v>11.34</v>
      </c>
      <c r="AS38" s="208">
        <v>11.51</v>
      </c>
      <c r="AT38" s="208">
        <v>11.56</v>
      </c>
      <c r="AU38" s="208">
        <v>11.7</v>
      </c>
      <c r="AV38" s="208">
        <v>11.56</v>
      </c>
      <c r="AW38" s="208">
        <v>11.34</v>
      </c>
      <c r="AX38" s="208">
        <v>11.2</v>
      </c>
      <c r="AY38" s="208">
        <v>11.36</v>
      </c>
      <c r="AZ38" s="208">
        <v>11.78</v>
      </c>
      <c r="BA38" s="208">
        <v>12.04416</v>
      </c>
      <c r="BB38" s="208">
        <v>11.569660000000001</v>
      </c>
      <c r="BC38" s="324">
        <v>11.48404</v>
      </c>
      <c r="BD38" s="324">
        <v>11.91855</v>
      </c>
      <c r="BE38" s="324">
        <v>12.02521</v>
      </c>
      <c r="BF38" s="324">
        <v>12.03058</v>
      </c>
      <c r="BG38" s="324">
        <v>12.190770000000001</v>
      </c>
      <c r="BH38" s="324">
        <v>12.057320000000001</v>
      </c>
      <c r="BI38" s="324">
        <v>11.86298</v>
      </c>
      <c r="BJ38" s="324">
        <v>11.65648</v>
      </c>
      <c r="BK38" s="324">
        <v>11.85778</v>
      </c>
      <c r="BL38" s="324">
        <v>12.274089999999999</v>
      </c>
      <c r="BM38" s="324">
        <v>12.33301</v>
      </c>
      <c r="BN38" s="324">
        <v>11.76207</v>
      </c>
      <c r="BO38" s="324">
        <v>11.59751</v>
      </c>
      <c r="BP38" s="324">
        <v>11.971439999999999</v>
      </c>
      <c r="BQ38" s="324">
        <v>11.98282</v>
      </c>
      <c r="BR38" s="324">
        <v>11.90161</v>
      </c>
      <c r="BS38" s="324">
        <v>11.93962</v>
      </c>
      <c r="BT38" s="324">
        <v>11.73645</v>
      </c>
      <c r="BU38" s="324">
        <v>11.45547</v>
      </c>
      <c r="BV38" s="324">
        <v>11.17676</v>
      </c>
    </row>
    <row r="39" spans="1:74" ht="11.15" customHeight="1" x14ac:dyDescent="0.25">
      <c r="A39" s="56" t="s">
        <v>4</v>
      </c>
      <c r="B39" s="198" t="s">
        <v>386</v>
      </c>
      <c r="C39" s="208">
        <v>6.94</v>
      </c>
      <c r="D39" s="208">
        <v>6.78</v>
      </c>
      <c r="E39" s="208">
        <v>6.63</v>
      </c>
      <c r="F39" s="208">
        <v>6.57</v>
      </c>
      <c r="G39" s="208">
        <v>6.79</v>
      </c>
      <c r="H39" s="208">
        <v>7.17</v>
      </c>
      <c r="I39" s="208">
        <v>7.32</v>
      </c>
      <c r="J39" s="208">
        <v>7.25</v>
      </c>
      <c r="K39" s="208">
        <v>7.05</v>
      </c>
      <c r="L39" s="208">
        <v>6.87</v>
      </c>
      <c r="M39" s="208">
        <v>6.85</v>
      </c>
      <c r="N39" s="208">
        <v>6.67</v>
      </c>
      <c r="O39" s="208">
        <v>6.58</v>
      </c>
      <c r="P39" s="208">
        <v>6.69</v>
      </c>
      <c r="Q39" s="208">
        <v>6.73</v>
      </c>
      <c r="R39" s="208">
        <v>6.51</v>
      </c>
      <c r="S39" s="208">
        <v>6.69</v>
      </c>
      <c r="T39" s="208">
        <v>6.87</v>
      </c>
      <c r="U39" s="208">
        <v>7.14</v>
      </c>
      <c r="V39" s="208">
        <v>7.4</v>
      </c>
      <c r="W39" s="208">
        <v>7.06</v>
      </c>
      <c r="X39" s="208">
        <v>6.84</v>
      </c>
      <c r="Y39" s="208">
        <v>6.72</v>
      </c>
      <c r="Z39" s="208">
        <v>6.38</v>
      </c>
      <c r="AA39" s="208">
        <v>6.37</v>
      </c>
      <c r="AB39" s="208">
        <v>6.44</v>
      </c>
      <c r="AC39" s="208">
        <v>6.39</v>
      </c>
      <c r="AD39" s="208">
        <v>6.39</v>
      </c>
      <c r="AE39" s="208">
        <v>6.54</v>
      </c>
      <c r="AF39" s="208">
        <v>6.94</v>
      </c>
      <c r="AG39" s="208">
        <v>7.16</v>
      </c>
      <c r="AH39" s="208">
        <v>7.07</v>
      </c>
      <c r="AI39" s="208">
        <v>7</v>
      </c>
      <c r="AJ39" s="208">
        <v>6.72</v>
      </c>
      <c r="AK39" s="208">
        <v>6.49</v>
      </c>
      <c r="AL39" s="208">
        <v>6.41</v>
      </c>
      <c r="AM39" s="208">
        <v>6.39</v>
      </c>
      <c r="AN39" s="208">
        <v>7.9</v>
      </c>
      <c r="AO39" s="208">
        <v>7.05</v>
      </c>
      <c r="AP39" s="208">
        <v>6.76</v>
      </c>
      <c r="AQ39" s="208">
        <v>6.71</v>
      </c>
      <c r="AR39" s="208">
        <v>7.28</v>
      </c>
      <c r="AS39" s="208">
        <v>7.52</v>
      </c>
      <c r="AT39" s="208">
        <v>7.64</v>
      </c>
      <c r="AU39" s="208">
        <v>7.69</v>
      </c>
      <c r="AV39" s="208">
        <v>7.53</v>
      </c>
      <c r="AW39" s="208">
        <v>7.46</v>
      </c>
      <c r="AX39" s="208">
        <v>7.16</v>
      </c>
      <c r="AY39" s="208">
        <v>7.3</v>
      </c>
      <c r="AZ39" s="208">
        <v>7.46</v>
      </c>
      <c r="BA39" s="208">
        <v>7.2956799999999999</v>
      </c>
      <c r="BB39" s="208">
        <v>7.0583809999999998</v>
      </c>
      <c r="BC39" s="324">
        <v>7.0676030000000001</v>
      </c>
      <c r="BD39" s="324">
        <v>7.482202</v>
      </c>
      <c r="BE39" s="324">
        <v>7.7380300000000002</v>
      </c>
      <c r="BF39" s="324">
        <v>7.8688849999999997</v>
      </c>
      <c r="BG39" s="324">
        <v>7.832865</v>
      </c>
      <c r="BH39" s="324">
        <v>7.5283150000000001</v>
      </c>
      <c r="BI39" s="324">
        <v>7.4829619999999997</v>
      </c>
      <c r="BJ39" s="324">
        <v>7.3529499999999999</v>
      </c>
      <c r="BK39" s="324">
        <v>7.4382089999999996</v>
      </c>
      <c r="BL39" s="324">
        <v>7.5752920000000001</v>
      </c>
      <c r="BM39" s="324">
        <v>7.300891</v>
      </c>
      <c r="BN39" s="324">
        <v>6.9204340000000002</v>
      </c>
      <c r="BO39" s="324">
        <v>6.7829569999999997</v>
      </c>
      <c r="BP39" s="324">
        <v>7.1663990000000002</v>
      </c>
      <c r="BQ39" s="324">
        <v>7.3768849999999997</v>
      </c>
      <c r="BR39" s="324">
        <v>7.4774649999999996</v>
      </c>
      <c r="BS39" s="324">
        <v>7.4224009999999998</v>
      </c>
      <c r="BT39" s="324">
        <v>7.1801700000000004</v>
      </c>
      <c r="BU39" s="324">
        <v>7.1484030000000001</v>
      </c>
      <c r="BV39" s="324">
        <v>7.0252970000000001</v>
      </c>
    </row>
    <row r="40" spans="1:74" ht="11.15" customHeight="1" x14ac:dyDescent="0.25">
      <c r="A40" s="56"/>
      <c r="B40" s="678" t="s">
        <v>1118</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324"/>
      <c r="BD40" s="324"/>
      <c r="BE40" s="324"/>
      <c r="BF40" s="324"/>
      <c r="BG40" s="324"/>
      <c r="BH40" s="324"/>
      <c r="BI40" s="324"/>
      <c r="BJ40" s="324"/>
      <c r="BK40" s="324"/>
      <c r="BL40" s="324"/>
      <c r="BM40" s="324"/>
      <c r="BN40" s="324"/>
      <c r="BO40" s="324"/>
      <c r="BP40" s="324"/>
      <c r="BQ40" s="324"/>
      <c r="BR40" s="324"/>
      <c r="BS40" s="324"/>
      <c r="BT40" s="324"/>
      <c r="BU40" s="324"/>
      <c r="BV40" s="324"/>
    </row>
    <row r="41" spans="1:74" ht="11.15" customHeight="1" x14ac:dyDescent="0.25">
      <c r="A41" s="56" t="s">
        <v>1119</v>
      </c>
      <c r="B41" s="519" t="s">
        <v>1130</v>
      </c>
      <c r="C41" s="253">
        <v>49.059857954999998</v>
      </c>
      <c r="D41" s="253">
        <v>24.707875000000001</v>
      </c>
      <c r="E41" s="253">
        <v>26.023892045</v>
      </c>
      <c r="F41" s="253">
        <v>26.954970238000001</v>
      </c>
      <c r="G41" s="253">
        <v>47.089687499999997</v>
      </c>
      <c r="H41" s="253">
        <v>36.993988094999999</v>
      </c>
      <c r="I41" s="253">
        <v>112.15372024</v>
      </c>
      <c r="J41" s="253">
        <v>38.983940216999997</v>
      </c>
      <c r="K41" s="253">
        <v>31.974046052999999</v>
      </c>
      <c r="L41" s="253">
        <v>33.686331522000003</v>
      </c>
      <c r="M41" s="253">
        <v>36.620267857000002</v>
      </c>
      <c r="N41" s="253">
        <v>32.864281249999998</v>
      </c>
      <c r="O41" s="253">
        <v>26.792130682</v>
      </c>
      <c r="P41" s="253">
        <v>23.64725</v>
      </c>
      <c r="Q41" s="253">
        <v>34.789345238000003</v>
      </c>
      <c r="R41" s="253">
        <v>28.277045455</v>
      </c>
      <c r="S41" s="253">
        <v>27.556107955000002</v>
      </c>
      <c r="T41" s="253">
        <v>29.188500000000001</v>
      </c>
      <c r="U41" s="253">
        <v>38.172613636000001</v>
      </c>
      <c r="V41" s="253">
        <v>230.71971590999999</v>
      </c>
      <c r="W41" s="253">
        <v>150.53678124999999</v>
      </c>
      <c r="X41" s="253">
        <v>35.184592391000002</v>
      </c>
      <c r="Y41" s="253">
        <v>28.548124999999999</v>
      </c>
      <c r="Z41" s="253">
        <v>21.474821428999999</v>
      </c>
      <c r="AA41" s="253">
        <v>19.109886364000001</v>
      </c>
      <c r="AB41" s="253">
        <v>21.413187499999999</v>
      </c>
      <c r="AC41" s="253">
        <v>29.710823864000002</v>
      </c>
      <c r="AD41" s="253">
        <v>26.042613635999999</v>
      </c>
      <c r="AE41" s="253">
        <v>22.068312500000001</v>
      </c>
      <c r="AF41" s="253">
        <v>23.979147727000001</v>
      </c>
      <c r="AG41" s="253">
        <v>27.314374999999998</v>
      </c>
      <c r="AH41" s="253">
        <v>53.051309523999997</v>
      </c>
      <c r="AI41" s="253">
        <v>22.003690475999999</v>
      </c>
      <c r="AJ41" s="253">
        <v>27.674147727000001</v>
      </c>
      <c r="AK41" s="253">
        <v>28.602125000000001</v>
      </c>
      <c r="AL41" s="253">
        <v>22.953068181999999</v>
      </c>
      <c r="AM41" s="253">
        <v>24.018750000000001</v>
      </c>
      <c r="AN41" s="253">
        <v>1799.8074375000001</v>
      </c>
      <c r="AO41" s="253">
        <v>25.184999999999999</v>
      </c>
      <c r="AP41" s="253">
        <v>34.378835227000003</v>
      </c>
      <c r="AQ41" s="253">
        <v>27.785406250000001</v>
      </c>
      <c r="AR41" s="253">
        <v>57.045994317999998</v>
      </c>
      <c r="AS41" s="253">
        <v>53.374345237999997</v>
      </c>
      <c r="AT41" s="253">
        <v>50.332357954999999</v>
      </c>
      <c r="AU41" s="253">
        <v>53.211666667000003</v>
      </c>
      <c r="AV41" s="253">
        <v>68.042708332999993</v>
      </c>
      <c r="AW41" s="253">
        <v>47.288184524000002</v>
      </c>
      <c r="AX41" s="253">
        <v>34.028016303999998</v>
      </c>
      <c r="AY41" s="253">
        <v>37.020238095000003</v>
      </c>
      <c r="AZ41" s="253">
        <v>45.358343750000003</v>
      </c>
      <c r="BA41" s="253">
        <v>45.798532608999999</v>
      </c>
      <c r="BB41" s="253">
        <v>61.274136904999999</v>
      </c>
      <c r="BC41" s="348">
        <v>83.741699999999994</v>
      </c>
      <c r="BD41" s="348">
        <v>86.645150000000001</v>
      </c>
      <c r="BE41" s="348">
        <v>96.743510000000001</v>
      </c>
      <c r="BF41" s="348">
        <v>93.827749999999995</v>
      </c>
      <c r="BG41" s="348">
        <v>84.634270000000001</v>
      </c>
      <c r="BH41" s="348">
        <v>73.219350000000006</v>
      </c>
      <c r="BI41" s="348">
        <v>63.88138</v>
      </c>
      <c r="BJ41" s="348">
        <v>65.128579999999999</v>
      </c>
      <c r="BK41" s="348">
        <v>65.258290000000002</v>
      </c>
      <c r="BL41" s="348">
        <v>59.021799999999999</v>
      </c>
      <c r="BM41" s="348">
        <v>37.215980000000002</v>
      </c>
      <c r="BN41" s="348">
        <v>109.4032</v>
      </c>
      <c r="BO41" s="348">
        <v>77.728059999999999</v>
      </c>
      <c r="BP41" s="348">
        <v>36.58475</v>
      </c>
      <c r="BQ41" s="348">
        <v>39.627160000000003</v>
      </c>
      <c r="BR41" s="348">
        <v>38.324150000000003</v>
      </c>
      <c r="BS41" s="348">
        <v>35.0642</v>
      </c>
      <c r="BT41" s="348">
        <v>33.457419999999999</v>
      </c>
      <c r="BU41" s="348">
        <v>29.845649999999999</v>
      </c>
      <c r="BV41" s="348">
        <v>33.181730000000002</v>
      </c>
    </row>
    <row r="42" spans="1:74" ht="11.15" customHeight="1" x14ac:dyDescent="0.25">
      <c r="A42" s="56" t="s">
        <v>1120</v>
      </c>
      <c r="B42" s="519" t="s">
        <v>1131</v>
      </c>
      <c r="C42" s="253">
        <v>37.085246466000001</v>
      </c>
      <c r="D42" s="253">
        <v>36.842470910999999</v>
      </c>
      <c r="E42" s="253">
        <v>32.387819583000002</v>
      </c>
      <c r="F42" s="253">
        <v>27.694415475</v>
      </c>
      <c r="G42" s="253">
        <v>24.118882909</v>
      </c>
      <c r="H42" s="253">
        <v>31.446635576999999</v>
      </c>
      <c r="I42" s="253">
        <v>101.0353087</v>
      </c>
      <c r="J42" s="253">
        <v>85.215712361000001</v>
      </c>
      <c r="K42" s="253">
        <v>38.320563073000002</v>
      </c>
      <c r="L42" s="253">
        <v>41.093450949000001</v>
      </c>
      <c r="M42" s="253">
        <v>55.504792649999999</v>
      </c>
      <c r="N42" s="253">
        <v>57.260470699999999</v>
      </c>
      <c r="O42" s="253">
        <v>42.563868677999999</v>
      </c>
      <c r="P42" s="253">
        <v>72.725849999999994</v>
      </c>
      <c r="Q42" s="253">
        <v>35.975619856000002</v>
      </c>
      <c r="R42" s="253">
        <v>24.829938340999998</v>
      </c>
      <c r="S42" s="253">
        <v>20.247661803</v>
      </c>
      <c r="T42" s="253">
        <v>24.811784775</v>
      </c>
      <c r="U42" s="253">
        <v>35.23677988</v>
      </c>
      <c r="V42" s="253">
        <v>36.391629236</v>
      </c>
      <c r="W42" s="253">
        <v>40.345273306999999</v>
      </c>
      <c r="X42" s="253">
        <v>36.414090045999998</v>
      </c>
      <c r="Y42" s="253">
        <v>45.174564400000001</v>
      </c>
      <c r="Z42" s="253">
        <v>43.133999950000003</v>
      </c>
      <c r="AA42" s="253">
        <v>33.598353606000003</v>
      </c>
      <c r="AB42" s="253">
        <v>26.848522774999999</v>
      </c>
      <c r="AC42" s="253">
        <v>25.487610624999999</v>
      </c>
      <c r="AD42" s="253">
        <v>17.106287981000001</v>
      </c>
      <c r="AE42" s="253">
        <v>16.811286450000001</v>
      </c>
      <c r="AF42" s="253">
        <v>23.720671682999999</v>
      </c>
      <c r="AG42" s="253">
        <v>31.633505336999999</v>
      </c>
      <c r="AH42" s="253">
        <v>108.05121209000001</v>
      </c>
      <c r="AI42" s="253">
        <v>46.135208149999997</v>
      </c>
      <c r="AJ42" s="253">
        <v>48.285309398000003</v>
      </c>
      <c r="AK42" s="253">
        <v>39.308953619999997</v>
      </c>
      <c r="AL42" s="253">
        <v>40.801564952</v>
      </c>
      <c r="AM42" s="253">
        <v>33.217081425000003</v>
      </c>
      <c r="AN42" s="253">
        <v>71.090110207999999</v>
      </c>
      <c r="AO42" s="253">
        <v>29.914477175999998</v>
      </c>
      <c r="AP42" s="253">
        <v>28.044656562</v>
      </c>
      <c r="AQ42" s="253">
        <v>26.591761300000002</v>
      </c>
      <c r="AR42" s="253">
        <v>56.061992861</v>
      </c>
      <c r="AS42" s="253">
        <v>78.892639183</v>
      </c>
      <c r="AT42" s="253">
        <v>65.082290889000006</v>
      </c>
      <c r="AU42" s="253">
        <v>72.090007025000006</v>
      </c>
      <c r="AV42" s="253">
        <v>57.888162043000001</v>
      </c>
      <c r="AW42" s="253">
        <v>60.137516400000003</v>
      </c>
      <c r="AX42" s="253">
        <v>63.397979542999998</v>
      </c>
      <c r="AY42" s="253">
        <v>52.502912774999999</v>
      </c>
      <c r="AZ42" s="253">
        <v>42.160836432000004</v>
      </c>
      <c r="BA42" s="253">
        <v>40.941233681</v>
      </c>
      <c r="BB42" s="253">
        <v>53.028571587000002</v>
      </c>
      <c r="BC42" s="348">
        <v>52.896509999999999</v>
      </c>
      <c r="BD42" s="348">
        <v>32.642749999999999</v>
      </c>
      <c r="BE42" s="348">
        <v>58.644060000000003</v>
      </c>
      <c r="BF42" s="348">
        <v>62.764060000000001</v>
      </c>
      <c r="BG42" s="348">
        <v>57.174819999999997</v>
      </c>
      <c r="BH42" s="348">
        <v>36.376690000000004</v>
      </c>
      <c r="BI42" s="348">
        <v>48.442999999999998</v>
      </c>
      <c r="BJ42" s="348">
        <v>55.588230000000003</v>
      </c>
      <c r="BK42" s="348">
        <v>56.889629999999997</v>
      </c>
      <c r="BL42" s="348">
        <v>47.381100000000004</v>
      </c>
      <c r="BM42" s="348">
        <v>34.326279999999997</v>
      </c>
      <c r="BN42" s="348">
        <v>25.233460000000001</v>
      </c>
      <c r="BO42" s="348">
        <v>22.804670000000002</v>
      </c>
      <c r="BP42" s="348">
        <v>27.095500000000001</v>
      </c>
      <c r="BQ42" s="348">
        <v>28.726179999999999</v>
      </c>
      <c r="BR42" s="348">
        <v>28.659770000000002</v>
      </c>
      <c r="BS42" s="348">
        <v>27.92332</v>
      </c>
      <c r="BT42" s="348">
        <v>22.424479999999999</v>
      </c>
      <c r="BU42" s="348">
        <v>25.44491</v>
      </c>
      <c r="BV42" s="348">
        <v>27.368459999999999</v>
      </c>
    </row>
    <row r="43" spans="1:74" ht="11.15" customHeight="1" x14ac:dyDescent="0.25">
      <c r="A43" s="56" t="s">
        <v>1121</v>
      </c>
      <c r="B43" s="519" t="s">
        <v>1132</v>
      </c>
      <c r="C43" s="253">
        <v>115.63914773</v>
      </c>
      <c r="D43" s="253">
        <v>42.974031250000003</v>
      </c>
      <c r="E43" s="253">
        <v>38.979062499999998</v>
      </c>
      <c r="F43" s="253">
        <v>50.647321429000002</v>
      </c>
      <c r="G43" s="253">
        <v>27.697784090999999</v>
      </c>
      <c r="H43" s="253">
        <v>30.498184523999999</v>
      </c>
      <c r="I43" s="253">
        <v>40.011875000000003</v>
      </c>
      <c r="J43" s="253">
        <v>49.629538042999997</v>
      </c>
      <c r="K43" s="253">
        <v>40.934342104999999</v>
      </c>
      <c r="L43" s="253">
        <v>43.018179347999997</v>
      </c>
      <c r="M43" s="253">
        <v>63.505416666999999</v>
      </c>
      <c r="N43" s="253">
        <v>56.02225</v>
      </c>
      <c r="O43" s="253">
        <v>63.145909091</v>
      </c>
      <c r="P43" s="253">
        <v>38.393406249999998</v>
      </c>
      <c r="Q43" s="253">
        <v>40.665178570999998</v>
      </c>
      <c r="R43" s="253">
        <v>29.498750000000001</v>
      </c>
      <c r="S43" s="253">
        <v>26.757187500000001</v>
      </c>
      <c r="T43" s="253">
        <v>25.189843750000001</v>
      </c>
      <c r="U43" s="253">
        <v>33.969005682000002</v>
      </c>
      <c r="V43" s="253">
        <v>30.534460227</v>
      </c>
      <c r="W43" s="253">
        <v>24.044343749999999</v>
      </c>
      <c r="X43" s="253">
        <v>23.620788043000001</v>
      </c>
      <c r="Y43" s="253">
        <v>36.634656249999999</v>
      </c>
      <c r="Z43" s="253">
        <v>46.180535714000001</v>
      </c>
      <c r="AA43" s="253">
        <v>29.598238636000001</v>
      </c>
      <c r="AB43" s="253">
        <v>25.054625000000001</v>
      </c>
      <c r="AC43" s="253">
        <v>19.167073863999999</v>
      </c>
      <c r="AD43" s="253">
        <v>20.129573864000001</v>
      </c>
      <c r="AE43" s="253">
        <v>18.226781249999998</v>
      </c>
      <c r="AF43" s="253">
        <v>22.403835226999998</v>
      </c>
      <c r="AG43" s="253">
        <v>27.871304347999999</v>
      </c>
      <c r="AH43" s="253">
        <v>28.923898810000001</v>
      </c>
      <c r="AI43" s="253">
        <v>24.796250000000001</v>
      </c>
      <c r="AJ43" s="253">
        <v>29.053096590999999</v>
      </c>
      <c r="AK43" s="253">
        <v>30.0583125</v>
      </c>
      <c r="AL43" s="253">
        <v>42.991420454999997</v>
      </c>
      <c r="AM43" s="253">
        <v>44.719406249999999</v>
      </c>
      <c r="AN43" s="253">
        <v>82.899968749999999</v>
      </c>
      <c r="AO43" s="253">
        <v>38.155190216999998</v>
      </c>
      <c r="AP43" s="253">
        <v>28.054403408999999</v>
      </c>
      <c r="AQ43" s="253">
        <v>27.8174375</v>
      </c>
      <c r="AR43" s="253">
        <v>45.140852273</v>
      </c>
      <c r="AS43" s="253">
        <v>43.933898810000002</v>
      </c>
      <c r="AT43" s="253">
        <v>59.844772726999999</v>
      </c>
      <c r="AU43" s="253">
        <v>53.940982142999999</v>
      </c>
      <c r="AV43" s="253">
        <v>65.724791667000005</v>
      </c>
      <c r="AW43" s="253">
        <v>60.772500000000001</v>
      </c>
      <c r="AX43" s="253">
        <v>70.740190217000006</v>
      </c>
      <c r="AY43" s="253">
        <v>159.59824405000001</v>
      </c>
      <c r="AZ43" s="253">
        <v>121.0331875</v>
      </c>
      <c r="BA43" s="253">
        <v>68.807554347999996</v>
      </c>
      <c r="BB43" s="253">
        <v>67.538928571</v>
      </c>
      <c r="BC43" s="348">
        <v>61.518599999999999</v>
      </c>
      <c r="BD43" s="348">
        <v>95.781199999999998</v>
      </c>
      <c r="BE43" s="348">
        <v>127.96080000000001</v>
      </c>
      <c r="BF43" s="348">
        <v>173.99440000000001</v>
      </c>
      <c r="BG43" s="348">
        <v>89.794420000000002</v>
      </c>
      <c r="BH43" s="348">
        <v>56.28772</v>
      </c>
      <c r="BI43" s="348">
        <v>46.830910000000003</v>
      </c>
      <c r="BJ43" s="348">
        <v>51.720179999999999</v>
      </c>
      <c r="BK43" s="348">
        <v>53.419339999999998</v>
      </c>
      <c r="BL43" s="348">
        <v>53.860860000000002</v>
      </c>
      <c r="BM43" s="348">
        <v>71.563800000000001</v>
      </c>
      <c r="BN43" s="348">
        <v>144.4828</v>
      </c>
      <c r="BO43" s="348">
        <v>166.2218</v>
      </c>
      <c r="BP43" s="348">
        <v>151.47290000000001</v>
      </c>
      <c r="BQ43" s="348">
        <v>186.1919</v>
      </c>
      <c r="BR43" s="348">
        <v>174.23410000000001</v>
      </c>
      <c r="BS43" s="348">
        <v>173.40770000000001</v>
      </c>
      <c r="BT43" s="348">
        <v>68.269260000000003</v>
      </c>
      <c r="BU43" s="348">
        <v>14.66123</v>
      </c>
      <c r="BV43" s="348">
        <v>25.751349999999999</v>
      </c>
    </row>
    <row r="44" spans="1:74" ht="11.15" customHeight="1" x14ac:dyDescent="0.25">
      <c r="A44" s="56" t="s">
        <v>1122</v>
      </c>
      <c r="B44" s="519" t="s">
        <v>1133</v>
      </c>
      <c r="C44" s="253">
        <v>92.125426136000002</v>
      </c>
      <c r="D44" s="253">
        <v>32.459781249999999</v>
      </c>
      <c r="E44" s="253">
        <v>29.977471591</v>
      </c>
      <c r="F44" s="253">
        <v>38.154047619000004</v>
      </c>
      <c r="G44" s="253">
        <v>31.689403409000001</v>
      </c>
      <c r="H44" s="253">
        <v>32.883839285999997</v>
      </c>
      <c r="I44" s="253">
        <v>41.755000000000003</v>
      </c>
      <c r="J44" s="253">
        <v>43.828206522000002</v>
      </c>
      <c r="K44" s="253">
        <v>40.005263157999998</v>
      </c>
      <c r="L44" s="253">
        <v>39.091005435</v>
      </c>
      <c r="M44" s="253">
        <v>43.328333333000003</v>
      </c>
      <c r="N44" s="253">
        <v>43.42728125</v>
      </c>
      <c r="O44" s="253">
        <v>53.682528409</v>
      </c>
      <c r="P44" s="253">
        <v>34.270906250000003</v>
      </c>
      <c r="Q44" s="253">
        <v>37.354077381000003</v>
      </c>
      <c r="R44" s="253">
        <v>29.756704545000002</v>
      </c>
      <c r="S44" s="253">
        <v>23.157329545</v>
      </c>
      <c r="T44" s="253">
        <v>24.11209375</v>
      </c>
      <c r="U44" s="253">
        <v>31.286789772999999</v>
      </c>
      <c r="V44" s="253">
        <v>29.070909091000001</v>
      </c>
      <c r="W44" s="253">
        <v>22.916125000000001</v>
      </c>
      <c r="X44" s="253">
        <v>21.676440217</v>
      </c>
      <c r="Y44" s="253">
        <v>29.001437500000002</v>
      </c>
      <c r="Z44" s="253">
        <v>30.447976189999999</v>
      </c>
      <c r="AA44" s="253">
        <v>26.000823864000001</v>
      </c>
      <c r="AB44" s="253">
        <v>21.2898125</v>
      </c>
      <c r="AC44" s="253">
        <v>18.174204544999998</v>
      </c>
      <c r="AD44" s="253">
        <v>16.589943181999999</v>
      </c>
      <c r="AE44" s="253">
        <v>16.49428125</v>
      </c>
      <c r="AF44" s="253">
        <v>21.297130681999999</v>
      </c>
      <c r="AG44" s="253">
        <v>26.884891304</v>
      </c>
      <c r="AH44" s="253">
        <v>25.236547619</v>
      </c>
      <c r="AI44" s="253">
        <v>21.030773809999999</v>
      </c>
      <c r="AJ44" s="253">
        <v>21.586789773</v>
      </c>
      <c r="AK44" s="253">
        <v>24.83175</v>
      </c>
      <c r="AL44" s="253">
        <v>34.726534090999998</v>
      </c>
      <c r="AM44" s="253">
        <v>36.211437500000002</v>
      </c>
      <c r="AN44" s="253">
        <v>67.407843749999998</v>
      </c>
      <c r="AO44" s="253">
        <v>30.600923912999999</v>
      </c>
      <c r="AP44" s="253">
        <v>26.744034091</v>
      </c>
      <c r="AQ44" s="253">
        <v>29.335249999999998</v>
      </c>
      <c r="AR44" s="253">
        <v>39.475852273000001</v>
      </c>
      <c r="AS44" s="253">
        <v>46.411815476000001</v>
      </c>
      <c r="AT44" s="253">
        <v>52.350539773000001</v>
      </c>
      <c r="AU44" s="253">
        <v>52.482916666999998</v>
      </c>
      <c r="AV44" s="253">
        <v>60.011577381000002</v>
      </c>
      <c r="AW44" s="253">
        <v>61.935952381</v>
      </c>
      <c r="AX44" s="253">
        <v>50.659864130000003</v>
      </c>
      <c r="AY44" s="253">
        <v>143.98764881</v>
      </c>
      <c r="AZ44" s="253">
        <v>93.698125000000005</v>
      </c>
      <c r="BA44" s="253">
        <v>62.611195651999999</v>
      </c>
      <c r="BB44" s="253">
        <v>71.077767856999998</v>
      </c>
      <c r="BC44" s="348">
        <v>54.334809999999997</v>
      </c>
      <c r="BD44" s="348">
        <v>90.20411</v>
      </c>
      <c r="BE44" s="348">
        <v>107.96080000000001</v>
      </c>
      <c r="BF44" s="348">
        <v>150.96799999999999</v>
      </c>
      <c r="BG44" s="348">
        <v>68.080060000000003</v>
      </c>
      <c r="BH44" s="348">
        <v>50.100560000000002</v>
      </c>
      <c r="BI44" s="348">
        <v>42.888120000000001</v>
      </c>
      <c r="BJ44" s="348">
        <v>48.26661</v>
      </c>
      <c r="BK44" s="348">
        <v>51.412280000000003</v>
      </c>
      <c r="BL44" s="348">
        <v>54.693390000000001</v>
      </c>
      <c r="BM44" s="348">
        <v>68.454149999999998</v>
      </c>
      <c r="BN44" s="348">
        <v>145.43989999999999</v>
      </c>
      <c r="BO44" s="348">
        <v>115.44029999999999</v>
      </c>
      <c r="BP44" s="348">
        <v>151.8185</v>
      </c>
      <c r="BQ44" s="348">
        <v>178.17320000000001</v>
      </c>
      <c r="BR44" s="348">
        <v>143.178</v>
      </c>
      <c r="BS44" s="348">
        <v>92.794529999999995</v>
      </c>
      <c r="BT44" s="348">
        <v>22.368110000000001</v>
      </c>
      <c r="BU44" s="348">
        <v>13.58994</v>
      </c>
      <c r="BV44" s="348">
        <v>24.233699999999999</v>
      </c>
    </row>
    <row r="45" spans="1:74" ht="11.15" customHeight="1" x14ac:dyDescent="0.25">
      <c r="A45" s="56" t="s">
        <v>1123</v>
      </c>
      <c r="B45" s="519" t="s">
        <v>1134</v>
      </c>
      <c r="C45" s="253">
        <v>73.369733152999999</v>
      </c>
      <c r="D45" s="253">
        <v>31.167148906000001</v>
      </c>
      <c r="E45" s="253">
        <v>37.765500568</v>
      </c>
      <c r="F45" s="253">
        <v>39.310800475999997</v>
      </c>
      <c r="G45" s="253">
        <v>44.487758239000001</v>
      </c>
      <c r="H45" s="253">
        <v>35.396447500000001</v>
      </c>
      <c r="I45" s="253">
        <v>40.104854582999998</v>
      </c>
      <c r="J45" s="253">
        <v>38.726088505</v>
      </c>
      <c r="K45" s="253">
        <v>41.351170920999998</v>
      </c>
      <c r="L45" s="253">
        <v>38.334911890999997</v>
      </c>
      <c r="M45" s="253">
        <v>42.0370025</v>
      </c>
      <c r="N45" s="253">
        <v>37.835433063000004</v>
      </c>
      <c r="O45" s="253">
        <v>38.700897756000003</v>
      </c>
      <c r="P45" s="253">
        <v>29.440715405999999</v>
      </c>
      <c r="Q45" s="253">
        <v>33.233683601000003</v>
      </c>
      <c r="R45" s="253">
        <v>29.513949574000002</v>
      </c>
      <c r="S45" s="253">
        <v>29.328377869000001</v>
      </c>
      <c r="T45" s="253">
        <v>26.781477905999999</v>
      </c>
      <c r="U45" s="253">
        <v>32.827892273000003</v>
      </c>
      <c r="V45" s="253">
        <v>29.330724403000001</v>
      </c>
      <c r="W45" s="253">
        <v>31.361443999999999</v>
      </c>
      <c r="X45" s="253">
        <v>29.732951277000002</v>
      </c>
      <c r="Y45" s="253">
        <v>33.294376094</v>
      </c>
      <c r="Z45" s="253">
        <v>26.65051747</v>
      </c>
      <c r="AA45" s="253">
        <v>24.53741767</v>
      </c>
      <c r="AB45" s="253">
        <v>21.65219325</v>
      </c>
      <c r="AC45" s="253">
        <v>21.231371136</v>
      </c>
      <c r="AD45" s="253">
        <v>19.294396902999999</v>
      </c>
      <c r="AE45" s="253">
        <v>20.381221531000001</v>
      </c>
      <c r="AF45" s="253">
        <v>22.697961505999999</v>
      </c>
      <c r="AG45" s="253">
        <v>31.805144755000001</v>
      </c>
      <c r="AH45" s="253">
        <v>29.039054106999998</v>
      </c>
      <c r="AI45" s="253">
        <v>23.886576131000002</v>
      </c>
      <c r="AJ45" s="253">
        <v>25.758875937999999</v>
      </c>
      <c r="AK45" s="253">
        <v>24.840174688000001</v>
      </c>
      <c r="AL45" s="253">
        <v>28.707606647999999</v>
      </c>
      <c r="AM45" s="253">
        <v>28.593237188</v>
      </c>
      <c r="AN45" s="253">
        <v>49.918575562999997</v>
      </c>
      <c r="AO45" s="253">
        <v>26.751535841999999</v>
      </c>
      <c r="AP45" s="253">
        <v>30.871029118999999</v>
      </c>
      <c r="AQ45" s="253">
        <v>33.684832499999999</v>
      </c>
      <c r="AR45" s="253">
        <v>36.574307585</v>
      </c>
      <c r="AS45" s="253">
        <v>44.989227292000002</v>
      </c>
      <c r="AT45" s="253">
        <v>54.367788834999999</v>
      </c>
      <c r="AU45" s="253">
        <v>54.615349850999998</v>
      </c>
      <c r="AV45" s="253">
        <v>70.979155356999996</v>
      </c>
      <c r="AW45" s="253">
        <v>72.749910744000005</v>
      </c>
      <c r="AX45" s="253">
        <v>43.993958206999999</v>
      </c>
      <c r="AY45" s="253">
        <v>73.319438422999994</v>
      </c>
      <c r="AZ45" s="253">
        <v>53.101617406000003</v>
      </c>
      <c r="BA45" s="253">
        <v>48.560714457000003</v>
      </c>
      <c r="BB45" s="253">
        <v>75.350930356999996</v>
      </c>
      <c r="BC45" s="348">
        <v>85.753770000000003</v>
      </c>
      <c r="BD45" s="348">
        <v>89.067549999999997</v>
      </c>
      <c r="BE45" s="348">
        <v>103.7021</v>
      </c>
      <c r="BF45" s="348">
        <v>119.16200000000001</v>
      </c>
      <c r="BG45" s="348">
        <v>97.85539</v>
      </c>
      <c r="BH45" s="348">
        <v>81.904150000000001</v>
      </c>
      <c r="BI45" s="348">
        <v>73.785150000000002</v>
      </c>
      <c r="BJ45" s="348">
        <v>81.477850000000004</v>
      </c>
      <c r="BK45" s="348">
        <v>86.447919999999996</v>
      </c>
      <c r="BL45" s="348">
        <v>75.356549999999999</v>
      </c>
      <c r="BM45" s="348">
        <v>58.295929999999998</v>
      </c>
      <c r="BN45" s="348">
        <v>47.986559999999997</v>
      </c>
      <c r="BO45" s="348">
        <v>41.440980000000003</v>
      </c>
      <c r="BP45" s="348">
        <v>44.945459999999997</v>
      </c>
      <c r="BQ45" s="348">
        <v>48.992759999999997</v>
      </c>
      <c r="BR45" s="348">
        <v>50.97146</v>
      </c>
      <c r="BS45" s="348">
        <v>41.004309999999997</v>
      </c>
      <c r="BT45" s="348">
        <v>41.635019999999997</v>
      </c>
      <c r="BU45" s="348">
        <v>39.165430000000001</v>
      </c>
      <c r="BV45" s="348">
        <v>43.953740000000003</v>
      </c>
    </row>
    <row r="46" spans="1:74" ht="11.15" customHeight="1" x14ac:dyDescent="0.25">
      <c r="A46" s="56" t="s">
        <v>1124</v>
      </c>
      <c r="B46" s="519" t="s">
        <v>1135</v>
      </c>
      <c r="C46" s="253">
        <v>40.638323864</v>
      </c>
      <c r="D46" s="253">
        <v>26.479156249999999</v>
      </c>
      <c r="E46" s="253">
        <v>26.556505682000001</v>
      </c>
      <c r="F46" s="253">
        <v>34.451934524000002</v>
      </c>
      <c r="G46" s="253">
        <v>38.105511364000002</v>
      </c>
      <c r="H46" s="253">
        <v>35.071994048000001</v>
      </c>
      <c r="I46" s="253">
        <v>37.157589285999997</v>
      </c>
      <c r="J46" s="253">
        <v>36.634999999999998</v>
      </c>
      <c r="K46" s="253">
        <v>37.886546053000004</v>
      </c>
      <c r="L46" s="253">
        <v>38.906304347999999</v>
      </c>
      <c r="M46" s="253">
        <v>39.586428570999999</v>
      </c>
      <c r="N46" s="253">
        <v>36.419812499999999</v>
      </c>
      <c r="O46" s="253">
        <v>35.084886363999999</v>
      </c>
      <c r="P46" s="253">
        <v>28.597906250000001</v>
      </c>
      <c r="Q46" s="253">
        <v>30.642976189999999</v>
      </c>
      <c r="R46" s="253">
        <v>28.999147727</v>
      </c>
      <c r="S46" s="253">
        <v>27.970681817999999</v>
      </c>
      <c r="T46" s="253">
        <v>26.453968750000001</v>
      </c>
      <c r="U46" s="253">
        <v>32.740397727000001</v>
      </c>
      <c r="V46" s="253">
        <v>28.651221590999999</v>
      </c>
      <c r="W46" s="253">
        <v>30.73153125</v>
      </c>
      <c r="X46" s="253">
        <v>27.428451086999999</v>
      </c>
      <c r="Y46" s="253">
        <v>29.948656249999999</v>
      </c>
      <c r="Z46" s="253">
        <v>26.890357142999999</v>
      </c>
      <c r="AA46" s="253">
        <v>26.436022727000001</v>
      </c>
      <c r="AB46" s="253">
        <v>24.917156250000001</v>
      </c>
      <c r="AC46" s="253">
        <v>21.923409091</v>
      </c>
      <c r="AD46" s="253">
        <v>20.644659091000001</v>
      </c>
      <c r="AE46" s="253">
        <v>22.585125000000001</v>
      </c>
      <c r="AF46" s="253">
        <v>25.776534090999998</v>
      </c>
      <c r="AG46" s="253">
        <v>32.504646739000002</v>
      </c>
      <c r="AH46" s="253">
        <v>31.488482142999999</v>
      </c>
      <c r="AI46" s="253">
        <v>24.045625000000001</v>
      </c>
      <c r="AJ46" s="253">
        <v>26.111221591</v>
      </c>
      <c r="AK46" s="253">
        <v>21.643968749999999</v>
      </c>
      <c r="AL46" s="253">
        <v>27.050823864000002</v>
      </c>
      <c r="AM46" s="253">
        <v>28.408124999999998</v>
      </c>
      <c r="AN46" s="253">
        <v>81.056468749999993</v>
      </c>
      <c r="AO46" s="253">
        <v>25.448315217000001</v>
      </c>
      <c r="AP46" s="253">
        <v>30.087386364</v>
      </c>
      <c r="AQ46" s="253">
        <v>32.031718750000003</v>
      </c>
      <c r="AR46" s="253">
        <v>39.354431818000002</v>
      </c>
      <c r="AS46" s="253">
        <v>44.794166666999999</v>
      </c>
      <c r="AT46" s="253">
        <v>51.973778408999998</v>
      </c>
      <c r="AU46" s="253">
        <v>51.308690476000002</v>
      </c>
      <c r="AV46" s="253">
        <v>67.471726189999998</v>
      </c>
      <c r="AW46" s="253">
        <v>63.977946428999999</v>
      </c>
      <c r="AX46" s="253">
        <v>41.694565216999997</v>
      </c>
      <c r="AY46" s="253">
        <v>51.535863095000003</v>
      </c>
      <c r="AZ46" s="253">
        <v>48.197031250000002</v>
      </c>
      <c r="BA46" s="253">
        <v>43.903233696000001</v>
      </c>
      <c r="BB46" s="253">
        <v>68.639732143000003</v>
      </c>
      <c r="BC46" s="348">
        <v>86.611099999999993</v>
      </c>
      <c r="BD46" s="348">
        <v>92.649510000000006</v>
      </c>
      <c r="BE46" s="348">
        <v>91.199070000000006</v>
      </c>
      <c r="BF46" s="348">
        <v>101.1071</v>
      </c>
      <c r="BG46" s="348">
        <v>89.222589999999997</v>
      </c>
      <c r="BH46" s="348">
        <v>76.040379999999999</v>
      </c>
      <c r="BI46" s="348">
        <v>66.878429999999994</v>
      </c>
      <c r="BJ46" s="348">
        <v>74.307270000000003</v>
      </c>
      <c r="BK46" s="348">
        <v>78.625919999999994</v>
      </c>
      <c r="BL46" s="348">
        <v>66.518020000000007</v>
      </c>
      <c r="BM46" s="348">
        <v>50.901049999999998</v>
      </c>
      <c r="BN46" s="348">
        <v>41.424579999999999</v>
      </c>
      <c r="BO46" s="348">
        <v>34.565350000000002</v>
      </c>
      <c r="BP46" s="348">
        <v>38.825200000000002</v>
      </c>
      <c r="BQ46" s="348">
        <v>40.318899999999999</v>
      </c>
      <c r="BR46" s="348">
        <v>42.249319999999997</v>
      </c>
      <c r="BS46" s="348">
        <v>33.138779999999997</v>
      </c>
      <c r="BT46" s="348">
        <v>34.961390000000002</v>
      </c>
      <c r="BU46" s="348">
        <v>32.485939999999999</v>
      </c>
      <c r="BV46" s="348">
        <v>34.974710000000002</v>
      </c>
    </row>
    <row r="47" spans="1:74" ht="11.15" customHeight="1" x14ac:dyDescent="0.25">
      <c r="A47" s="56" t="s">
        <v>1125</v>
      </c>
      <c r="B47" s="519" t="s">
        <v>1136</v>
      </c>
      <c r="C47" s="253">
        <v>33.108419601999998</v>
      </c>
      <c r="D47" s="253">
        <v>24.315900312</v>
      </c>
      <c r="E47" s="253">
        <v>22.188074147999998</v>
      </c>
      <c r="F47" s="253">
        <v>24.397300595000001</v>
      </c>
      <c r="G47" s="253">
        <v>30.6437375</v>
      </c>
      <c r="H47" s="253">
        <v>30.435057440000001</v>
      </c>
      <c r="I47" s="253">
        <v>34.149397917000002</v>
      </c>
      <c r="J47" s="253">
        <v>29.550833151999999</v>
      </c>
      <c r="K47" s="253">
        <v>26.212023354999999</v>
      </c>
      <c r="L47" s="253">
        <v>35.369316032999997</v>
      </c>
      <c r="M47" s="253">
        <v>42.616371428999997</v>
      </c>
      <c r="N47" s="253">
        <v>31.352083125</v>
      </c>
      <c r="O47" s="253">
        <v>28.552306818000002</v>
      </c>
      <c r="P47" s="253">
        <v>27.485459687999999</v>
      </c>
      <c r="Q47" s="253">
        <v>31.418118452000002</v>
      </c>
      <c r="R47" s="253">
        <v>24.783113067999999</v>
      </c>
      <c r="S47" s="253">
        <v>28.997365340999998</v>
      </c>
      <c r="T47" s="253">
        <v>27.625429688000001</v>
      </c>
      <c r="U47" s="253">
        <v>33.675886079999998</v>
      </c>
      <c r="V47" s="253">
        <v>30.744647443000002</v>
      </c>
      <c r="W47" s="253">
        <v>30.098027188</v>
      </c>
      <c r="X47" s="253">
        <v>23.221609238999999</v>
      </c>
      <c r="Y47" s="253">
        <v>25.25366</v>
      </c>
      <c r="Z47" s="253">
        <v>22.442256844999999</v>
      </c>
      <c r="AA47" s="253">
        <v>20.043210511000002</v>
      </c>
      <c r="AB47" s="253">
        <v>21.695782813000001</v>
      </c>
      <c r="AC47" s="253">
        <v>18.448979545</v>
      </c>
      <c r="AD47" s="253">
        <v>17.372336648000001</v>
      </c>
      <c r="AE47" s="253">
        <v>19.445364999999999</v>
      </c>
      <c r="AF47" s="253">
        <v>21.798782385999999</v>
      </c>
      <c r="AG47" s="253">
        <v>26.448556522000001</v>
      </c>
      <c r="AH47" s="253">
        <v>28.598483333000001</v>
      </c>
      <c r="AI47" s="253">
        <v>23.765435118999999</v>
      </c>
      <c r="AJ47" s="253">
        <v>26.875776705</v>
      </c>
      <c r="AK47" s="253">
        <v>23.2412025</v>
      </c>
      <c r="AL47" s="253">
        <v>22.888030682</v>
      </c>
      <c r="AM47" s="253">
        <v>26.218775938</v>
      </c>
      <c r="AN47" s="253">
        <v>705.47958313000004</v>
      </c>
      <c r="AO47" s="253">
        <v>19.218120652</v>
      </c>
      <c r="AP47" s="253">
        <v>23.329173864000001</v>
      </c>
      <c r="AQ47" s="253">
        <v>28.610441250000001</v>
      </c>
      <c r="AR47" s="253">
        <v>40.653478976999999</v>
      </c>
      <c r="AS47" s="253">
        <v>46.486033333000002</v>
      </c>
      <c r="AT47" s="253">
        <v>47.203752272999999</v>
      </c>
      <c r="AU47" s="253">
        <v>52.208252975999997</v>
      </c>
      <c r="AV47" s="253">
        <v>59.186798512000003</v>
      </c>
      <c r="AW47" s="253">
        <v>46.908223810000003</v>
      </c>
      <c r="AX47" s="253">
        <v>31.072285054000002</v>
      </c>
      <c r="AY47" s="253">
        <v>39.692211905000001</v>
      </c>
      <c r="AZ47" s="253">
        <v>39.732824375</v>
      </c>
      <c r="BA47" s="253">
        <v>32.312095380000002</v>
      </c>
      <c r="BB47" s="253">
        <v>40.189811012</v>
      </c>
      <c r="BC47" s="348">
        <v>72.299350000000004</v>
      </c>
      <c r="BD47" s="348">
        <v>82.045630000000003</v>
      </c>
      <c r="BE47" s="348">
        <v>85.029290000000003</v>
      </c>
      <c r="BF47" s="348">
        <v>81.77337</v>
      </c>
      <c r="BG47" s="348">
        <v>66.578460000000007</v>
      </c>
      <c r="BH47" s="348">
        <v>61.253500000000003</v>
      </c>
      <c r="BI47" s="348">
        <v>49.93768</v>
      </c>
      <c r="BJ47" s="348">
        <v>56.303330000000003</v>
      </c>
      <c r="BK47" s="348">
        <v>60.696689999999997</v>
      </c>
      <c r="BL47" s="348">
        <v>51.105310000000003</v>
      </c>
      <c r="BM47" s="348">
        <v>38.034109999999998</v>
      </c>
      <c r="BN47" s="348">
        <v>30.110050000000001</v>
      </c>
      <c r="BO47" s="348">
        <v>24.776540000000001</v>
      </c>
      <c r="BP47" s="348">
        <v>31.524090000000001</v>
      </c>
      <c r="BQ47" s="348">
        <v>31.705500000000001</v>
      </c>
      <c r="BR47" s="348">
        <v>33.509880000000003</v>
      </c>
      <c r="BS47" s="348">
        <v>23.570170000000001</v>
      </c>
      <c r="BT47" s="348">
        <v>24.470269999999999</v>
      </c>
      <c r="BU47" s="348">
        <v>22.6082</v>
      </c>
      <c r="BV47" s="348">
        <v>23.07995</v>
      </c>
    </row>
    <row r="48" spans="1:74" ht="11.15" customHeight="1" x14ac:dyDescent="0.25">
      <c r="A48" s="107" t="s">
        <v>1126</v>
      </c>
      <c r="B48" s="519" t="s">
        <v>1137</v>
      </c>
      <c r="C48" s="253">
        <v>38.25</v>
      </c>
      <c r="D48" s="253">
        <v>26.684210526000001</v>
      </c>
      <c r="E48" s="253">
        <v>27.583333332999999</v>
      </c>
      <c r="F48" s="253">
        <v>29.845238094999999</v>
      </c>
      <c r="G48" s="253">
        <v>28.522727273000001</v>
      </c>
      <c r="H48" s="253">
        <v>29.523809524000001</v>
      </c>
      <c r="I48" s="253">
        <v>31.464285713999999</v>
      </c>
      <c r="J48" s="253">
        <v>31.173913042999999</v>
      </c>
      <c r="K48" s="253">
        <v>32.776315789000002</v>
      </c>
      <c r="L48" s="253">
        <v>31.413043477999999</v>
      </c>
      <c r="M48" s="253">
        <v>31.524999999999999</v>
      </c>
      <c r="N48" s="253">
        <v>30.597222221999999</v>
      </c>
      <c r="O48" s="253">
        <v>31.595238094999999</v>
      </c>
      <c r="P48" s="253">
        <v>30.631578947000001</v>
      </c>
      <c r="Q48" s="253">
        <v>29.988095238</v>
      </c>
      <c r="R48" s="253">
        <v>29.920454544999998</v>
      </c>
      <c r="S48" s="253">
        <v>29.590909091</v>
      </c>
      <c r="T48" s="253">
        <v>30.1</v>
      </c>
      <c r="U48" s="253">
        <v>31.119047619</v>
      </c>
      <c r="V48" s="253">
        <v>31.397727273000001</v>
      </c>
      <c r="W48" s="253">
        <v>30.712499999999999</v>
      </c>
      <c r="X48" s="253">
        <v>28.456521738999999</v>
      </c>
      <c r="Y48" s="253">
        <v>29.763888889</v>
      </c>
      <c r="Z48" s="253">
        <v>29.702380951999999</v>
      </c>
      <c r="AA48" s="253">
        <v>28.607142856999999</v>
      </c>
      <c r="AB48" s="253">
        <v>24.052631579</v>
      </c>
      <c r="AC48" s="253">
        <v>18.090909091</v>
      </c>
      <c r="AD48" s="253">
        <v>17.556818182000001</v>
      </c>
      <c r="AE48" s="253">
        <v>18.587499999999999</v>
      </c>
      <c r="AF48" s="253">
        <v>18.534090909</v>
      </c>
      <c r="AG48" s="253">
        <v>23.125</v>
      </c>
      <c r="AH48" s="253">
        <v>26.559523810000002</v>
      </c>
      <c r="AI48" s="253">
        <v>20.714285713999999</v>
      </c>
      <c r="AJ48" s="253">
        <v>21.761363635999999</v>
      </c>
      <c r="AK48" s="253">
        <v>27.565789473999999</v>
      </c>
      <c r="AL48" s="253">
        <v>26.295454544999998</v>
      </c>
      <c r="AM48" s="253">
        <v>25.552631579</v>
      </c>
      <c r="AN48" s="253">
        <v>71.671052631999999</v>
      </c>
      <c r="AO48" s="253">
        <v>26.086956522000001</v>
      </c>
      <c r="AP48" s="253">
        <v>28.321428570999998</v>
      </c>
      <c r="AQ48" s="253">
        <v>30.65</v>
      </c>
      <c r="AR48" s="253">
        <v>39.829545455000002</v>
      </c>
      <c r="AS48" s="253">
        <v>40.869047619</v>
      </c>
      <c r="AT48" s="253">
        <v>46.863636364000001</v>
      </c>
      <c r="AU48" s="253">
        <v>44.821428570999998</v>
      </c>
      <c r="AV48" s="253">
        <v>56.880952381</v>
      </c>
      <c r="AW48" s="253">
        <v>53.487499999999997</v>
      </c>
      <c r="AX48" s="253">
        <v>43.642857143000001</v>
      </c>
      <c r="AY48" s="253">
        <v>41.612499999999997</v>
      </c>
      <c r="AZ48" s="253">
        <v>41.171052631999999</v>
      </c>
      <c r="BA48" s="253">
        <v>44.554347825999997</v>
      </c>
      <c r="BB48" s="253">
        <v>64.537499999999994</v>
      </c>
      <c r="BC48" s="348">
        <v>72.352720000000005</v>
      </c>
      <c r="BD48" s="348">
        <v>74.697050000000004</v>
      </c>
      <c r="BE48" s="348">
        <v>75.932569999999998</v>
      </c>
      <c r="BF48" s="348">
        <v>84.19256</v>
      </c>
      <c r="BG48" s="348">
        <v>73.799589999999995</v>
      </c>
      <c r="BH48" s="348">
        <v>67.543700000000001</v>
      </c>
      <c r="BI48" s="348">
        <v>61.770359999999997</v>
      </c>
      <c r="BJ48" s="348">
        <v>67.98939</v>
      </c>
      <c r="BK48" s="348">
        <v>70.722719999999995</v>
      </c>
      <c r="BL48" s="348">
        <v>61.276949999999999</v>
      </c>
      <c r="BM48" s="348">
        <v>45.899000000000001</v>
      </c>
      <c r="BN48" s="348">
        <v>37.399470000000001</v>
      </c>
      <c r="BO48" s="348">
        <v>31.937650000000001</v>
      </c>
      <c r="BP48" s="348">
        <v>34.899160000000002</v>
      </c>
      <c r="BQ48" s="348">
        <v>36.54768</v>
      </c>
      <c r="BR48" s="348">
        <v>38.308999999999997</v>
      </c>
      <c r="BS48" s="348">
        <v>31.089210000000001</v>
      </c>
      <c r="BT48" s="348">
        <v>31.77561</v>
      </c>
      <c r="BU48" s="348">
        <v>30.246089999999999</v>
      </c>
      <c r="BV48" s="348">
        <v>32.834710000000001</v>
      </c>
    </row>
    <row r="49" spans="1:74" ht="11.15" customHeight="1" x14ac:dyDescent="0.25">
      <c r="A49" s="52" t="s">
        <v>1127</v>
      </c>
      <c r="B49" s="519" t="s">
        <v>1138</v>
      </c>
      <c r="C49" s="253">
        <v>37.559523810000002</v>
      </c>
      <c r="D49" s="253">
        <v>26.973684210999998</v>
      </c>
      <c r="E49" s="253">
        <v>26.404761905000001</v>
      </c>
      <c r="F49" s="253">
        <v>30.666666667000001</v>
      </c>
      <c r="G49" s="253">
        <v>29.954545455000002</v>
      </c>
      <c r="H49" s="253">
        <v>29.952380951999999</v>
      </c>
      <c r="I49" s="253">
        <v>31.678571429000002</v>
      </c>
      <c r="J49" s="253">
        <v>31.25</v>
      </c>
      <c r="K49" s="253">
        <v>32.171052631999999</v>
      </c>
      <c r="L49" s="253">
        <v>31.760869565</v>
      </c>
      <c r="M49" s="253">
        <v>30.85</v>
      </c>
      <c r="N49" s="253">
        <v>30.652777778000001</v>
      </c>
      <c r="O49" s="253">
        <v>31.642857143000001</v>
      </c>
      <c r="P49" s="253">
        <v>30.486842105000001</v>
      </c>
      <c r="Q49" s="253">
        <v>30.011904762</v>
      </c>
      <c r="R49" s="253">
        <v>29.897727273000001</v>
      </c>
      <c r="S49" s="253">
        <v>29.25</v>
      </c>
      <c r="T49" s="253">
        <v>29.5625</v>
      </c>
      <c r="U49" s="253">
        <v>30.404761905000001</v>
      </c>
      <c r="V49" s="253">
        <v>31.159090909</v>
      </c>
      <c r="W49" s="253">
        <v>30.362500000000001</v>
      </c>
      <c r="X49" s="253">
        <v>29.358695652000002</v>
      </c>
      <c r="Y49" s="253">
        <v>29.680555556000002</v>
      </c>
      <c r="Z49" s="253">
        <v>29.369047619</v>
      </c>
      <c r="AA49" s="253">
        <v>28.464285713999999</v>
      </c>
      <c r="AB49" s="253">
        <v>26.855263158</v>
      </c>
      <c r="AC49" s="253">
        <v>23.386363635999999</v>
      </c>
      <c r="AD49" s="253">
        <v>18.727272726999999</v>
      </c>
      <c r="AE49" s="253">
        <v>18.45</v>
      </c>
      <c r="AF49" s="253">
        <v>18.397727273000001</v>
      </c>
      <c r="AG49" s="253">
        <v>22.375</v>
      </c>
      <c r="AH49" s="253">
        <v>27.785714286000001</v>
      </c>
      <c r="AI49" s="253">
        <v>21.083333332999999</v>
      </c>
      <c r="AJ49" s="253">
        <v>22.227272726999999</v>
      </c>
      <c r="AK49" s="253">
        <v>27.723684210999998</v>
      </c>
      <c r="AL49" s="253">
        <v>26.227272726999999</v>
      </c>
      <c r="AM49" s="253">
        <v>29.368421052999999</v>
      </c>
      <c r="AN49" s="253">
        <v>28.171052631999999</v>
      </c>
      <c r="AO49" s="253">
        <v>25.652173912999999</v>
      </c>
      <c r="AP49" s="253">
        <v>27.857142856999999</v>
      </c>
      <c r="AQ49" s="253">
        <v>29.9</v>
      </c>
      <c r="AR49" s="253">
        <v>38.75</v>
      </c>
      <c r="AS49" s="253">
        <v>39.214285713999999</v>
      </c>
      <c r="AT49" s="253">
        <v>45.75</v>
      </c>
      <c r="AU49" s="253">
        <v>43.309523810000002</v>
      </c>
      <c r="AV49" s="253">
        <v>53.928571429000002</v>
      </c>
      <c r="AW49" s="253">
        <v>50.987499999999997</v>
      </c>
      <c r="AX49" s="253">
        <v>42.130952381</v>
      </c>
      <c r="AY49" s="253">
        <v>40.262500000000003</v>
      </c>
      <c r="AZ49" s="253">
        <v>39.486842105000001</v>
      </c>
      <c r="BA49" s="253">
        <v>43.586956522000001</v>
      </c>
      <c r="BB49" s="253">
        <v>62.287500000000001</v>
      </c>
      <c r="BC49" s="348">
        <v>65.744780000000006</v>
      </c>
      <c r="BD49" s="348">
        <v>66.840360000000004</v>
      </c>
      <c r="BE49" s="348">
        <v>67.041659999999993</v>
      </c>
      <c r="BF49" s="348">
        <v>71.316180000000003</v>
      </c>
      <c r="BG49" s="348">
        <v>68.146969999999996</v>
      </c>
      <c r="BH49" s="348">
        <v>64.806759999999997</v>
      </c>
      <c r="BI49" s="348">
        <v>62.522179999999999</v>
      </c>
      <c r="BJ49" s="348">
        <v>63.678269999999998</v>
      </c>
      <c r="BK49" s="348">
        <v>66.231840000000005</v>
      </c>
      <c r="BL49" s="348">
        <v>58.958689999999997</v>
      </c>
      <c r="BM49" s="348">
        <v>45.4253</v>
      </c>
      <c r="BN49" s="348">
        <v>36.732239999999997</v>
      </c>
      <c r="BO49" s="348">
        <v>33.09807</v>
      </c>
      <c r="BP49" s="348">
        <v>33.099829999999997</v>
      </c>
      <c r="BQ49" s="348">
        <v>34.651299999999999</v>
      </c>
      <c r="BR49" s="348">
        <v>35.673430000000003</v>
      </c>
      <c r="BS49" s="348">
        <v>33.600079999999998</v>
      </c>
      <c r="BT49" s="348">
        <v>33.315750000000001</v>
      </c>
      <c r="BU49" s="348">
        <v>33.459769999999999</v>
      </c>
      <c r="BV49" s="348">
        <v>33.49832</v>
      </c>
    </row>
    <row r="50" spans="1:74" ht="11.15" customHeight="1" x14ac:dyDescent="0.25">
      <c r="A50" s="107" t="s">
        <v>1128</v>
      </c>
      <c r="B50" s="519" t="s">
        <v>1139</v>
      </c>
      <c r="C50" s="253">
        <v>22.958571428999999</v>
      </c>
      <c r="D50" s="253">
        <v>21.467894737000002</v>
      </c>
      <c r="E50" s="253">
        <v>20.974761905000001</v>
      </c>
      <c r="F50" s="253">
        <v>17.980952381000002</v>
      </c>
      <c r="G50" s="253">
        <v>14.546818182000001</v>
      </c>
      <c r="H50" s="253">
        <v>22.572857143</v>
      </c>
      <c r="I50" s="253">
        <v>72.002857143</v>
      </c>
      <c r="J50" s="253">
        <v>77.147826086999999</v>
      </c>
      <c r="K50" s="253">
        <v>30.831052631999999</v>
      </c>
      <c r="L50" s="253">
        <v>42.388260870000003</v>
      </c>
      <c r="M50" s="253">
        <v>55.738</v>
      </c>
      <c r="N50" s="253">
        <v>54.651111110999999</v>
      </c>
      <c r="O50" s="253">
        <v>35.965238094999997</v>
      </c>
      <c r="P50" s="253">
        <v>90.38</v>
      </c>
      <c r="Q50" s="253">
        <v>40.880952381</v>
      </c>
      <c r="R50" s="253">
        <v>18.137727272999999</v>
      </c>
      <c r="S50" s="253">
        <v>14.582272726999999</v>
      </c>
      <c r="T50" s="253">
        <v>22.916499999999999</v>
      </c>
      <c r="U50" s="253">
        <v>32.249523809999999</v>
      </c>
      <c r="V50" s="253">
        <v>33.415909091000003</v>
      </c>
      <c r="W50" s="253">
        <v>32.542499999999997</v>
      </c>
      <c r="X50" s="253">
        <v>36.132173913000003</v>
      </c>
      <c r="Y50" s="253">
        <v>39.411111110999997</v>
      </c>
      <c r="Z50" s="253">
        <v>36.877619048</v>
      </c>
      <c r="AA50" s="253">
        <v>25.463809523999998</v>
      </c>
      <c r="AB50" s="253">
        <v>19.003157895000001</v>
      </c>
      <c r="AC50" s="253">
        <v>23.857727272999998</v>
      </c>
      <c r="AD50" s="253">
        <v>18.335454545000001</v>
      </c>
      <c r="AE50" s="253">
        <v>13.253500000000001</v>
      </c>
      <c r="AF50" s="253">
        <v>11.871363636</v>
      </c>
      <c r="AG50" s="253">
        <v>20.179090908999999</v>
      </c>
      <c r="AH50" s="253">
        <v>40.702380951999999</v>
      </c>
      <c r="AI50" s="253">
        <v>39.812380951999998</v>
      </c>
      <c r="AJ50" s="253">
        <v>33.915454545000003</v>
      </c>
      <c r="AK50" s="253">
        <v>27.293157895</v>
      </c>
      <c r="AL50" s="253">
        <v>31.785454545</v>
      </c>
      <c r="AM50" s="253">
        <v>26.026842105</v>
      </c>
      <c r="AN50" s="253">
        <v>49.866315788999998</v>
      </c>
      <c r="AO50" s="253">
        <v>27.795217391000001</v>
      </c>
      <c r="AP50" s="253">
        <v>39.368095238000002</v>
      </c>
      <c r="AQ50" s="253">
        <v>36.319499999999998</v>
      </c>
      <c r="AR50" s="253">
        <v>78.83</v>
      </c>
      <c r="AS50" s="253">
        <v>119.33142857</v>
      </c>
      <c r="AT50" s="253">
        <v>74.305000000000007</v>
      </c>
      <c r="AU50" s="253">
        <v>81.195238094999993</v>
      </c>
      <c r="AV50" s="253">
        <v>67.879047619000005</v>
      </c>
      <c r="AW50" s="253">
        <v>50.607500000000002</v>
      </c>
      <c r="AX50" s="253">
        <v>62.890476190000001</v>
      </c>
      <c r="AY50" s="253">
        <v>43.232500000000002</v>
      </c>
      <c r="AZ50" s="253">
        <v>40.961578947</v>
      </c>
      <c r="BA50" s="253">
        <v>35.341739130000001</v>
      </c>
      <c r="BB50" s="253">
        <v>75.004999999999995</v>
      </c>
      <c r="BC50" s="348">
        <v>47.383899999999997</v>
      </c>
      <c r="BD50" s="348">
        <v>34.78416</v>
      </c>
      <c r="BE50" s="348">
        <v>60.52073</v>
      </c>
      <c r="BF50" s="348">
        <v>63.980620000000002</v>
      </c>
      <c r="BG50" s="348">
        <v>58.422159999999998</v>
      </c>
      <c r="BH50" s="348">
        <v>40.00752</v>
      </c>
      <c r="BI50" s="348">
        <v>45.030419999999999</v>
      </c>
      <c r="BJ50" s="348">
        <v>50.869750000000003</v>
      </c>
      <c r="BK50" s="348">
        <v>58.469619999999999</v>
      </c>
      <c r="BL50" s="348">
        <v>44.621969999999997</v>
      </c>
      <c r="BM50" s="348">
        <v>31.899319999999999</v>
      </c>
      <c r="BN50" s="348">
        <v>23.50742</v>
      </c>
      <c r="BO50" s="348">
        <v>19.282119999999999</v>
      </c>
      <c r="BP50" s="348">
        <v>22.380279999999999</v>
      </c>
      <c r="BQ50" s="348">
        <v>24.76595</v>
      </c>
      <c r="BR50" s="348">
        <v>26.503409999999999</v>
      </c>
      <c r="BS50" s="348">
        <v>26.620809999999999</v>
      </c>
      <c r="BT50" s="348">
        <v>23.855119999999999</v>
      </c>
      <c r="BU50" s="348">
        <v>24.811730000000001</v>
      </c>
      <c r="BV50" s="348">
        <v>26.741689999999998</v>
      </c>
    </row>
    <row r="51" spans="1:74" ht="11.15" customHeight="1" x14ac:dyDescent="0.25">
      <c r="A51" s="110" t="s">
        <v>1129</v>
      </c>
      <c r="B51" s="679" t="s">
        <v>1140</v>
      </c>
      <c r="C51" s="209">
        <v>27.717142856999999</v>
      </c>
      <c r="D51" s="209">
        <v>26.473684210999998</v>
      </c>
      <c r="E51" s="209">
        <v>24.976190475999999</v>
      </c>
      <c r="F51" s="209">
        <v>25.347619047999999</v>
      </c>
      <c r="G51" s="209">
        <v>22.265000000000001</v>
      </c>
      <c r="H51" s="209">
        <v>29.668095237999999</v>
      </c>
      <c r="I51" s="209">
        <v>89.43</v>
      </c>
      <c r="J51" s="209">
        <v>81.089565217000001</v>
      </c>
      <c r="K51" s="209">
        <v>32.812631578999998</v>
      </c>
      <c r="L51" s="209">
        <v>36.543478260999997</v>
      </c>
      <c r="M51" s="209">
        <v>44.3125</v>
      </c>
      <c r="N51" s="209">
        <v>47.264444443999999</v>
      </c>
      <c r="O51" s="209">
        <v>36.910952381000001</v>
      </c>
      <c r="P51" s="209">
        <v>62.665263158000002</v>
      </c>
      <c r="Q51" s="209">
        <v>33.113333333</v>
      </c>
      <c r="R51" s="209">
        <v>20.009545455000001</v>
      </c>
      <c r="S51" s="209">
        <v>11.723636364000001</v>
      </c>
      <c r="T51" s="209">
        <v>23.627500000000001</v>
      </c>
      <c r="U51" s="209">
        <v>45.812857143000002</v>
      </c>
      <c r="V51" s="209">
        <v>43.297272726999999</v>
      </c>
      <c r="W51" s="209">
        <v>36.878999999999998</v>
      </c>
      <c r="X51" s="209">
        <v>40.923913042999999</v>
      </c>
      <c r="Y51" s="209">
        <v>39.368333333000002</v>
      </c>
      <c r="Z51" s="209">
        <v>28.814285714</v>
      </c>
      <c r="AA51" s="209">
        <v>21.753809524000001</v>
      </c>
      <c r="AB51" s="209">
        <v>20.582105262999999</v>
      </c>
      <c r="AC51" s="209">
        <v>23.875</v>
      </c>
      <c r="AD51" s="209">
        <v>17.184545454999999</v>
      </c>
      <c r="AE51" s="209">
        <v>16.318999999999999</v>
      </c>
      <c r="AF51" s="209">
        <v>25.284545455</v>
      </c>
      <c r="AG51" s="209">
        <v>38.407272726999999</v>
      </c>
      <c r="AH51" s="209">
        <v>155.81238095</v>
      </c>
      <c r="AI51" s="209">
        <v>48.215238094999997</v>
      </c>
      <c r="AJ51" s="209">
        <v>45.773636363999998</v>
      </c>
      <c r="AK51" s="209">
        <v>31.735263157999999</v>
      </c>
      <c r="AL51" s="209">
        <v>30.788636363999998</v>
      </c>
      <c r="AM51" s="209">
        <v>29.092105263000001</v>
      </c>
      <c r="AN51" s="209">
        <v>69.842105262999993</v>
      </c>
      <c r="AO51" s="209">
        <v>26.22826087</v>
      </c>
      <c r="AP51" s="209">
        <v>27.761904762</v>
      </c>
      <c r="AQ51" s="209">
        <v>26.827500000000001</v>
      </c>
      <c r="AR51" s="209">
        <v>85.125909090999997</v>
      </c>
      <c r="AS51" s="209">
        <v>92.735238095</v>
      </c>
      <c r="AT51" s="209">
        <v>67.405000000000001</v>
      </c>
      <c r="AU51" s="209">
        <v>79.432380952000003</v>
      </c>
      <c r="AV51" s="209">
        <v>57.714285713999999</v>
      </c>
      <c r="AW51" s="209">
        <v>49.194000000000003</v>
      </c>
      <c r="AX51" s="209">
        <v>53.904761905000001</v>
      </c>
      <c r="AY51" s="209">
        <v>39.200000000000003</v>
      </c>
      <c r="AZ51" s="209">
        <v>41.792105263000003</v>
      </c>
      <c r="BA51" s="209">
        <v>36.076086957000001</v>
      </c>
      <c r="BB51" s="209">
        <v>54.552500000000002</v>
      </c>
      <c r="BC51" s="350">
        <v>46.820950000000003</v>
      </c>
      <c r="BD51" s="350">
        <v>30.69576</v>
      </c>
      <c r="BE51" s="350">
        <v>56.307209999999998</v>
      </c>
      <c r="BF51" s="350">
        <v>58.052999999999997</v>
      </c>
      <c r="BG51" s="350">
        <v>52.745570000000001</v>
      </c>
      <c r="BH51" s="350">
        <v>36.190840000000001</v>
      </c>
      <c r="BI51" s="350">
        <v>39.321219999999997</v>
      </c>
      <c r="BJ51" s="350">
        <v>43.764859999999999</v>
      </c>
      <c r="BK51" s="350">
        <v>44.719610000000003</v>
      </c>
      <c r="BL51" s="350">
        <v>39.37003</v>
      </c>
      <c r="BM51" s="350">
        <v>27.605460000000001</v>
      </c>
      <c r="BN51" s="350">
        <v>21.25526</v>
      </c>
      <c r="BO51" s="350">
        <v>19.633949999999999</v>
      </c>
      <c r="BP51" s="350">
        <v>22.389610000000001</v>
      </c>
      <c r="BQ51" s="350">
        <v>24.542829999999999</v>
      </c>
      <c r="BR51" s="350">
        <v>24.896560000000001</v>
      </c>
      <c r="BS51" s="350">
        <v>23.274789999999999</v>
      </c>
      <c r="BT51" s="350">
        <v>20.00489</v>
      </c>
      <c r="BU51" s="350">
        <v>21.00967</v>
      </c>
      <c r="BV51" s="350">
        <v>21.371400000000001</v>
      </c>
    </row>
    <row r="52" spans="1:74" s="416" customFormat="1" ht="12" customHeight="1" x14ac:dyDescent="0.25">
      <c r="A52" s="415"/>
      <c r="B52" s="805" t="s">
        <v>1373</v>
      </c>
      <c r="C52" s="748"/>
      <c r="D52" s="748"/>
      <c r="E52" s="748"/>
      <c r="F52" s="748"/>
      <c r="G52" s="748"/>
      <c r="H52" s="748"/>
      <c r="I52" s="748"/>
      <c r="J52" s="748"/>
      <c r="K52" s="748"/>
      <c r="L52" s="748"/>
      <c r="M52" s="748"/>
      <c r="N52" s="748"/>
      <c r="O52" s="748"/>
      <c r="P52" s="748"/>
      <c r="Q52" s="748"/>
      <c r="AY52" s="466"/>
      <c r="AZ52" s="466"/>
      <c r="BA52" s="466"/>
      <c r="BB52" s="466"/>
      <c r="BC52" s="466"/>
      <c r="BD52" s="466"/>
      <c r="BE52" s="466"/>
      <c r="BF52" s="466"/>
      <c r="BG52" s="466"/>
      <c r="BH52" s="466"/>
      <c r="BI52" s="466"/>
      <c r="BJ52" s="466"/>
    </row>
    <row r="53" spans="1:74" s="416" customFormat="1" ht="12" customHeight="1" x14ac:dyDescent="0.25">
      <c r="A53" s="415"/>
      <c r="B53" s="805" t="s">
        <v>1374</v>
      </c>
      <c r="C53" s="748"/>
      <c r="D53" s="748"/>
      <c r="E53" s="748"/>
      <c r="F53" s="748"/>
      <c r="G53" s="748"/>
      <c r="H53" s="748"/>
      <c r="I53" s="748"/>
      <c r="J53" s="748"/>
      <c r="K53" s="748"/>
      <c r="L53" s="748"/>
      <c r="M53" s="748"/>
      <c r="N53" s="748"/>
      <c r="O53" s="748"/>
      <c r="P53" s="748"/>
      <c r="Q53" s="748"/>
      <c r="AY53" s="466"/>
      <c r="AZ53" s="466"/>
      <c r="BA53" s="466"/>
      <c r="BB53" s="466"/>
      <c r="BC53" s="466"/>
      <c r="BD53" s="600"/>
      <c r="BE53" s="600"/>
      <c r="BF53" s="600"/>
      <c r="BG53" s="466"/>
      <c r="BH53" s="466"/>
      <c r="BI53" s="466"/>
      <c r="BJ53" s="466"/>
    </row>
    <row r="54" spans="1:74" s="416" customFormat="1" ht="12" customHeight="1" x14ac:dyDescent="0.25">
      <c r="A54" s="417"/>
      <c r="B54" s="797" t="s">
        <v>1375</v>
      </c>
      <c r="C54" s="741"/>
      <c r="D54" s="741"/>
      <c r="E54" s="741"/>
      <c r="F54" s="741"/>
      <c r="G54" s="741"/>
      <c r="H54" s="741"/>
      <c r="I54" s="741"/>
      <c r="J54" s="741"/>
      <c r="K54" s="741"/>
      <c r="L54" s="741"/>
      <c r="M54" s="741"/>
      <c r="N54" s="741"/>
      <c r="O54" s="741"/>
      <c r="P54" s="741"/>
      <c r="Q54" s="735"/>
      <c r="AY54" s="466"/>
      <c r="AZ54" s="466"/>
      <c r="BA54" s="466"/>
      <c r="BB54" s="466"/>
      <c r="BC54" s="466"/>
      <c r="BD54" s="600"/>
      <c r="BE54" s="600"/>
      <c r="BF54" s="600"/>
      <c r="BG54" s="466"/>
      <c r="BH54" s="466"/>
      <c r="BI54" s="466"/>
      <c r="BJ54" s="466"/>
    </row>
    <row r="55" spans="1:74" s="416" customFormat="1" ht="12" customHeight="1" x14ac:dyDescent="0.25">
      <c r="A55" s="417"/>
      <c r="B55" s="797" t="s">
        <v>1376</v>
      </c>
      <c r="C55" s="741"/>
      <c r="D55" s="741"/>
      <c r="E55" s="741"/>
      <c r="F55" s="741"/>
      <c r="G55" s="741"/>
      <c r="H55" s="741"/>
      <c r="I55" s="741"/>
      <c r="J55" s="741"/>
      <c r="K55" s="741"/>
      <c r="L55" s="741"/>
      <c r="M55" s="741"/>
      <c r="N55" s="741"/>
      <c r="O55" s="741"/>
      <c r="P55" s="741"/>
      <c r="Q55" s="735"/>
      <c r="AY55" s="466"/>
      <c r="AZ55" s="466"/>
      <c r="BA55" s="466"/>
      <c r="BB55" s="466"/>
      <c r="BC55" s="466"/>
      <c r="BD55" s="600"/>
      <c r="BE55" s="600"/>
      <c r="BF55" s="600"/>
      <c r="BG55" s="466"/>
      <c r="BH55" s="466"/>
      <c r="BI55" s="466"/>
      <c r="BJ55" s="466"/>
    </row>
    <row r="56" spans="1:74" s="416" customFormat="1" ht="12" customHeight="1" x14ac:dyDescent="0.25">
      <c r="A56" s="417"/>
      <c r="B56" s="797" t="s">
        <v>1320</v>
      </c>
      <c r="C56" s="735"/>
      <c r="D56" s="735"/>
      <c r="E56" s="735"/>
      <c r="F56" s="735"/>
      <c r="G56" s="735"/>
      <c r="H56" s="735"/>
      <c r="I56" s="735"/>
      <c r="J56" s="735"/>
      <c r="K56" s="735"/>
      <c r="L56" s="735"/>
      <c r="M56" s="735"/>
      <c r="N56" s="735"/>
      <c r="O56" s="735"/>
      <c r="P56" s="735"/>
      <c r="Q56" s="735"/>
      <c r="AY56" s="466"/>
      <c r="AZ56" s="466"/>
      <c r="BA56" s="466"/>
      <c r="BB56" s="466"/>
      <c r="BC56" s="466"/>
      <c r="BD56" s="600"/>
      <c r="BE56" s="600"/>
      <c r="BF56" s="600"/>
      <c r="BG56" s="466"/>
      <c r="BH56" s="466"/>
      <c r="BI56" s="466"/>
      <c r="BJ56" s="466"/>
    </row>
    <row r="57" spans="1:74" s="265" customFormat="1" ht="12" customHeight="1" x14ac:dyDescent="0.25">
      <c r="A57" s="101"/>
      <c r="B57" s="772" t="s">
        <v>1377</v>
      </c>
      <c r="C57" s="756"/>
      <c r="D57" s="756"/>
      <c r="E57" s="756"/>
      <c r="F57" s="756"/>
      <c r="G57" s="756"/>
      <c r="H57" s="756"/>
      <c r="I57" s="756"/>
      <c r="J57" s="756"/>
      <c r="K57" s="756"/>
      <c r="L57" s="756"/>
      <c r="M57" s="756"/>
      <c r="N57" s="756"/>
      <c r="O57" s="756"/>
      <c r="P57" s="756"/>
      <c r="Q57" s="756"/>
      <c r="AY57" s="465"/>
      <c r="AZ57" s="465"/>
      <c r="BA57" s="465"/>
      <c r="BB57" s="465"/>
      <c r="BC57" s="465"/>
      <c r="BD57" s="599"/>
      <c r="BE57" s="599"/>
      <c r="BF57" s="599"/>
      <c r="BG57" s="465"/>
      <c r="BH57" s="465"/>
      <c r="BI57" s="465"/>
      <c r="BJ57" s="465"/>
    </row>
    <row r="58" spans="1:74" s="416" customFormat="1" ht="12" customHeight="1" x14ac:dyDescent="0.25">
      <c r="A58" s="417"/>
      <c r="B58" s="776" t="str">
        <f>"Notes: "&amp;"EIA completed modeling and analysis for this report on " &amp;Dates!D2&amp;"."</f>
        <v>Notes: EIA completed modeling and analysis for this report on Thursday May 5, 2022.</v>
      </c>
      <c r="C58" s="798"/>
      <c r="D58" s="798"/>
      <c r="E58" s="798"/>
      <c r="F58" s="798"/>
      <c r="G58" s="798"/>
      <c r="H58" s="798"/>
      <c r="I58" s="798"/>
      <c r="J58" s="798"/>
      <c r="K58" s="798"/>
      <c r="L58" s="798"/>
      <c r="M58" s="798"/>
      <c r="N58" s="798"/>
      <c r="O58" s="798"/>
      <c r="P58" s="798"/>
      <c r="Q58" s="777"/>
      <c r="AY58" s="466"/>
      <c r="AZ58" s="466"/>
      <c r="BA58" s="466"/>
      <c r="BB58" s="466"/>
      <c r="BC58" s="466"/>
      <c r="BD58" s="600"/>
      <c r="BE58" s="600"/>
      <c r="BF58" s="600"/>
      <c r="BG58" s="466"/>
      <c r="BH58" s="466"/>
      <c r="BI58" s="466"/>
      <c r="BJ58" s="466"/>
    </row>
    <row r="59" spans="1:74" s="416" customFormat="1" ht="12" customHeight="1" x14ac:dyDescent="0.25">
      <c r="A59" s="417"/>
      <c r="B59" s="749" t="s">
        <v>351</v>
      </c>
      <c r="C59" s="748"/>
      <c r="D59" s="748"/>
      <c r="E59" s="748"/>
      <c r="F59" s="748"/>
      <c r="G59" s="748"/>
      <c r="H59" s="748"/>
      <c r="I59" s="748"/>
      <c r="J59" s="748"/>
      <c r="K59" s="748"/>
      <c r="L59" s="748"/>
      <c r="M59" s="748"/>
      <c r="N59" s="748"/>
      <c r="O59" s="748"/>
      <c r="P59" s="748"/>
      <c r="Q59" s="748"/>
      <c r="AY59" s="466"/>
      <c r="AZ59" s="466"/>
      <c r="BA59" s="466"/>
      <c r="BB59" s="466"/>
      <c r="BC59" s="466"/>
      <c r="BD59" s="600"/>
      <c r="BE59" s="600"/>
      <c r="BF59" s="600"/>
      <c r="BG59" s="466"/>
      <c r="BH59" s="466"/>
      <c r="BI59" s="466"/>
      <c r="BJ59" s="466"/>
    </row>
    <row r="60" spans="1:74" s="416" customFormat="1" ht="12" customHeight="1" x14ac:dyDescent="0.25">
      <c r="A60" s="417"/>
      <c r="B60" s="772" t="s">
        <v>127</v>
      </c>
      <c r="C60" s="756"/>
      <c r="D60" s="756"/>
      <c r="E60" s="756"/>
      <c r="F60" s="756"/>
      <c r="G60" s="756"/>
      <c r="H60" s="756"/>
      <c r="I60" s="756"/>
      <c r="J60" s="756"/>
      <c r="K60" s="756"/>
      <c r="L60" s="756"/>
      <c r="M60" s="756"/>
      <c r="N60" s="756"/>
      <c r="O60" s="756"/>
      <c r="P60" s="756"/>
      <c r="Q60" s="756"/>
      <c r="AY60" s="466"/>
      <c r="AZ60" s="466"/>
      <c r="BA60" s="466"/>
      <c r="BB60" s="466"/>
      <c r="BC60" s="466"/>
      <c r="BD60" s="600"/>
      <c r="BE60" s="600"/>
      <c r="BF60" s="600"/>
      <c r="BG60" s="466"/>
      <c r="BH60" s="466"/>
      <c r="BI60" s="466"/>
      <c r="BJ60" s="466"/>
    </row>
    <row r="61" spans="1:74" s="416" customFormat="1" ht="12" customHeight="1" x14ac:dyDescent="0.25">
      <c r="A61" s="415"/>
      <c r="B61" s="742" t="s">
        <v>1321</v>
      </c>
      <c r="C61" s="798"/>
      <c r="D61" s="798"/>
      <c r="E61" s="798"/>
      <c r="F61" s="798"/>
      <c r="G61" s="798"/>
      <c r="H61" s="798"/>
      <c r="I61" s="798"/>
      <c r="J61" s="798"/>
      <c r="K61" s="798"/>
      <c r="L61" s="798"/>
      <c r="M61" s="798"/>
      <c r="N61" s="798"/>
      <c r="O61" s="798"/>
      <c r="P61" s="798"/>
      <c r="Q61" s="777"/>
      <c r="AY61" s="466"/>
      <c r="AZ61" s="466"/>
      <c r="BA61" s="466"/>
      <c r="BB61" s="466"/>
      <c r="BC61" s="466"/>
      <c r="BD61" s="600"/>
      <c r="BE61" s="600"/>
      <c r="BF61" s="600"/>
      <c r="BG61" s="466"/>
      <c r="BH61" s="466"/>
      <c r="BI61" s="466"/>
      <c r="BJ61" s="466"/>
    </row>
    <row r="62" spans="1:74" s="416" customFormat="1" ht="22.4" customHeight="1" x14ac:dyDescent="0.25">
      <c r="A62" s="415"/>
      <c r="B62" s="776" t="s">
        <v>1322</v>
      </c>
      <c r="C62" s="798"/>
      <c r="D62" s="798"/>
      <c r="E62" s="798"/>
      <c r="F62" s="798"/>
      <c r="G62" s="798"/>
      <c r="H62" s="798"/>
      <c r="I62" s="798"/>
      <c r="J62" s="798"/>
      <c r="K62" s="798"/>
      <c r="L62" s="798"/>
      <c r="M62" s="798"/>
      <c r="N62" s="798"/>
      <c r="O62" s="798"/>
      <c r="P62" s="798"/>
      <c r="Q62" s="777"/>
      <c r="AY62" s="466"/>
      <c r="AZ62" s="466"/>
      <c r="BA62" s="466"/>
      <c r="BB62" s="466"/>
      <c r="BC62" s="466"/>
      <c r="BD62" s="600"/>
      <c r="BE62" s="600"/>
      <c r="BF62" s="600"/>
      <c r="BG62" s="466"/>
      <c r="BH62" s="466"/>
      <c r="BI62" s="466"/>
      <c r="BJ62" s="466"/>
    </row>
    <row r="63" spans="1:74" s="416" customFormat="1" ht="12" customHeight="1" x14ac:dyDescent="0.25">
      <c r="A63" s="415"/>
      <c r="B63" s="776" t="s">
        <v>1323</v>
      </c>
      <c r="C63" s="798"/>
      <c r="D63" s="798"/>
      <c r="E63" s="798"/>
      <c r="F63" s="798"/>
      <c r="G63" s="798"/>
      <c r="H63" s="798"/>
      <c r="I63" s="798"/>
      <c r="J63" s="798"/>
      <c r="K63" s="798"/>
      <c r="L63" s="798"/>
      <c r="M63" s="798"/>
      <c r="N63" s="798"/>
      <c r="O63" s="798"/>
      <c r="P63" s="798"/>
      <c r="Q63" s="777"/>
      <c r="AY63" s="466"/>
      <c r="AZ63" s="466"/>
      <c r="BA63" s="466"/>
      <c r="BB63" s="466"/>
      <c r="BC63" s="466"/>
      <c r="BD63" s="600"/>
      <c r="BE63" s="600"/>
      <c r="BF63" s="600"/>
      <c r="BG63" s="466"/>
      <c r="BH63" s="466"/>
      <c r="BI63" s="466"/>
      <c r="BJ63" s="466"/>
    </row>
    <row r="64" spans="1:74" s="418" customFormat="1" ht="12" customHeight="1" x14ac:dyDescent="0.25">
      <c r="A64" s="393"/>
      <c r="B64" s="776" t="s">
        <v>1324</v>
      </c>
      <c r="C64" s="798"/>
      <c r="D64" s="798"/>
      <c r="E64" s="798"/>
      <c r="F64" s="798"/>
      <c r="G64" s="798"/>
      <c r="H64" s="798"/>
      <c r="I64" s="798"/>
      <c r="J64" s="798"/>
      <c r="K64" s="798"/>
      <c r="L64" s="798"/>
      <c r="M64" s="798"/>
      <c r="N64" s="798"/>
      <c r="O64" s="798"/>
      <c r="P64" s="798"/>
      <c r="Q64" s="777"/>
      <c r="AY64" s="462"/>
      <c r="AZ64" s="462"/>
      <c r="BA64" s="462"/>
      <c r="BB64" s="462"/>
      <c r="BC64" s="462"/>
      <c r="BD64" s="601"/>
      <c r="BE64" s="601"/>
      <c r="BF64" s="601"/>
      <c r="BG64" s="462"/>
      <c r="BH64" s="462"/>
      <c r="BI64" s="462"/>
      <c r="BJ64" s="462"/>
    </row>
    <row r="65" spans="1:74" ht="12.5" x14ac:dyDescent="0.25">
      <c r="A65" s="101"/>
      <c r="B65" s="776" t="s">
        <v>831</v>
      </c>
      <c r="C65" s="777"/>
      <c r="D65" s="777"/>
      <c r="E65" s="777"/>
      <c r="F65" s="777"/>
      <c r="G65" s="777"/>
      <c r="H65" s="777"/>
      <c r="I65" s="777"/>
      <c r="J65" s="777"/>
      <c r="K65" s="777"/>
      <c r="L65" s="777"/>
      <c r="M65" s="777"/>
      <c r="N65" s="777"/>
      <c r="O65" s="777"/>
      <c r="P65" s="777"/>
      <c r="Q65" s="735"/>
      <c r="BK65" s="344"/>
      <c r="BL65" s="344"/>
      <c r="BM65" s="344"/>
      <c r="BN65" s="344"/>
      <c r="BO65" s="344"/>
      <c r="BP65" s="344"/>
      <c r="BQ65" s="344"/>
      <c r="BR65" s="344"/>
      <c r="BS65" s="344"/>
      <c r="BT65" s="344"/>
      <c r="BU65" s="344"/>
      <c r="BV65" s="344"/>
    </row>
    <row r="66" spans="1:74" ht="12.65" customHeight="1" x14ac:dyDescent="0.25">
      <c r="A66" s="101"/>
      <c r="B66" s="764" t="s">
        <v>1362</v>
      </c>
      <c r="C66" s="735"/>
      <c r="D66" s="735"/>
      <c r="E66" s="735"/>
      <c r="F66" s="735"/>
      <c r="G66" s="735"/>
      <c r="H66" s="735"/>
      <c r="I66" s="735"/>
      <c r="J66" s="735"/>
      <c r="K66" s="735"/>
      <c r="L66" s="735"/>
      <c r="M66" s="735"/>
      <c r="N66" s="735"/>
      <c r="O66" s="735"/>
      <c r="P66" s="735"/>
      <c r="Q66" s="735"/>
      <c r="BK66" s="344"/>
      <c r="BL66" s="344"/>
      <c r="BM66" s="344"/>
      <c r="BN66" s="344"/>
      <c r="BO66" s="344"/>
      <c r="BP66" s="344"/>
      <c r="BQ66" s="344"/>
      <c r="BR66" s="344"/>
      <c r="BS66" s="344"/>
      <c r="BT66" s="344"/>
      <c r="BU66" s="344"/>
      <c r="BV66" s="344"/>
    </row>
    <row r="67" spans="1:74" x14ac:dyDescent="0.25">
      <c r="BK67" s="344"/>
      <c r="BL67" s="344"/>
      <c r="BM67" s="344"/>
      <c r="BN67" s="344"/>
      <c r="BO67" s="344"/>
      <c r="BP67" s="344"/>
      <c r="BQ67" s="344"/>
      <c r="BR67" s="344"/>
      <c r="BS67" s="344"/>
      <c r="BT67" s="344"/>
      <c r="BU67" s="344"/>
      <c r="BV67" s="344"/>
    </row>
    <row r="68" spans="1:74" x14ac:dyDescent="0.25">
      <c r="BK68" s="344"/>
      <c r="BL68" s="344"/>
      <c r="BM68" s="344"/>
      <c r="BN68" s="344"/>
      <c r="BO68" s="344"/>
      <c r="BP68" s="344"/>
      <c r="BQ68" s="344"/>
      <c r="BR68" s="344"/>
      <c r="BS68" s="344"/>
      <c r="BT68" s="344"/>
      <c r="BU68" s="344"/>
      <c r="BV68" s="344"/>
    </row>
    <row r="69" spans="1:74" x14ac:dyDescent="0.25">
      <c r="BK69" s="344"/>
      <c r="BL69" s="344"/>
      <c r="BM69" s="344"/>
      <c r="BN69" s="344"/>
      <c r="BO69" s="344"/>
      <c r="BP69" s="344"/>
      <c r="BQ69" s="344"/>
      <c r="BR69" s="344"/>
      <c r="BS69" s="344"/>
      <c r="BT69" s="344"/>
      <c r="BU69" s="344"/>
      <c r="BV69" s="344"/>
    </row>
    <row r="70" spans="1:74" x14ac:dyDescent="0.25">
      <c r="BK70" s="344"/>
      <c r="BL70" s="344"/>
      <c r="BM70" s="344"/>
      <c r="BN70" s="344"/>
      <c r="BO70" s="344"/>
      <c r="BP70" s="344"/>
      <c r="BQ70" s="344"/>
      <c r="BR70" s="344"/>
      <c r="BS70" s="344"/>
      <c r="BT70" s="344"/>
      <c r="BU70" s="344"/>
      <c r="BV70" s="344"/>
    </row>
    <row r="71" spans="1:74" x14ac:dyDescent="0.25">
      <c r="BK71" s="344"/>
      <c r="BL71" s="344"/>
      <c r="BM71" s="344"/>
      <c r="BN71" s="344"/>
      <c r="BO71" s="344"/>
      <c r="BP71" s="344"/>
      <c r="BQ71" s="344"/>
      <c r="BR71" s="344"/>
      <c r="BS71" s="344"/>
      <c r="BT71" s="344"/>
      <c r="BU71" s="344"/>
      <c r="BV71" s="344"/>
    </row>
    <row r="72" spans="1:74" x14ac:dyDescent="0.25">
      <c r="BK72" s="344"/>
      <c r="BL72" s="344"/>
      <c r="BM72" s="344"/>
      <c r="BN72" s="344"/>
      <c r="BO72" s="344"/>
      <c r="BP72" s="344"/>
      <c r="BQ72" s="344"/>
      <c r="BR72" s="344"/>
      <c r="BS72" s="344"/>
      <c r="BT72" s="344"/>
      <c r="BU72" s="344"/>
      <c r="BV72" s="344"/>
    </row>
    <row r="73" spans="1:74" x14ac:dyDescent="0.25">
      <c r="BK73" s="344"/>
      <c r="BL73" s="344"/>
      <c r="BM73" s="344"/>
      <c r="BN73" s="344"/>
      <c r="BO73" s="344"/>
      <c r="BP73" s="344"/>
      <c r="BQ73" s="344"/>
      <c r="BR73" s="344"/>
      <c r="BS73" s="344"/>
      <c r="BT73" s="344"/>
      <c r="BU73" s="344"/>
      <c r="BV73" s="344"/>
    </row>
    <row r="74" spans="1:74" x14ac:dyDescent="0.25">
      <c r="BK74" s="344"/>
      <c r="BL74" s="344"/>
      <c r="BM74" s="344"/>
      <c r="BN74" s="344"/>
      <c r="BO74" s="344"/>
      <c r="BP74" s="344"/>
      <c r="BQ74" s="344"/>
      <c r="BR74" s="344"/>
      <c r="BS74" s="344"/>
      <c r="BT74" s="344"/>
      <c r="BU74" s="344"/>
      <c r="BV74" s="344"/>
    </row>
    <row r="75" spans="1:74" x14ac:dyDescent="0.25">
      <c r="BK75" s="344"/>
      <c r="BL75" s="344"/>
      <c r="BM75" s="344"/>
      <c r="BN75" s="344"/>
      <c r="BO75" s="344"/>
      <c r="BP75" s="344"/>
      <c r="BQ75" s="344"/>
      <c r="BR75" s="344"/>
      <c r="BS75" s="344"/>
      <c r="BT75" s="344"/>
      <c r="BU75" s="344"/>
      <c r="BV75" s="344"/>
    </row>
    <row r="76" spans="1:74" x14ac:dyDescent="0.25">
      <c r="BK76" s="344"/>
      <c r="BL76" s="344"/>
      <c r="BM76" s="344"/>
      <c r="BN76" s="344"/>
      <c r="BO76" s="344"/>
      <c r="BP76" s="344"/>
      <c r="BQ76" s="344"/>
      <c r="BR76" s="344"/>
      <c r="BS76" s="344"/>
      <c r="BT76" s="344"/>
      <c r="BU76" s="344"/>
      <c r="BV76" s="344"/>
    </row>
    <row r="77" spans="1:74" x14ac:dyDescent="0.25">
      <c r="BK77" s="344"/>
      <c r="BL77" s="344"/>
      <c r="BM77" s="344"/>
      <c r="BN77" s="344"/>
      <c r="BO77" s="344"/>
      <c r="BP77" s="344"/>
      <c r="BQ77" s="344"/>
      <c r="BR77" s="344"/>
      <c r="BS77" s="344"/>
      <c r="BT77" s="344"/>
      <c r="BU77" s="344"/>
      <c r="BV77" s="344"/>
    </row>
    <row r="78" spans="1:74" x14ac:dyDescent="0.25">
      <c r="BK78" s="344"/>
      <c r="BL78" s="344"/>
      <c r="BM78" s="344"/>
      <c r="BN78" s="344"/>
      <c r="BO78" s="344"/>
      <c r="BP78" s="344"/>
      <c r="BQ78" s="344"/>
      <c r="BR78" s="344"/>
      <c r="BS78" s="344"/>
      <c r="BT78" s="344"/>
      <c r="BU78" s="344"/>
      <c r="BV78" s="344"/>
    </row>
    <row r="79" spans="1:74" x14ac:dyDescent="0.25">
      <c r="BK79" s="344"/>
      <c r="BL79" s="344"/>
      <c r="BM79" s="344"/>
      <c r="BN79" s="344"/>
      <c r="BO79" s="344"/>
      <c r="BP79" s="344"/>
      <c r="BQ79" s="344"/>
      <c r="BR79" s="344"/>
      <c r="BS79" s="344"/>
      <c r="BT79" s="344"/>
      <c r="BU79" s="344"/>
      <c r="BV79" s="344"/>
    </row>
    <row r="80" spans="1:74" x14ac:dyDescent="0.25">
      <c r="BK80" s="344"/>
      <c r="BL80" s="344"/>
      <c r="BM80" s="344"/>
      <c r="BN80" s="344"/>
      <c r="BO80" s="344"/>
      <c r="BP80" s="344"/>
      <c r="BQ80" s="344"/>
      <c r="BR80" s="344"/>
      <c r="BS80" s="344"/>
      <c r="BT80" s="344"/>
      <c r="BU80" s="344"/>
      <c r="BV80" s="344"/>
    </row>
    <row r="81" spans="63:74" x14ac:dyDescent="0.25">
      <c r="BK81" s="344"/>
      <c r="BL81" s="344"/>
      <c r="BM81" s="344"/>
      <c r="BN81" s="344"/>
      <c r="BO81" s="344"/>
      <c r="BP81" s="344"/>
      <c r="BQ81" s="344"/>
      <c r="BR81" s="344"/>
      <c r="BS81" s="344"/>
      <c r="BT81" s="344"/>
      <c r="BU81" s="344"/>
      <c r="BV81" s="344"/>
    </row>
    <row r="82" spans="63:74" x14ac:dyDescent="0.25">
      <c r="BK82" s="344"/>
      <c r="BL82" s="344"/>
      <c r="BM82" s="344"/>
      <c r="BN82" s="344"/>
      <c r="BO82" s="344"/>
      <c r="BP82" s="344"/>
      <c r="BQ82" s="344"/>
      <c r="BR82" s="344"/>
      <c r="BS82" s="344"/>
      <c r="BT82" s="344"/>
      <c r="BU82" s="344"/>
      <c r="BV82" s="344"/>
    </row>
    <row r="83" spans="63:74" x14ac:dyDescent="0.25">
      <c r="BK83" s="344"/>
      <c r="BL83" s="344"/>
      <c r="BM83" s="344"/>
      <c r="BN83" s="344"/>
      <c r="BO83" s="344"/>
      <c r="BP83" s="344"/>
      <c r="BQ83" s="344"/>
      <c r="BR83" s="344"/>
      <c r="BS83" s="344"/>
      <c r="BT83" s="344"/>
      <c r="BU83" s="344"/>
      <c r="BV83" s="344"/>
    </row>
    <row r="84" spans="63:74" x14ac:dyDescent="0.25">
      <c r="BK84" s="344"/>
      <c r="BL84" s="344"/>
      <c r="BM84" s="344"/>
      <c r="BN84" s="344"/>
      <c r="BO84" s="344"/>
      <c r="BP84" s="344"/>
      <c r="BQ84" s="344"/>
      <c r="BR84" s="344"/>
      <c r="BS84" s="344"/>
      <c r="BT84" s="344"/>
      <c r="BU84" s="344"/>
      <c r="BV84" s="344"/>
    </row>
    <row r="85" spans="63:74" x14ac:dyDescent="0.25">
      <c r="BK85" s="344"/>
      <c r="BL85" s="344"/>
      <c r="BM85" s="344"/>
      <c r="BN85" s="344"/>
      <c r="BO85" s="344"/>
      <c r="BP85" s="344"/>
      <c r="BQ85" s="344"/>
      <c r="BR85" s="344"/>
      <c r="BS85" s="344"/>
      <c r="BT85" s="344"/>
      <c r="BU85" s="344"/>
      <c r="BV85" s="344"/>
    </row>
    <row r="86" spans="63:74" x14ac:dyDescent="0.25">
      <c r="BK86" s="344"/>
      <c r="BL86" s="344"/>
      <c r="BM86" s="344"/>
      <c r="BN86" s="344"/>
      <c r="BO86" s="344"/>
      <c r="BP86" s="344"/>
      <c r="BQ86" s="344"/>
      <c r="BR86" s="344"/>
      <c r="BS86" s="344"/>
      <c r="BT86" s="344"/>
      <c r="BU86" s="344"/>
      <c r="BV86" s="344"/>
    </row>
    <row r="87" spans="63:74" x14ac:dyDescent="0.25">
      <c r="BK87" s="344"/>
      <c r="BL87" s="344"/>
      <c r="BM87" s="344"/>
      <c r="BN87" s="344"/>
      <c r="BO87" s="344"/>
      <c r="BP87" s="344"/>
      <c r="BQ87" s="344"/>
      <c r="BR87" s="344"/>
      <c r="BS87" s="344"/>
      <c r="BT87" s="344"/>
      <c r="BU87" s="344"/>
      <c r="BV87" s="344"/>
    </row>
    <row r="88" spans="63:74" x14ac:dyDescent="0.25">
      <c r="BK88" s="344"/>
      <c r="BL88" s="344"/>
      <c r="BM88" s="344"/>
      <c r="BN88" s="344"/>
      <c r="BO88" s="344"/>
      <c r="BP88" s="344"/>
      <c r="BQ88" s="344"/>
      <c r="BR88" s="344"/>
      <c r="BS88" s="344"/>
      <c r="BT88" s="344"/>
      <c r="BU88" s="344"/>
      <c r="BV88" s="344"/>
    </row>
    <row r="89" spans="63:74" x14ac:dyDescent="0.25">
      <c r="BK89" s="344"/>
      <c r="BL89" s="344"/>
      <c r="BM89" s="344"/>
      <c r="BN89" s="344"/>
      <c r="BO89" s="344"/>
      <c r="BP89" s="344"/>
      <c r="BQ89" s="344"/>
      <c r="BR89" s="344"/>
      <c r="BS89" s="344"/>
      <c r="BT89" s="344"/>
      <c r="BU89" s="344"/>
      <c r="BV89" s="344"/>
    </row>
    <row r="90" spans="63:74" x14ac:dyDescent="0.25">
      <c r="BK90" s="344"/>
      <c r="BL90" s="344"/>
      <c r="BM90" s="344"/>
      <c r="BN90" s="344"/>
      <c r="BO90" s="344"/>
      <c r="BP90" s="344"/>
      <c r="BQ90" s="344"/>
      <c r="BR90" s="344"/>
      <c r="BS90" s="344"/>
      <c r="BT90" s="344"/>
      <c r="BU90" s="344"/>
      <c r="BV90" s="344"/>
    </row>
    <row r="91" spans="63:74" x14ac:dyDescent="0.25">
      <c r="BK91" s="344"/>
      <c r="BL91" s="344"/>
      <c r="BM91" s="344"/>
      <c r="BN91" s="344"/>
      <c r="BO91" s="344"/>
      <c r="BP91" s="344"/>
      <c r="BQ91" s="344"/>
      <c r="BR91" s="344"/>
      <c r="BS91" s="344"/>
      <c r="BT91" s="344"/>
      <c r="BU91" s="344"/>
      <c r="BV91" s="344"/>
    </row>
    <row r="92" spans="63:74" x14ac:dyDescent="0.25">
      <c r="BK92" s="344"/>
      <c r="BL92" s="344"/>
      <c r="BM92" s="344"/>
      <c r="BN92" s="344"/>
      <c r="BO92" s="344"/>
      <c r="BP92" s="344"/>
      <c r="BQ92" s="344"/>
      <c r="BR92" s="344"/>
      <c r="BS92" s="344"/>
      <c r="BT92" s="344"/>
      <c r="BU92" s="344"/>
      <c r="BV92" s="344"/>
    </row>
    <row r="93" spans="63:74" x14ac:dyDescent="0.25">
      <c r="BK93" s="344"/>
      <c r="BL93" s="344"/>
      <c r="BM93" s="344"/>
      <c r="BN93" s="344"/>
      <c r="BO93" s="344"/>
      <c r="BP93" s="344"/>
      <c r="BQ93" s="344"/>
      <c r="BR93" s="344"/>
      <c r="BS93" s="344"/>
      <c r="BT93" s="344"/>
      <c r="BU93" s="344"/>
      <c r="BV93" s="344"/>
    </row>
    <row r="94" spans="63:74" x14ac:dyDescent="0.25">
      <c r="BK94" s="344"/>
      <c r="BL94" s="344"/>
      <c r="BM94" s="344"/>
      <c r="BN94" s="344"/>
      <c r="BO94" s="344"/>
      <c r="BP94" s="344"/>
      <c r="BQ94" s="344"/>
      <c r="BR94" s="344"/>
      <c r="BS94" s="344"/>
      <c r="BT94" s="344"/>
      <c r="BU94" s="344"/>
      <c r="BV94" s="344"/>
    </row>
    <row r="95" spans="63:74" x14ac:dyDescent="0.25">
      <c r="BK95" s="344"/>
      <c r="BL95" s="344"/>
      <c r="BM95" s="344"/>
      <c r="BN95" s="344"/>
      <c r="BO95" s="344"/>
      <c r="BP95" s="344"/>
      <c r="BQ95" s="344"/>
      <c r="BR95" s="344"/>
      <c r="BS95" s="344"/>
      <c r="BT95" s="344"/>
      <c r="BU95" s="344"/>
      <c r="BV95" s="344"/>
    </row>
    <row r="96" spans="63:74" x14ac:dyDescent="0.25">
      <c r="BK96" s="344"/>
      <c r="BL96" s="344"/>
      <c r="BM96" s="344"/>
      <c r="BN96" s="344"/>
      <c r="BO96" s="344"/>
      <c r="BP96" s="344"/>
      <c r="BQ96" s="344"/>
      <c r="BR96" s="344"/>
      <c r="BS96" s="344"/>
      <c r="BT96" s="344"/>
      <c r="BU96" s="344"/>
      <c r="BV96" s="344"/>
    </row>
    <row r="97" spans="63:74" x14ac:dyDescent="0.25">
      <c r="BK97" s="344"/>
      <c r="BL97" s="344"/>
      <c r="BM97" s="344"/>
      <c r="BN97" s="344"/>
      <c r="BO97" s="344"/>
      <c r="BP97" s="344"/>
      <c r="BQ97" s="344"/>
      <c r="BR97" s="344"/>
      <c r="BS97" s="344"/>
      <c r="BT97" s="344"/>
      <c r="BU97" s="344"/>
      <c r="BV97" s="344"/>
    </row>
    <row r="98" spans="63:74" x14ac:dyDescent="0.25">
      <c r="BK98" s="344"/>
      <c r="BL98" s="344"/>
      <c r="BM98" s="344"/>
      <c r="BN98" s="344"/>
      <c r="BO98" s="344"/>
      <c r="BP98" s="344"/>
      <c r="BQ98" s="344"/>
      <c r="BR98" s="344"/>
      <c r="BS98" s="344"/>
      <c r="BT98" s="344"/>
      <c r="BU98" s="344"/>
      <c r="BV98" s="344"/>
    </row>
    <row r="99" spans="63:74" x14ac:dyDescent="0.25">
      <c r="BK99" s="344"/>
      <c r="BL99" s="344"/>
      <c r="BM99" s="344"/>
      <c r="BN99" s="344"/>
      <c r="BO99" s="344"/>
      <c r="BP99" s="344"/>
      <c r="BQ99" s="344"/>
      <c r="BR99" s="344"/>
      <c r="BS99" s="344"/>
      <c r="BT99" s="344"/>
      <c r="BU99" s="344"/>
      <c r="BV99" s="344"/>
    </row>
    <row r="100" spans="63:74" x14ac:dyDescent="0.25">
      <c r="BK100" s="344"/>
      <c r="BL100" s="344"/>
      <c r="BM100" s="344"/>
      <c r="BN100" s="344"/>
      <c r="BO100" s="344"/>
      <c r="BP100" s="344"/>
      <c r="BQ100" s="344"/>
      <c r="BR100" s="344"/>
      <c r="BS100" s="344"/>
      <c r="BT100" s="344"/>
      <c r="BU100" s="344"/>
      <c r="BV100" s="344"/>
    </row>
    <row r="101" spans="63:74" x14ac:dyDescent="0.25">
      <c r="BK101" s="344"/>
      <c r="BL101" s="344"/>
      <c r="BM101" s="344"/>
      <c r="BN101" s="344"/>
      <c r="BO101" s="344"/>
      <c r="BP101" s="344"/>
      <c r="BQ101" s="344"/>
      <c r="BR101" s="344"/>
      <c r="BS101" s="344"/>
      <c r="BT101" s="344"/>
      <c r="BU101" s="344"/>
      <c r="BV101" s="344"/>
    </row>
    <row r="102" spans="63:74" x14ac:dyDescent="0.25">
      <c r="BK102" s="344"/>
      <c r="BL102" s="344"/>
      <c r="BM102" s="344"/>
      <c r="BN102" s="344"/>
      <c r="BO102" s="344"/>
      <c r="BP102" s="344"/>
      <c r="BQ102" s="344"/>
      <c r="BR102" s="344"/>
      <c r="BS102" s="344"/>
      <c r="BT102" s="344"/>
      <c r="BU102" s="344"/>
      <c r="BV102" s="344"/>
    </row>
    <row r="103" spans="63:74" x14ac:dyDescent="0.25">
      <c r="BK103" s="344"/>
      <c r="BL103" s="344"/>
      <c r="BM103" s="344"/>
      <c r="BN103" s="344"/>
      <c r="BO103" s="344"/>
      <c r="BP103" s="344"/>
      <c r="BQ103" s="344"/>
      <c r="BR103" s="344"/>
      <c r="BS103" s="344"/>
      <c r="BT103" s="344"/>
      <c r="BU103" s="344"/>
      <c r="BV103" s="344"/>
    </row>
    <row r="104" spans="63:74" x14ac:dyDescent="0.25">
      <c r="BK104" s="344"/>
      <c r="BL104" s="344"/>
      <c r="BM104" s="344"/>
      <c r="BN104" s="344"/>
      <c r="BO104" s="344"/>
      <c r="BP104" s="344"/>
      <c r="BQ104" s="344"/>
      <c r="BR104" s="344"/>
      <c r="BS104" s="344"/>
      <c r="BT104" s="344"/>
      <c r="BU104" s="344"/>
      <c r="BV104" s="344"/>
    </row>
    <row r="105" spans="63:74" x14ac:dyDescent="0.25">
      <c r="BK105" s="344"/>
      <c r="BL105" s="344"/>
      <c r="BM105" s="344"/>
      <c r="BN105" s="344"/>
      <c r="BO105" s="344"/>
      <c r="BP105" s="344"/>
      <c r="BQ105" s="344"/>
      <c r="BR105" s="344"/>
      <c r="BS105" s="344"/>
      <c r="BT105" s="344"/>
      <c r="BU105" s="344"/>
      <c r="BV105" s="344"/>
    </row>
    <row r="106" spans="63:74" x14ac:dyDescent="0.25">
      <c r="BK106" s="344"/>
      <c r="BL106" s="344"/>
      <c r="BM106" s="344"/>
      <c r="BN106" s="344"/>
      <c r="BO106" s="344"/>
      <c r="BP106" s="344"/>
      <c r="BQ106" s="344"/>
      <c r="BR106" s="344"/>
      <c r="BS106" s="344"/>
      <c r="BT106" s="344"/>
      <c r="BU106" s="344"/>
      <c r="BV106" s="344"/>
    </row>
    <row r="107" spans="63:74" x14ac:dyDescent="0.25">
      <c r="BK107" s="344"/>
      <c r="BL107" s="344"/>
      <c r="BM107" s="344"/>
      <c r="BN107" s="344"/>
      <c r="BO107" s="344"/>
      <c r="BP107" s="344"/>
      <c r="BQ107" s="344"/>
      <c r="BR107" s="344"/>
      <c r="BS107" s="344"/>
      <c r="BT107" s="344"/>
      <c r="BU107" s="344"/>
      <c r="BV107" s="344"/>
    </row>
    <row r="108" spans="63:74" x14ac:dyDescent="0.25">
      <c r="BK108" s="344"/>
      <c r="BL108" s="344"/>
      <c r="BM108" s="344"/>
      <c r="BN108" s="344"/>
      <c r="BO108" s="344"/>
      <c r="BP108" s="344"/>
      <c r="BQ108" s="344"/>
      <c r="BR108" s="344"/>
      <c r="BS108" s="344"/>
      <c r="BT108" s="344"/>
      <c r="BU108" s="344"/>
      <c r="BV108" s="344"/>
    </row>
    <row r="109" spans="63:74" x14ac:dyDescent="0.25">
      <c r="BK109" s="344"/>
      <c r="BL109" s="344"/>
      <c r="BM109" s="344"/>
      <c r="BN109" s="344"/>
      <c r="BO109" s="344"/>
      <c r="BP109" s="344"/>
      <c r="BQ109" s="344"/>
      <c r="BR109" s="344"/>
      <c r="BS109" s="344"/>
      <c r="BT109" s="344"/>
      <c r="BU109" s="344"/>
      <c r="BV109" s="344"/>
    </row>
    <row r="110" spans="63:74" x14ac:dyDescent="0.25">
      <c r="BK110" s="344"/>
      <c r="BL110" s="344"/>
      <c r="BM110" s="344"/>
      <c r="BN110" s="344"/>
      <c r="BO110" s="344"/>
      <c r="BP110" s="344"/>
      <c r="BQ110" s="344"/>
      <c r="BR110" s="344"/>
      <c r="BS110" s="344"/>
      <c r="BT110" s="344"/>
      <c r="BU110" s="344"/>
      <c r="BV110" s="344"/>
    </row>
    <row r="111" spans="63:74" x14ac:dyDescent="0.25">
      <c r="BK111" s="344"/>
      <c r="BL111" s="344"/>
      <c r="BM111" s="344"/>
      <c r="BN111" s="344"/>
      <c r="BO111" s="344"/>
      <c r="BP111" s="344"/>
      <c r="BQ111" s="344"/>
      <c r="BR111" s="344"/>
      <c r="BS111" s="344"/>
      <c r="BT111" s="344"/>
      <c r="BU111" s="344"/>
      <c r="BV111" s="344"/>
    </row>
    <row r="112" spans="63:74" x14ac:dyDescent="0.25">
      <c r="BK112" s="344"/>
      <c r="BL112" s="344"/>
      <c r="BM112" s="344"/>
      <c r="BN112" s="344"/>
      <c r="BO112" s="344"/>
      <c r="BP112" s="344"/>
      <c r="BQ112" s="344"/>
      <c r="BR112" s="344"/>
      <c r="BS112" s="344"/>
      <c r="BT112" s="344"/>
      <c r="BU112" s="344"/>
      <c r="BV112" s="344"/>
    </row>
    <row r="113" spans="63:74" x14ac:dyDescent="0.25">
      <c r="BK113" s="344"/>
      <c r="BL113" s="344"/>
      <c r="BM113" s="344"/>
      <c r="BN113" s="344"/>
      <c r="BO113" s="344"/>
      <c r="BP113" s="344"/>
      <c r="BQ113" s="344"/>
      <c r="BR113" s="344"/>
      <c r="BS113" s="344"/>
      <c r="BT113" s="344"/>
      <c r="BU113" s="344"/>
      <c r="BV113" s="344"/>
    </row>
    <row r="114" spans="63:74" x14ac:dyDescent="0.25">
      <c r="BK114" s="344"/>
      <c r="BL114" s="344"/>
      <c r="BM114" s="344"/>
      <c r="BN114" s="344"/>
      <c r="BO114" s="344"/>
      <c r="BP114" s="344"/>
      <c r="BQ114" s="344"/>
      <c r="BR114" s="344"/>
      <c r="BS114" s="344"/>
      <c r="BT114" s="344"/>
      <c r="BU114" s="344"/>
      <c r="BV114" s="344"/>
    </row>
    <row r="115" spans="63:74" x14ac:dyDescent="0.25">
      <c r="BK115" s="344"/>
      <c r="BL115" s="344"/>
      <c r="BM115" s="344"/>
      <c r="BN115" s="344"/>
      <c r="BO115" s="344"/>
      <c r="BP115" s="344"/>
      <c r="BQ115" s="344"/>
      <c r="BR115" s="344"/>
      <c r="BS115" s="344"/>
      <c r="BT115" s="344"/>
      <c r="BU115" s="344"/>
      <c r="BV115" s="344"/>
    </row>
    <row r="116" spans="63:74" x14ac:dyDescent="0.25">
      <c r="BK116" s="344"/>
      <c r="BL116" s="344"/>
      <c r="BM116" s="344"/>
      <c r="BN116" s="344"/>
      <c r="BO116" s="344"/>
      <c r="BP116" s="344"/>
      <c r="BQ116" s="344"/>
      <c r="BR116" s="344"/>
      <c r="BS116" s="344"/>
      <c r="BT116" s="344"/>
      <c r="BU116" s="344"/>
      <c r="BV116" s="344"/>
    </row>
    <row r="117" spans="63:74" x14ac:dyDescent="0.25">
      <c r="BK117" s="344"/>
      <c r="BL117" s="344"/>
      <c r="BM117" s="344"/>
      <c r="BN117" s="344"/>
      <c r="BO117" s="344"/>
      <c r="BP117" s="344"/>
      <c r="BQ117" s="344"/>
      <c r="BR117" s="344"/>
      <c r="BS117" s="344"/>
      <c r="BT117" s="344"/>
      <c r="BU117" s="344"/>
      <c r="BV117" s="344"/>
    </row>
    <row r="118" spans="63:74" x14ac:dyDescent="0.25">
      <c r="BK118" s="344"/>
      <c r="BL118" s="344"/>
      <c r="BM118" s="344"/>
      <c r="BN118" s="344"/>
      <c r="BO118" s="344"/>
      <c r="BP118" s="344"/>
      <c r="BQ118" s="344"/>
      <c r="BR118" s="344"/>
      <c r="BS118" s="344"/>
      <c r="BT118" s="344"/>
      <c r="BU118" s="344"/>
      <c r="BV118" s="344"/>
    </row>
    <row r="119" spans="63:74" x14ac:dyDescent="0.25">
      <c r="BK119" s="344"/>
      <c r="BL119" s="344"/>
      <c r="BM119" s="344"/>
      <c r="BN119" s="344"/>
      <c r="BO119" s="344"/>
      <c r="BP119" s="344"/>
      <c r="BQ119" s="344"/>
      <c r="BR119" s="344"/>
      <c r="BS119" s="344"/>
      <c r="BT119" s="344"/>
      <c r="BU119" s="344"/>
      <c r="BV119" s="344"/>
    </row>
    <row r="120" spans="63:74" x14ac:dyDescent="0.25">
      <c r="BK120" s="344"/>
      <c r="BL120" s="344"/>
      <c r="BM120" s="344"/>
      <c r="BN120" s="344"/>
      <c r="BO120" s="344"/>
      <c r="BP120" s="344"/>
      <c r="BQ120" s="344"/>
      <c r="BR120" s="344"/>
      <c r="BS120" s="344"/>
      <c r="BT120" s="344"/>
      <c r="BU120" s="344"/>
      <c r="BV120" s="344"/>
    </row>
    <row r="121" spans="63:74" x14ac:dyDescent="0.25">
      <c r="BK121" s="344"/>
      <c r="BL121" s="344"/>
      <c r="BM121" s="344"/>
      <c r="BN121" s="344"/>
      <c r="BO121" s="344"/>
      <c r="BP121" s="344"/>
      <c r="BQ121" s="344"/>
      <c r="BR121" s="344"/>
      <c r="BS121" s="344"/>
      <c r="BT121" s="344"/>
      <c r="BU121" s="344"/>
      <c r="BV121" s="344"/>
    </row>
    <row r="122" spans="63:74" x14ac:dyDescent="0.25">
      <c r="BK122" s="344"/>
      <c r="BL122" s="344"/>
      <c r="BM122" s="344"/>
      <c r="BN122" s="344"/>
      <c r="BO122" s="344"/>
      <c r="BP122" s="344"/>
      <c r="BQ122" s="344"/>
      <c r="BR122" s="344"/>
      <c r="BS122" s="344"/>
      <c r="BT122" s="344"/>
      <c r="BU122" s="344"/>
      <c r="BV122" s="344"/>
    </row>
    <row r="123" spans="63:74" x14ac:dyDescent="0.25">
      <c r="BK123" s="344"/>
      <c r="BL123" s="344"/>
      <c r="BM123" s="344"/>
      <c r="BN123" s="344"/>
      <c r="BO123" s="344"/>
      <c r="BP123" s="344"/>
      <c r="BQ123" s="344"/>
      <c r="BR123" s="344"/>
      <c r="BS123" s="344"/>
      <c r="BT123" s="344"/>
      <c r="BU123" s="344"/>
      <c r="BV123" s="344"/>
    </row>
    <row r="124" spans="63:74" x14ac:dyDescent="0.25">
      <c r="BK124" s="344"/>
      <c r="BL124" s="344"/>
      <c r="BM124" s="344"/>
      <c r="BN124" s="344"/>
      <c r="BO124" s="344"/>
      <c r="BP124" s="344"/>
      <c r="BQ124" s="344"/>
      <c r="BR124" s="344"/>
      <c r="BS124" s="344"/>
      <c r="BT124" s="344"/>
      <c r="BU124" s="344"/>
      <c r="BV124" s="344"/>
    </row>
    <row r="125" spans="63:74" x14ac:dyDescent="0.25">
      <c r="BK125" s="344"/>
      <c r="BL125" s="344"/>
      <c r="BM125" s="344"/>
      <c r="BN125" s="344"/>
      <c r="BO125" s="344"/>
      <c r="BP125" s="344"/>
      <c r="BQ125" s="344"/>
      <c r="BR125" s="344"/>
      <c r="BS125" s="344"/>
      <c r="BT125" s="344"/>
      <c r="BU125" s="344"/>
      <c r="BV125" s="344"/>
    </row>
    <row r="126" spans="63:74" x14ac:dyDescent="0.25">
      <c r="BK126" s="344"/>
      <c r="BL126" s="344"/>
      <c r="BM126" s="344"/>
      <c r="BN126" s="344"/>
      <c r="BO126" s="344"/>
      <c r="BP126" s="344"/>
      <c r="BQ126" s="344"/>
      <c r="BR126" s="344"/>
      <c r="BS126" s="344"/>
      <c r="BT126" s="344"/>
      <c r="BU126" s="344"/>
      <c r="BV126" s="344"/>
    </row>
    <row r="127" spans="63:74" x14ac:dyDescent="0.25">
      <c r="BK127" s="344"/>
      <c r="BL127" s="344"/>
      <c r="BM127" s="344"/>
      <c r="BN127" s="344"/>
      <c r="BO127" s="344"/>
      <c r="BP127" s="344"/>
      <c r="BQ127" s="344"/>
      <c r="BR127" s="344"/>
      <c r="BS127" s="344"/>
      <c r="BT127" s="344"/>
      <c r="BU127" s="344"/>
      <c r="BV127" s="344"/>
    </row>
    <row r="128" spans="63:74" x14ac:dyDescent="0.25">
      <c r="BK128" s="344"/>
      <c r="BL128" s="344"/>
      <c r="BM128" s="344"/>
      <c r="BN128" s="344"/>
      <c r="BO128" s="344"/>
      <c r="BP128" s="344"/>
      <c r="BQ128" s="344"/>
      <c r="BR128" s="344"/>
      <c r="BS128" s="344"/>
      <c r="BT128" s="344"/>
      <c r="BU128" s="344"/>
      <c r="BV128" s="344"/>
    </row>
    <row r="129" spans="63:74" x14ac:dyDescent="0.25">
      <c r="BK129" s="344"/>
      <c r="BL129" s="344"/>
      <c r="BM129" s="344"/>
      <c r="BN129" s="344"/>
      <c r="BO129" s="344"/>
      <c r="BP129" s="344"/>
      <c r="BQ129" s="344"/>
      <c r="BR129" s="344"/>
      <c r="BS129" s="344"/>
      <c r="BT129" s="344"/>
      <c r="BU129" s="344"/>
      <c r="BV129" s="344"/>
    </row>
    <row r="130" spans="63:74" x14ac:dyDescent="0.25">
      <c r="BK130" s="344"/>
      <c r="BL130" s="344"/>
      <c r="BM130" s="344"/>
      <c r="BN130" s="344"/>
      <c r="BO130" s="344"/>
      <c r="BP130" s="344"/>
      <c r="BQ130" s="344"/>
      <c r="BR130" s="344"/>
      <c r="BS130" s="344"/>
      <c r="BT130" s="344"/>
      <c r="BU130" s="344"/>
      <c r="BV130" s="344"/>
    </row>
    <row r="131" spans="63:74" x14ac:dyDescent="0.25">
      <c r="BK131" s="344"/>
      <c r="BL131" s="344"/>
      <c r="BM131" s="344"/>
      <c r="BN131" s="344"/>
      <c r="BO131" s="344"/>
      <c r="BP131" s="344"/>
      <c r="BQ131" s="344"/>
      <c r="BR131" s="344"/>
      <c r="BS131" s="344"/>
      <c r="BT131" s="344"/>
      <c r="BU131" s="344"/>
      <c r="BV131" s="344"/>
    </row>
    <row r="132" spans="63:74" x14ac:dyDescent="0.25">
      <c r="BK132" s="344"/>
      <c r="BL132" s="344"/>
      <c r="BM132" s="344"/>
      <c r="BN132" s="344"/>
      <c r="BO132" s="344"/>
      <c r="BP132" s="344"/>
      <c r="BQ132" s="344"/>
      <c r="BR132" s="344"/>
      <c r="BS132" s="344"/>
      <c r="BT132" s="344"/>
      <c r="BU132" s="344"/>
      <c r="BV132" s="344"/>
    </row>
    <row r="133" spans="63:74" x14ac:dyDescent="0.25">
      <c r="BK133" s="344"/>
      <c r="BL133" s="344"/>
      <c r="BM133" s="344"/>
      <c r="BN133" s="344"/>
      <c r="BO133" s="344"/>
      <c r="BP133" s="344"/>
      <c r="BQ133" s="344"/>
      <c r="BR133" s="344"/>
      <c r="BS133" s="344"/>
      <c r="BT133" s="344"/>
      <c r="BU133" s="344"/>
      <c r="BV133" s="344"/>
    </row>
    <row r="134" spans="63:74" x14ac:dyDescent="0.25">
      <c r="BK134" s="344"/>
      <c r="BL134" s="344"/>
      <c r="BM134" s="344"/>
      <c r="BN134" s="344"/>
      <c r="BO134" s="344"/>
      <c r="BP134" s="344"/>
      <c r="BQ134" s="344"/>
      <c r="BR134" s="344"/>
      <c r="BS134" s="344"/>
      <c r="BT134" s="344"/>
      <c r="BU134" s="344"/>
      <c r="BV134" s="344"/>
    </row>
    <row r="135" spans="63:74" x14ac:dyDescent="0.25">
      <c r="BK135" s="344"/>
      <c r="BL135" s="344"/>
      <c r="BM135" s="344"/>
      <c r="BN135" s="344"/>
      <c r="BO135" s="344"/>
      <c r="BP135" s="344"/>
      <c r="BQ135" s="344"/>
      <c r="BR135" s="344"/>
      <c r="BS135" s="344"/>
      <c r="BT135" s="344"/>
      <c r="BU135" s="344"/>
      <c r="BV135" s="344"/>
    </row>
    <row r="136" spans="63:74" x14ac:dyDescent="0.25">
      <c r="BK136" s="344"/>
      <c r="BL136" s="344"/>
      <c r="BM136" s="344"/>
      <c r="BN136" s="344"/>
      <c r="BO136" s="344"/>
      <c r="BP136" s="344"/>
      <c r="BQ136" s="344"/>
      <c r="BR136" s="344"/>
      <c r="BS136" s="344"/>
      <c r="BT136" s="344"/>
      <c r="BU136" s="344"/>
      <c r="BV136" s="344"/>
    </row>
    <row r="137" spans="63:74" x14ac:dyDescent="0.25">
      <c r="BK137" s="344"/>
      <c r="BL137" s="344"/>
      <c r="BM137" s="344"/>
      <c r="BN137" s="344"/>
      <c r="BO137" s="344"/>
      <c r="BP137" s="344"/>
      <c r="BQ137" s="344"/>
      <c r="BR137" s="344"/>
      <c r="BS137" s="344"/>
      <c r="BT137" s="344"/>
      <c r="BU137" s="344"/>
      <c r="BV137" s="344"/>
    </row>
    <row r="138" spans="63:74" x14ac:dyDescent="0.25">
      <c r="BK138" s="344"/>
      <c r="BL138" s="344"/>
      <c r="BM138" s="344"/>
      <c r="BN138" s="344"/>
      <c r="BO138" s="344"/>
      <c r="BP138" s="344"/>
      <c r="BQ138" s="344"/>
      <c r="BR138" s="344"/>
      <c r="BS138" s="344"/>
      <c r="BT138" s="344"/>
      <c r="BU138" s="344"/>
      <c r="BV138" s="344"/>
    </row>
    <row r="139" spans="63:74" x14ac:dyDescent="0.25">
      <c r="BK139" s="344"/>
      <c r="BL139" s="344"/>
      <c r="BM139" s="344"/>
      <c r="BN139" s="344"/>
      <c r="BO139" s="344"/>
      <c r="BP139" s="344"/>
      <c r="BQ139" s="344"/>
      <c r="BR139" s="344"/>
      <c r="BS139" s="344"/>
      <c r="BT139" s="344"/>
      <c r="BU139" s="344"/>
      <c r="BV139" s="344"/>
    </row>
    <row r="140" spans="63:74" x14ac:dyDescent="0.25">
      <c r="BK140" s="344"/>
      <c r="BL140" s="344"/>
      <c r="BM140" s="344"/>
      <c r="BN140" s="344"/>
      <c r="BO140" s="344"/>
      <c r="BP140" s="344"/>
      <c r="BQ140" s="344"/>
      <c r="BR140" s="344"/>
      <c r="BS140" s="344"/>
      <c r="BT140" s="344"/>
      <c r="BU140" s="344"/>
      <c r="BV140" s="344"/>
    </row>
    <row r="141" spans="63:74" x14ac:dyDescent="0.25">
      <c r="BK141" s="344"/>
      <c r="BL141" s="344"/>
      <c r="BM141" s="344"/>
      <c r="BN141" s="344"/>
      <c r="BO141" s="344"/>
      <c r="BP141" s="344"/>
      <c r="BQ141" s="344"/>
      <c r="BR141" s="344"/>
      <c r="BS141" s="344"/>
      <c r="BT141" s="344"/>
      <c r="BU141" s="344"/>
      <c r="BV141" s="344"/>
    </row>
    <row r="142" spans="63:74" x14ac:dyDescent="0.25">
      <c r="BK142" s="344"/>
      <c r="BL142" s="344"/>
      <c r="BM142" s="344"/>
      <c r="BN142" s="344"/>
      <c r="BO142" s="344"/>
      <c r="BP142" s="344"/>
      <c r="BQ142" s="344"/>
      <c r="BR142" s="344"/>
      <c r="BS142" s="344"/>
      <c r="BT142" s="344"/>
      <c r="BU142" s="344"/>
      <c r="BV142" s="344"/>
    </row>
    <row r="143" spans="63:74" x14ac:dyDescent="0.25">
      <c r="BK143" s="344"/>
      <c r="BL143" s="344"/>
      <c r="BM143" s="344"/>
      <c r="BN143" s="344"/>
      <c r="BO143" s="344"/>
      <c r="BP143" s="344"/>
      <c r="BQ143" s="344"/>
      <c r="BR143" s="344"/>
      <c r="BS143" s="344"/>
      <c r="BT143" s="344"/>
      <c r="BU143" s="344"/>
      <c r="BV143" s="344"/>
    </row>
    <row r="144" spans="63:74" x14ac:dyDescent="0.25">
      <c r="BK144" s="344"/>
      <c r="BL144" s="344"/>
      <c r="BM144" s="344"/>
      <c r="BN144" s="344"/>
      <c r="BO144" s="344"/>
      <c r="BP144" s="344"/>
      <c r="BQ144" s="344"/>
      <c r="BR144" s="344"/>
      <c r="BS144" s="344"/>
      <c r="BT144" s="344"/>
      <c r="BU144" s="344"/>
      <c r="BV144" s="344"/>
    </row>
    <row r="145" spans="63:74" x14ac:dyDescent="0.25">
      <c r="BK145" s="344"/>
      <c r="BL145" s="344"/>
      <c r="BM145" s="344"/>
      <c r="BN145" s="344"/>
      <c r="BO145" s="344"/>
      <c r="BP145" s="344"/>
      <c r="BQ145" s="344"/>
      <c r="BR145" s="344"/>
      <c r="BS145" s="344"/>
      <c r="BT145" s="344"/>
      <c r="BU145" s="344"/>
      <c r="BV145" s="344"/>
    </row>
    <row r="146" spans="63:74" x14ac:dyDescent="0.25">
      <c r="BK146" s="344"/>
      <c r="BL146" s="344"/>
      <c r="BM146" s="344"/>
      <c r="BN146" s="344"/>
      <c r="BO146" s="344"/>
      <c r="BP146" s="344"/>
      <c r="BQ146" s="344"/>
      <c r="BR146" s="344"/>
      <c r="BS146" s="344"/>
      <c r="BT146" s="344"/>
      <c r="BU146" s="344"/>
      <c r="BV146" s="344"/>
    </row>
    <row r="147" spans="63:74" x14ac:dyDescent="0.25">
      <c r="BK147" s="344"/>
      <c r="BL147" s="344"/>
      <c r="BM147" s="344"/>
      <c r="BN147" s="344"/>
      <c r="BO147" s="344"/>
      <c r="BP147" s="344"/>
      <c r="BQ147" s="344"/>
      <c r="BR147" s="344"/>
      <c r="BS147" s="344"/>
      <c r="BT147" s="344"/>
      <c r="BU147" s="344"/>
      <c r="BV147" s="344"/>
    </row>
    <row r="148" spans="63:74" x14ac:dyDescent="0.25">
      <c r="BK148" s="344"/>
      <c r="BL148" s="344"/>
      <c r="BM148" s="344"/>
      <c r="BN148" s="344"/>
      <c r="BO148" s="344"/>
      <c r="BP148" s="344"/>
      <c r="BQ148" s="344"/>
      <c r="BR148" s="344"/>
      <c r="BS148" s="344"/>
      <c r="BT148" s="344"/>
      <c r="BU148" s="344"/>
      <c r="BV148" s="344"/>
    </row>
    <row r="149" spans="63:74" x14ac:dyDescent="0.25">
      <c r="BK149" s="344"/>
      <c r="BL149" s="344"/>
      <c r="BM149" s="344"/>
      <c r="BN149" s="344"/>
      <c r="BO149" s="344"/>
      <c r="BP149" s="344"/>
      <c r="BQ149" s="344"/>
      <c r="BR149" s="344"/>
      <c r="BS149" s="344"/>
      <c r="BT149" s="344"/>
      <c r="BU149" s="344"/>
      <c r="BV149" s="344"/>
    </row>
    <row r="150" spans="63:74" x14ac:dyDescent="0.25">
      <c r="BK150" s="344"/>
      <c r="BL150" s="344"/>
      <c r="BM150" s="344"/>
      <c r="BN150" s="344"/>
      <c r="BO150" s="344"/>
      <c r="BP150" s="344"/>
      <c r="BQ150" s="344"/>
      <c r="BR150" s="344"/>
      <c r="BS150" s="344"/>
      <c r="BT150" s="344"/>
      <c r="BU150" s="344"/>
      <c r="BV150" s="344"/>
    </row>
    <row r="151" spans="63:74" x14ac:dyDescent="0.25">
      <c r="BK151" s="344"/>
      <c r="BL151" s="344"/>
      <c r="BM151" s="344"/>
      <c r="BN151" s="344"/>
      <c r="BO151" s="344"/>
      <c r="BP151" s="344"/>
      <c r="BQ151" s="344"/>
      <c r="BR151" s="344"/>
      <c r="BS151" s="344"/>
      <c r="BT151" s="344"/>
      <c r="BU151" s="344"/>
      <c r="BV151" s="344"/>
    </row>
    <row r="152" spans="63:74" x14ac:dyDescent="0.25">
      <c r="BK152" s="344"/>
      <c r="BL152" s="344"/>
      <c r="BM152" s="344"/>
      <c r="BN152" s="344"/>
      <c r="BO152" s="344"/>
      <c r="BP152" s="344"/>
      <c r="BQ152" s="344"/>
      <c r="BR152" s="344"/>
      <c r="BS152" s="344"/>
      <c r="BT152" s="344"/>
      <c r="BU152" s="344"/>
      <c r="BV152" s="344"/>
    </row>
    <row r="153" spans="63:74" x14ac:dyDescent="0.25">
      <c r="BK153" s="344"/>
      <c r="BL153" s="344"/>
      <c r="BM153" s="344"/>
      <c r="BN153" s="344"/>
      <c r="BO153" s="344"/>
      <c r="BP153" s="344"/>
      <c r="BQ153" s="344"/>
      <c r="BR153" s="344"/>
      <c r="BS153" s="344"/>
      <c r="BT153" s="344"/>
      <c r="BU153" s="344"/>
      <c r="BV153" s="344"/>
    </row>
    <row r="154" spans="63:74" x14ac:dyDescent="0.25">
      <c r="BK154" s="344"/>
      <c r="BL154" s="344"/>
      <c r="BM154" s="344"/>
      <c r="BN154" s="344"/>
      <c r="BO154" s="344"/>
      <c r="BP154" s="344"/>
      <c r="BQ154" s="344"/>
      <c r="BR154" s="344"/>
      <c r="BS154" s="344"/>
      <c r="BT154" s="344"/>
      <c r="BU154" s="344"/>
      <c r="BV154" s="344"/>
    </row>
    <row r="155" spans="63:74" x14ac:dyDescent="0.25">
      <c r="BK155" s="344"/>
      <c r="BL155" s="344"/>
      <c r="BM155" s="344"/>
      <c r="BN155" s="344"/>
      <c r="BO155" s="344"/>
      <c r="BP155" s="344"/>
      <c r="BQ155" s="344"/>
      <c r="BR155" s="344"/>
      <c r="BS155" s="344"/>
      <c r="BT155" s="344"/>
      <c r="BU155" s="344"/>
      <c r="BV155" s="344"/>
    </row>
    <row r="156" spans="63:74" x14ac:dyDescent="0.25">
      <c r="BK156" s="344"/>
      <c r="BL156" s="344"/>
      <c r="BM156" s="344"/>
      <c r="BN156" s="344"/>
      <c r="BO156" s="344"/>
      <c r="BP156" s="344"/>
      <c r="BQ156" s="344"/>
      <c r="BR156" s="344"/>
      <c r="BS156" s="344"/>
      <c r="BT156" s="344"/>
      <c r="BU156" s="344"/>
      <c r="BV156" s="344"/>
    </row>
    <row r="157" spans="63:74" x14ac:dyDescent="0.25">
      <c r="BK157" s="344"/>
      <c r="BL157" s="344"/>
      <c r="BM157" s="344"/>
      <c r="BN157" s="344"/>
      <c r="BO157" s="344"/>
      <c r="BP157" s="344"/>
      <c r="BQ157" s="344"/>
      <c r="BR157" s="344"/>
      <c r="BS157" s="344"/>
      <c r="BT157" s="344"/>
      <c r="BU157" s="344"/>
      <c r="BV157" s="344"/>
    </row>
    <row r="158" spans="63:74" x14ac:dyDescent="0.25">
      <c r="BK158" s="344"/>
      <c r="BL158" s="344"/>
      <c r="BM158" s="344"/>
      <c r="BN158" s="344"/>
      <c r="BO158" s="344"/>
      <c r="BP158" s="344"/>
      <c r="BQ158" s="344"/>
      <c r="BR158" s="344"/>
      <c r="BS158" s="344"/>
      <c r="BT158" s="344"/>
      <c r="BU158" s="344"/>
      <c r="BV158" s="344"/>
    </row>
    <row r="159" spans="63:74" x14ac:dyDescent="0.25">
      <c r="BK159" s="344"/>
      <c r="BL159" s="344"/>
      <c r="BM159" s="344"/>
      <c r="BN159" s="344"/>
      <c r="BO159" s="344"/>
      <c r="BP159" s="344"/>
      <c r="BQ159" s="344"/>
      <c r="BR159" s="344"/>
      <c r="BS159" s="344"/>
      <c r="BT159" s="344"/>
      <c r="BU159" s="344"/>
      <c r="BV159" s="344"/>
    </row>
    <row r="160" spans="63:74" x14ac:dyDescent="0.25">
      <c r="BK160" s="344"/>
      <c r="BL160" s="344"/>
      <c r="BM160" s="344"/>
      <c r="BN160" s="344"/>
      <c r="BO160" s="344"/>
      <c r="BP160" s="344"/>
      <c r="BQ160" s="344"/>
      <c r="BR160" s="344"/>
      <c r="BS160" s="344"/>
      <c r="BT160" s="344"/>
      <c r="BU160" s="344"/>
      <c r="BV160" s="344"/>
    </row>
  </sheetData>
  <mergeCells count="23">
    <mergeCell ref="AM3:AX3"/>
    <mergeCell ref="AY3:BJ3"/>
    <mergeCell ref="BK3:BV3"/>
    <mergeCell ref="B1:AL1"/>
    <mergeCell ref="C3:N3"/>
    <mergeCell ref="O3:Z3"/>
    <mergeCell ref="AA3:AL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1.453125" style="112" customWidth="1"/>
    <col min="2" max="2" width="17" style="112" customWidth="1"/>
    <col min="3" max="50" width="6.54296875" style="112" customWidth="1"/>
    <col min="51" max="55" width="6.54296875" style="341" customWidth="1"/>
    <col min="56" max="58" width="6.54296875" style="602" customWidth="1"/>
    <col min="59" max="62" width="6.54296875" style="341" customWidth="1"/>
    <col min="63" max="74" width="6.54296875" style="112" customWidth="1"/>
    <col min="75" max="16384" width="9.54296875" style="112"/>
  </cols>
  <sheetData>
    <row r="1" spans="1:74" ht="15.65" customHeight="1" x14ac:dyDescent="0.3">
      <c r="A1" s="759" t="s">
        <v>792</v>
      </c>
      <c r="B1" s="807" t="s">
        <v>1344</v>
      </c>
      <c r="C1" s="808"/>
      <c r="D1" s="808"/>
      <c r="E1" s="808"/>
      <c r="F1" s="808"/>
      <c r="G1" s="808"/>
      <c r="H1" s="808"/>
      <c r="I1" s="808"/>
      <c r="J1" s="808"/>
      <c r="K1" s="808"/>
      <c r="L1" s="808"/>
      <c r="M1" s="808"/>
      <c r="N1" s="808"/>
      <c r="O1" s="808"/>
      <c r="P1" s="808"/>
      <c r="Q1" s="808"/>
      <c r="R1" s="808"/>
      <c r="S1" s="808"/>
      <c r="T1" s="808"/>
      <c r="U1" s="808"/>
      <c r="V1" s="808"/>
      <c r="W1" s="808"/>
      <c r="X1" s="808"/>
      <c r="Y1" s="808"/>
      <c r="Z1" s="808"/>
      <c r="AA1" s="808"/>
      <c r="AB1" s="808"/>
      <c r="AC1" s="808"/>
      <c r="AD1" s="808"/>
      <c r="AE1" s="808"/>
      <c r="AF1" s="808"/>
      <c r="AG1" s="808"/>
      <c r="AH1" s="808"/>
      <c r="AI1" s="808"/>
      <c r="AJ1" s="808"/>
      <c r="AK1" s="808"/>
      <c r="AL1" s="808"/>
      <c r="AM1" s="116"/>
    </row>
    <row r="2" spans="1:74" ht="13.4" customHeight="1" x14ac:dyDescent="0.25">
      <c r="A2" s="760"/>
      <c r="B2" s="486" t="str">
        <f>"U.S. Energy Information Administration  |  Short-Term Energy Outlook  - "&amp;Dates!D1</f>
        <v>U.S. Energy Information Administration  |  Short-Term Energy Outlook  - May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5" customHeight="1" x14ac:dyDescent="0.25">
      <c r="A6" s="111" t="s">
        <v>1141</v>
      </c>
      <c r="B6" s="199" t="s">
        <v>432</v>
      </c>
      <c r="C6" s="680">
        <v>4.9784098300000004</v>
      </c>
      <c r="D6" s="680">
        <v>3.8248589900000001</v>
      </c>
      <c r="E6" s="680">
        <v>3.7746561999999999</v>
      </c>
      <c r="F6" s="680">
        <v>3.41821829</v>
      </c>
      <c r="G6" s="680">
        <v>3.1562297199999998</v>
      </c>
      <c r="H6" s="680">
        <v>3.5509333500000002</v>
      </c>
      <c r="I6" s="680">
        <v>4.94082534</v>
      </c>
      <c r="J6" s="680">
        <v>5.1076185399999998</v>
      </c>
      <c r="K6" s="680">
        <v>4.10676079</v>
      </c>
      <c r="L6" s="680">
        <v>3.3214954400000001</v>
      </c>
      <c r="M6" s="680">
        <v>3.6397468499999999</v>
      </c>
      <c r="N6" s="680">
        <v>4.2795196899999999</v>
      </c>
      <c r="O6" s="680">
        <v>4.5762745599999999</v>
      </c>
      <c r="P6" s="680">
        <v>4.0167203499999999</v>
      </c>
      <c r="Q6" s="680">
        <v>3.9068630099999999</v>
      </c>
      <c r="R6" s="680">
        <v>3.2103189799999998</v>
      </c>
      <c r="S6" s="680">
        <v>3.1302437099999998</v>
      </c>
      <c r="T6" s="680">
        <v>3.37893899</v>
      </c>
      <c r="U6" s="680">
        <v>4.96391721</v>
      </c>
      <c r="V6" s="680">
        <v>4.6723944099999999</v>
      </c>
      <c r="W6" s="680">
        <v>3.4790421500000002</v>
      </c>
      <c r="X6" s="680">
        <v>3.13440216</v>
      </c>
      <c r="Y6" s="680">
        <v>3.3656301200000001</v>
      </c>
      <c r="Z6" s="680">
        <v>4.3385714399999999</v>
      </c>
      <c r="AA6" s="680">
        <v>4.3186383900000003</v>
      </c>
      <c r="AB6" s="680">
        <v>3.7655703599999999</v>
      </c>
      <c r="AC6" s="680">
        <v>3.6246973499999999</v>
      </c>
      <c r="AD6" s="680">
        <v>3.5249499900000001</v>
      </c>
      <c r="AE6" s="680">
        <v>3.4018156400000001</v>
      </c>
      <c r="AF6" s="680">
        <v>4.0332014599999999</v>
      </c>
      <c r="AG6" s="680">
        <v>5.4464944600000003</v>
      </c>
      <c r="AH6" s="680">
        <v>5.30441568</v>
      </c>
      <c r="AI6" s="680">
        <v>3.86136474</v>
      </c>
      <c r="AJ6" s="680">
        <v>3.3181006100000001</v>
      </c>
      <c r="AK6" s="680">
        <v>3.4163056599999999</v>
      </c>
      <c r="AL6" s="680">
        <v>4.3121217100000004</v>
      </c>
      <c r="AM6" s="680">
        <v>4.6804996499999998</v>
      </c>
      <c r="AN6" s="680">
        <v>4.3102647999999997</v>
      </c>
      <c r="AO6" s="680">
        <v>3.92813605</v>
      </c>
      <c r="AP6" s="680">
        <v>3.3571209500000001</v>
      </c>
      <c r="AQ6" s="680">
        <v>3.19814511</v>
      </c>
      <c r="AR6" s="680">
        <v>4.2594970200000004</v>
      </c>
      <c r="AS6" s="680">
        <v>4.6782200700000001</v>
      </c>
      <c r="AT6" s="680">
        <v>4.9757604400000002</v>
      </c>
      <c r="AU6" s="680">
        <v>4.3053772199999996</v>
      </c>
      <c r="AV6" s="680">
        <v>3.3394080800000001</v>
      </c>
      <c r="AW6" s="680">
        <v>3.4760417000000001</v>
      </c>
      <c r="AX6" s="680">
        <v>4.1943647400000001</v>
      </c>
      <c r="AY6" s="680">
        <v>4.84594419</v>
      </c>
      <c r="AZ6" s="680">
        <v>4.3176451399999998</v>
      </c>
      <c r="BA6" s="680">
        <v>3.7521450386000001</v>
      </c>
      <c r="BB6" s="680">
        <v>3.2770956527999999</v>
      </c>
      <c r="BC6" s="681">
        <v>3.0975899999999998</v>
      </c>
      <c r="BD6" s="681">
        <v>3.9077289999999998</v>
      </c>
      <c r="BE6" s="681">
        <v>4.6321219999999999</v>
      </c>
      <c r="BF6" s="681">
        <v>4.6518309999999996</v>
      </c>
      <c r="BG6" s="681">
        <v>3.9008289999999999</v>
      </c>
      <c r="BH6" s="681">
        <v>3.2820100000000001</v>
      </c>
      <c r="BI6" s="681">
        <v>3.3792279999999999</v>
      </c>
      <c r="BJ6" s="681">
        <v>4.1574989999999996</v>
      </c>
      <c r="BK6" s="681">
        <v>4.6595250000000004</v>
      </c>
      <c r="BL6" s="681">
        <v>4.1410280000000004</v>
      </c>
      <c r="BM6" s="681">
        <v>3.72316</v>
      </c>
      <c r="BN6" s="681">
        <v>3.2389070000000002</v>
      </c>
      <c r="BO6" s="681">
        <v>3.0566469999999999</v>
      </c>
      <c r="BP6" s="681">
        <v>3.8204660000000001</v>
      </c>
      <c r="BQ6" s="681">
        <v>4.4511180000000001</v>
      </c>
      <c r="BR6" s="681">
        <v>4.5492340000000002</v>
      </c>
      <c r="BS6" s="681">
        <v>3.8702969999999999</v>
      </c>
      <c r="BT6" s="681">
        <v>3.2619660000000001</v>
      </c>
      <c r="BU6" s="681">
        <v>3.3653960000000001</v>
      </c>
      <c r="BV6" s="681">
        <v>4.1500009999999996</v>
      </c>
    </row>
    <row r="7" spans="1:74" ht="11.15" customHeight="1" x14ac:dyDescent="0.25">
      <c r="A7" s="111" t="s">
        <v>1142</v>
      </c>
      <c r="B7" s="184" t="s">
        <v>465</v>
      </c>
      <c r="C7" s="680">
        <v>13.739746520000001</v>
      </c>
      <c r="D7" s="680">
        <v>10.928913319999999</v>
      </c>
      <c r="E7" s="680">
        <v>10.77179209</v>
      </c>
      <c r="F7" s="680">
        <v>9.5476263699999997</v>
      </c>
      <c r="G7" s="680">
        <v>9.0911498500000008</v>
      </c>
      <c r="H7" s="680">
        <v>10.76555383</v>
      </c>
      <c r="I7" s="680">
        <v>14.27730002</v>
      </c>
      <c r="J7" s="680">
        <v>14.64571718</v>
      </c>
      <c r="K7" s="680">
        <v>12.736082359999999</v>
      </c>
      <c r="L7" s="680">
        <v>9.6873388400000007</v>
      </c>
      <c r="M7" s="680">
        <v>9.6868814299999997</v>
      </c>
      <c r="N7" s="680">
        <v>11.702286170000001</v>
      </c>
      <c r="O7" s="680">
        <v>12.642286500000001</v>
      </c>
      <c r="P7" s="680">
        <v>11.579719839999999</v>
      </c>
      <c r="Q7" s="680">
        <v>11.03245562</v>
      </c>
      <c r="R7" s="680">
        <v>8.6702734100000001</v>
      </c>
      <c r="S7" s="680">
        <v>8.6479317099999999</v>
      </c>
      <c r="T7" s="680">
        <v>10.429937860000001</v>
      </c>
      <c r="U7" s="680">
        <v>14.92537377</v>
      </c>
      <c r="V7" s="680">
        <v>14.24490597</v>
      </c>
      <c r="W7" s="680">
        <v>11.188164889999999</v>
      </c>
      <c r="X7" s="680">
        <v>8.8757478200000008</v>
      </c>
      <c r="Y7" s="680">
        <v>9.3512532999999998</v>
      </c>
      <c r="Z7" s="680">
        <v>11.56168931</v>
      </c>
      <c r="AA7" s="680">
        <v>11.87203551</v>
      </c>
      <c r="AB7" s="680">
        <v>10.62781195</v>
      </c>
      <c r="AC7" s="680">
        <v>9.6553457199999997</v>
      </c>
      <c r="AD7" s="680">
        <v>9.56092166</v>
      </c>
      <c r="AE7" s="680">
        <v>9.3936261900000009</v>
      </c>
      <c r="AF7" s="680">
        <v>11.627076819999999</v>
      </c>
      <c r="AG7" s="680">
        <v>16.525964630000001</v>
      </c>
      <c r="AH7" s="680">
        <v>15.41647682</v>
      </c>
      <c r="AI7" s="680">
        <v>11.625415500000001</v>
      </c>
      <c r="AJ7" s="680">
        <v>9.1675438699999994</v>
      </c>
      <c r="AK7" s="680">
        <v>9.5166641199999997</v>
      </c>
      <c r="AL7" s="680">
        <v>12.25221123</v>
      </c>
      <c r="AM7" s="680">
        <v>13.09969858</v>
      </c>
      <c r="AN7" s="680">
        <v>11.96743577</v>
      </c>
      <c r="AO7" s="680">
        <v>10.91989616</v>
      </c>
      <c r="AP7" s="680">
        <v>8.9010892300000002</v>
      </c>
      <c r="AQ7" s="680">
        <v>9.0586611300000008</v>
      </c>
      <c r="AR7" s="680">
        <v>12.373561929999999</v>
      </c>
      <c r="AS7" s="680">
        <v>14.809121510000001</v>
      </c>
      <c r="AT7" s="680">
        <v>15.013498029999999</v>
      </c>
      <c r="AU7" s="680">
        <v>12.037648170000001</v>
      </c>
      <c r="AV7" s="680">
        <v>9.2773356699999994</v>
      </c>
      <c r="AW7" s="680">
        <v>9.7620001100000007</v>
      </c>
      <c r="AX7" s="680">
        <v>11.47048903</v>
      </c>
      <c r="AY7" s="680">
        <v>13.62010972</v>
      </c>
      <c r="AZ7" s="680">
        <v>11.781531749999999</v>
      </c>
      <c r="BA7" s="680">
        <v>10.420818977</v>
      </c>
      <c r="BB7" s="680">
        <v>8.8942954923999995</v>
      </c>
      <c r="BC7" s="681">
        <v>9.0084429999999998</v>
      </c>
      <c r="BD7" s="681">
        <v>11.80152</v>
      </c>
      <c r="BE7" s="681">
        <v>14.374499999999999</v>
      </c>
      <c r="BF7" s="681">
        <v>13.936109999999999</v>
      </c>
      <c r="BG7" s="681">
        <v>11.04843</v>
      </c>
      <c r="BH7" s="681">
        <v>9.2499409999999997</v>
      </c>
      <c r="BI7" s="681">
        <v>9.6175529999999991</v>
      </c>
      <c r="BJ7" s="681">
        <v>11.81147</v>
      </c>
      <c r="BK7" s="681">
        <v>13.43647</v>
      </c>
      <c r="BL7" s="681">
        <v>11.47484</v>
      </c>
      <c r="BM7" s="681">
        <v>10.556419999999999</v>
      </c>
      <c r="BN7" s="681">
        <v>8.8979479999999995</v>
      </c>
      <c r="BO7" s="681">
        <v>8.9984680000000008</v>
      </c>
      <c r="BP7" s="681">
        <v>11.81</v>
      </c>
      <c r="BQ7" s="681">
        <v>14.23907</v>
      </c>
      <c r="BR7" s="681">
        <v>13.92773</v>
      </c>
      <c r="BS7" s="681">
        <v>11.134969999999999</v>
      </c>
      <c r="BT7" s="681">
        <v>9.3271580000000007</v>
      </c>
      <c r="BU7" s="681">
        <v>9.7031519999999993</v>
      </c>
      <c r="BV7" s="681">
        <v>11.92226</v>
      </c>
    </row>
    <row r="8" spans="1:74" ht="11.15" customHeight="1" x14ac:dyDescent="0.25">
      <c r="A8" s="111" t="s">
        <v>1143</v>
      </c>
      <c r="B8" s="199" t="s">
        <v>433</v>
      </c>
      <c r="C8" s="680">
        <v>19.605311839999999</v>
      </c>
      <c r="D8" s="680">
        <v>15.386109920000001</v>
      </c>
      <c r="E8" s="680">
        <v>14.775852710000001</v>
      </c>
      <c r="F8" s="680">
        <v>13.19357044</v>
      </c>
      <c r="G8" s="680">
        <v>13.8744098</v>
      </c>
      <c r="H8" s="680">
        <v>16.800191989999998</v>
      </c>
      <c r="I8" s="680">
        <v>20.374713079999999</v>
      </c>
      <c r="J8" s="680">
        <v>19.554273689999999</v>
      </c>
      <c r="K8" s="680">
        <v>15.752044440000001</v>
      </c>
      <c r="L8" s="680">
        <v>13.15571989</v>
      </c>
      <c r="M8" s="680">
        <v>14.581142509999999</v>
      </c>
      <c r="N8" s="680">
        <v>16.771709680000001</v>
      </c>
      <c r="O8" s="680">
        <v>18.356074150000001</v>
      </c>
      <c r="P8" s="680">
        <v>15.930966959999999</v>
      </c>
      <c r="Q8" s="680">
        <v>15.76099853</v>
      </c>
      <c r="R8" s="680">
        <v>11.89039936</v>
      </c>
      <c r="S8" s="680">
        <v>12.040481529999999</v>
      </c>
      <c r="T8" s="680">
        <v>14.385836319999999</v>
      </c>
      <c r="U8" s="680">
        <v>21.24761749</v>
      </c>
      <c r="V8" s="680">
        <v>18.050308430000001</v>
      </c>
      <c r="W8" s="680">
        <v>15.151234909999999</v>
      </c>
      <c r="X8" s="680">
        <v>12.57402518</v>
      </c>
      <c r="Y8" s="680">
        <v>14.384101749999999</v>
      </c>
      <c r="Z8" s="680">
        <v>16.414629430000002</v>
      </c>
      <c r="AA8" s="680">
        <v>16.737911279999999</v>
      </c>
      <c r="AB8" s="680">
        <v>15.668232529999999</v>
      </c>
      <c r="AC8" s="680">
        <v>14.0031675</v>
      </c>
      <c r="AD8" s="680">
        <v>12.889508559999999</v>
      </c>
      <c r="AE8" s="680">
        <v>13.42886107</v>
      </c>
      <c r="AF8" s="680">
        <v>17.517107589999998</v>
      </c>
      <c r="AG8" s="680">
        <v>22.877345760000001</v>
      </c>
      <c r="AH8" s="680">
        <v>19.676960940000001</v>
      </c>
      <c r="AI8" s="680">
        <v>14.06120518</v>
      </c>
      <c r="AJ8" s="680">
        <v>12.78016912</v>
      </c>
      <c r="AK8" s="680">
        <v>13.29829011</v>
      </c>
      <c r="AL8" s="680">
        <v>17.372549200000002</v>
      </c>
      <c r="AM8" s="680">
        <v>18.083397210000001</v>
      </c>
      <c r="AN8" s="680">
        <v>17.594698789999999</v>
      </c>
      <c r="AO8" s="680">
        <v>14.4407231</v>
      </c>
      <c r="AP8" s="680">
        <v>12.24925958</v>
      </c>
      <c r="AQ8" s="680">
        <v>13.000256670000001</v>
      </c>
      <c r="AR8" s="680">
        <v>17.82427491</v>
      </c>
      <c r="AS8" s="680">
        <v>19.735552330000001</v>
      </c>
      <c r="AT8" s="680">
        <v>21.214649690000002</v>
      </c>
      <c r="AU8" s="680">
        <v>15.319850860000001</v>
      </c>
      <c r="AV8" s="680">
        <v>13.185946299999999</v>
      </c>
      <c r="AW8" s="680">
        <v>13.926253129999999</v>
      </c>
      <c r="AX8" s="680">
        <v>16.058164519999998</v>
      </c>
      <c r="AY8" s="680">
        <v>19.176933219999999</v>
      </c>
      <c r="AZ8" s="680">
        <v>16.73543995</v>
      </c>
      <c r="BA8" s="680">
        <v>14.409714717</v>
      </c>
      <c r="BB8" s="680">
        <v>12.811825582000001</v>
      </c>
      <c r="BC8" s="681">
        <v>13.305350000000001</v>
      </c>
      <c r="BD8" s="681">
        <v>16.45251</v>
      </c>
      <c r="BE8" s="681">
        <v>19.791979999999999</v>
      </c>
      <c r="BF8" s="681">
        <v>19.176100000000002</v>
      </c>
      <c r="BG8" s="681">
        <v>14.293950000000001</v>
      </c>
      <c r="BH8" s="681">
        <v>13.360799999999999</v>
      </c>
      <c r="BI8" s="681">
        <v>13.77848</v>
      </c>
      <c r="BJ8" s="681">
        <v>17.238489999999999</v>
      </c>
      <c r="BK8" s="681">
        <v>18.726369999999999</v>
      </c>
      <c r="BL8" s="681">
        <v>16.2148</v>
      </c>
      <c r="BM8" s="681">
        <v>14.601520000000001</v>
      </c>
      <c r="BN8" s="681">
        <v>12.500069999999999</v>
      </c>
      <c r="BO8" s="681">
        <v>13.240629999999999</v>
      </c>
      <c r="BP8" s="681">
        <v>16.496790000000001</v>
      </c>
      <c r="BQ8" s="681">
        <v>19.725359999999998</v>
      </c>
      <c r="BR8" s="681">
        <v>19.341249999999999</v>
      </c>
      <c r="BS8" s="681">
        <v>14.503729999999999</v>
      </c>
      <c r="BT8" s="681">
        <v>13.59815</v>
      </c>
      <c r="BU8" s="681">
        <v>14.064360000000001</v>
      </c>
      <c r="BV8" s="681">
        <v>17.639980000000001</v>
      </c>
    </row>
    <row r="9" spans="1:74" ht="11.15" customHeight="1" x14ac:dyDescent="0.25">
      <c r="A9" s="111" t="s">
        <v>1144</v>
      </c>
      <c r="B9" s="199" t="s">
        <v>434</v>
      </c>
      <c r="C9" s="680">
        <v>11.682786699999999</v>
      </c>
      <c r="D9" s="680">
        <v>9.4894463299999998</v>
      </c>
      <c r="E9" s="680">
        <v>8.5618102</v>
      </c>
      <c r="F9" s="680">
        <v>7.5099264799999998</v>
      </c>
      <c r="G9" s="680">
        <v>7.7827904999999999</v>
      </c>
      <c r="H9" s="680">
        <v>9.9305015799999996</v>
      </c>
      <c r="I9" s="680">
        <v>10.898288409999999</v>
      </c>
      <c r="J9" s="680">
        <v>10.36038329</v>
      </c>
      <c r="K9" s="680">
        <v>8.3569863200000007</v>
      </c>
      <c r="L9" s="680">
        <v>7.1866276200000003</v>
      </c>
      <c r="M9" s="680">
        <v>8.2162980500000007</v>
      </c>
      <c r="N9" s="680">
        <v>9.9157645999999993</v>
      </c>
      <c r="O9" s="680">
        <v>10.86702755</v>
      </c>
      <c r="P9" s="680">
        <v>10.04088939</v>
      </c>
      <c r="Q9" s="680">
        <v>9.3598401899999999</v>
      </c>
      <c r="R9" s="680">
        <v>6.7161692999999998</v>
      </c>
      <c r="S9" s="680">
        <v>6.8652936699999998</v>
      </c>
      <c r="T9" s="680">
        <v>8.3015278400000003</v>
      </c>
      <c r="U9" s="680">
        <v>10.723289640000001</v>
      </c>
      <c r="V9" s="680">
        <v>9.9258875999999994</v>
      </c>
      <c r="W9" s="680">
        <v>8.6715675000000001</v>
      </c>
      <c r="X9" s="680">
        <v>7.4262229800000004</v>
      </c>
      <c r="Y9" s="680">
        <v>7.9830678400000004</v>
      </c>
      <c r="Z9" s="680">
        <v>9.7146445200000002</v>
      </c>
      <c r="AA9" s="680">
        <v>10.387684070000001</v>
      </c>
      <c r="AB9" s="680">
        <v>9.1875534600000002</v>
      </c>
      <c r="AC9" s="680">
        <v>8.2129949700000004</v>
      </c>
      <c r="AD9" s="680">
        <v>7.2827261600000002</v>
      </c>
      <c r="AE9" s="680">
        <v>6.9974212600000003</v>
      </c>
      <c r="AF9" s="680">
        <v>9.6987454</v>
      </c>
      <c r="AG9" s="680">
        <v>11.756293960000001</v>
      </c>
      <c r="AH9" s="680">
        <v>10.40604849</v>
      </c>
      <c r="AI9" s="680">
        <v>8.0103664800000001</v>
      </c>
      <c r="AJ9" s="680">
        <v>7.1942678200000003</v>
      </c>
      <c r="AK9" s="680">
        <v>7.5511615399999998</v>
      </c>
      <c r="AL9" s="680">
        <v>9.9922243900000005</v>
      </c>
      <c r="AM9" s="680">
        <v>10.597568620000001</v>
      </c>
      <c r="AN9" s="680">
        <v>10.772391450000001</v>
      </c>
      <c r="AO9" s="680">
        <v>8.5644026400000008</v>
      </c>
      <c r="AP9" s="680">
        <v>6.9608793100000002</v>
      </c>
      <c r="AQ9" s="680">
        <v>6.9258528000000004</v>
      </c>
      <c r="AR9" s="680">
        <v>9.7826295200000004</v>
      </c>
      <c r="AS9" s="680">
        <v>11.04788911</v>
      </c>
      <c r="AT9" s="680">
        <v>11.167608059999999</v>
      </c>
      <c r="AU9" s="680">
        <v>8.7880400400000003</v>
      </c>
      <c r="AV9" s="680">
        <v>7.1532866999999998</v>
      </c>
      <c r="AW9" s="680">
        <v>7.5464407800000002</v>
      </c>
      <c r="AX9" s="680">
        <v>9.3019406</v>
      </c>
      <c r="AY9" s="680">
        <v>11.54344408</v>
      </c>
      <c r="AZ9" s="680">
        <v>10.17553275</v>
      </c>
      <c r="BA9" s="680">
        <v>9.0130989798000005</v>
      </c>
      <c r="BB9" s="680">
        <v>7.3990351627999997</v>
      </c>
      <c r="BC9" s="681">
        <v>7.0711649999999997</v>
      </c>
      <c r="BD9" s="681">
        <v>9.7178559999999994</v>
      </c>
      <c r="BE9" s="681">
        <v>11.16568</v>
      </c>
      <c r="BF9" s="681">
        <v>11.218920000000001</v>
      </c>
      <c r="BG9" s="681">
        <v>8.7583459999999995</v>
      </c>
      <c r="BH9" s="681">
        <v>7.2516780000000001</v>
      </c>
      <c r="BI9" s="681">
        <v>7.6821809999999999</v>
      </c>
      <c r="BJ9" s="681">
        <v>9.5745260000000005</v>
      </c>
      <c r="BK9" s="681">
        <v>11.97738</v>
      </c>
      <c r="BL9" s="681">
        <v>9.9537049999999994</v>
      </c>
      <c r="BM9" s="681">
        <v>9.360989</v>
      </c>
      <c r="BN9" s="681">
        <v>7.3179990000000004</v>
      </c>
      <c r="BO9" s="681">
        <v>7.1378279999999998</v>
      </c>
      <c r="BP9" s="681">
        <v>10.12804</v>
      </c>
      <c r="BQ9" s="681">
        <v>11.091390000000001</v>
      </c>
      <c r="BR9" s="681">
        <v>11.53678</v>
      </c>
      <c r="BS9" s="681">
        <v>9.1841059999999999</v>
      </c>
      <c r="BT9" s="681">
        <v>7.332255</v>
      </c>
      <c r="BU9" s="681">
        <v>7.7514209999999997</v>
      </c>
      <c r="BV9" s="681">
        <v>9.5325849999999992</v>
      </c>
    </row>
    <row r="10" spans="1:74" ht="11.15" customHeight="1" x14ac:dyDescent="0.25">
      <c r="A10" s="111" t="s">
        <v>1145</v>
      </c>
      <c r="B10" s="199" t="s">
        <v>435</v>
      </c>
      <c r="C10" s="680">
        <v>39.502893360000002</v>
      </c>
      <c r="D10" s="680">
        <v>27.621241189999999</v>
      </c>
      <c r="E10" s="680">
        <v>26.69687493</v>
      </c>
      <c r="F10" s="680">
        <v>24.000994939999998</v>
      </c>
      <c r="G10" s="680">
        <v>26.597595519999999</v>
      </c>
      <c r="H10" s="680">
        <v>33.509462229999997</v>
      </c>
      <c r="I10" s="680">
        <v>37.969052249999997</v>
      </c>
      <c r="J10" s="680">
        <v>37.284708530000003</v>
      </c>
      <c r="K10" s="680">
        <v>34.215143640000001</v>
      </c>
      <c r="L10" s="680">
        <v>28.755258619999999</v>
      </c>
      <c r="M10" s="680">
        <v>26.931502519999999</v>
      </c>
      <c r="N10" s="680">
        <v>31.050250309999999</v>
      </c>
      <c r="O10" s="680">
        <v>33.077730850000002</v>
      </c>
      <c r="P10" s="680">
        <v>28.277057920000001</v>
      </c>
      <c r="Q10" s="680">
        <v>27.336504009999999</v>
      </c>
      <c r="R10" s="680">
        <v>23.35973409</v>
      </c>
      <c r="S10" s="680">
        <v>28.447192350000002</v>
      </c>
      <c r="T10" s="680">
        <v>33.133936949999999</v>
      </c>
      <c r="U10" s="680">
        <v>39.459492480000002</v>
      </c>
      <c r="V10" s="680">
        <v>37.738492880000003</v>
      </c>
      <c r="W10" s="680">
        <v>34.850831939999999</v>
      </c>
      <c r="X10" s="680">
        <v>28.255969360000002</v>
      </c>
      <c r="Y10" s="680">
        <v>26.503740730000001</v>
      </c>
      <c r="Z10" s="680">
        <v>29.989234530000001</v>
      </c>
      <c r="AA10" s="680">
        <v>30.836395509999999</v>
      </c>
      <c r="AB10" s="680">
        <v>27.866012690000002</v>
      </c>
      <c r="AC10" s="680">
        <v>26.013938540000002</v>
      </c>
      <c r="AD10" s="680">
        <v>25.34871644</v>
      </c>
      <c r="AE10" s="680">
        <v>27.48565868</v>
      </c>
      <c r="AF10" s="680">
        <v>33.98047218</v>
      </c>
      <c r="AG10" s="680">
        <v>42.264159460000002</v>
      </c>
      <c r="AH10" s="680">
        <v>40.25387602</v>
      </c>
      <c r="AI10" s="680">
        <v>32.879230730000003</v>
      </c>
      <c r="AJ10" s="680">
        <v>26.674506560000001</v>
      </c>
      <c r="AK10" s="680">
        <v>25.787146979999999</v>
      </c>
      <c r="AL10" s="680">
        <v>33.313067259999997</v>
      </c>
      <c r="AM10" s="680">
        <v>35.071454549999999</v>
      </c>
      <c r="AN10" s="680">
        <v>31.976983799999999</v>
      </c>
      <c r="AO10" s="680">
        <v>28.170561620000001</v>
      </c>
      <c r="AP10" s="680">
        <v>24.394054539999999</v>
      </c>
      <c r="AQ10" s="680">
        <v>27.301676130000001</v>
      </c>
      <c r="AR10" s="680">
        <v>33.356407750000002</v>
      </c>
      <c r="AS10" s="680">
        <v>38.547220770000003</v>
      </c>
      <c r="AT10" s="680">
        <v>39.447870539999997</v>
      </c>
      <c r="AU10" s="680">
        <v>33.463602219999999</v>
      </c>
      <c r="AV10" s="680">
        <v>27.753770339999999</v>
      </c>
      <c r="AW10" s="680">
        <v>25.938172340000001</v>
      </c>
      <c r="AX10" s="680">
        <v>29.45599185</v>
      </c>
      <c r="AY10" s="680">
        <v>35.604433419999999</v>
      </c>
      <c r="AZ10" s="680">
        <v>32.460360649999998</v>
      </c>
      <c r="BA10" s="680">
        <v>27.735305862000001</v>
      </c>
      <c r="BB10" s="680">
        <v>25.223545779999998</v>
      </c>
      <c r="BC10" s="681">
        <v>27.771889999999999</v>
      </c>
      <c r="BD10" s="681">
        <v>33.372970000000002</v>
      </c>
      <c r="BE10" s="681">
        <v>38.966749999999998</v>
      </c>
      <c r="BF10" s="681">
        <v>38.071150000000003</v>
      </c>
      <c r="BG10" s="681">
        <v>32.75271</v>
      </c>
      <c r="BH10" s="681">
        <v>27.697410000000001</v>
      </c>
      <c r="BI10" s="681">
        <v>25.285139999999998</v>
      </c>
      <c r="BJ10" s="681">
        <v>31.754059999999999</v>
      </c>
      <c r="BK10" s="681">
        <v>36.680250000000001</v>
      </c>
      <c r="BL10" s="681">
        <v>32.721739999999997</v>
      </c>
      <c r="BM10" s="681">
        <v>28.49314</v>
      </c>
      <c r="BN10" s="681">
        <v>24.583670000000001</v>
      </c>
      <c r="BO10" s="681">
        <v>27.646909999999998</v>
      </c>
      <c r="BP10" s="681">
        <v>34.067369999999997</v>
      </c>
      <c r="BQ10" s="681">
        <v>39.5886</v>
      </c>
      <c r="BR10" s="681">
        <v>38.794379999999997</v>
      </c>
      <c r="BS10" s="681">
        <v>33.531750000000002</v>
      </c>
      <c r="BT10" s="681">
        <v>28.413460000000001</v>
      </c>
      <c r="BU10" s="681">
        <v>25.965299999999999</v>
      </c>
      <c r="BV10" s="681">
        <v>32.676349999999999</v>
      </c>
    </row>
    <row r="11" spans="1:74" ht="11.15" customHeight="1" x14ac:dyDescent="0.25">
      <c r="A11" s="111" t="s">
        <v>1146</v>
      </c>
      <c r="B11" s="199" t="s">
        <v>436</v>
      </c>
      <c r="C11" s="680">
        <v>14.229210569999999</v>
      </c>
      <c r="D11" s="680">
        <v>10.281393080000001</v>
      </c>
      <c r="E11" s="680">
        <v>8.3272754800000008</v>
      </c>
      <c r="F11" s="680">
        <v>7.7021746899999997</v>
      </c>
      <c r="G11" s="680">
        <v>8.4985416100000002</v>
      </c>
      <c r="H11" s="680">
        <v>11.112104459999999</v>
      </c>
      <c r="I11" s="680">
        <v>12.68791914</v>
      </c>
      <c r="J11" s="680">
        <v>12.27476476</v>
      </c>
      <c r="K11" s="680">
        <v>11.33544863</v>
      </c>
      <c r="L11" s="680">
        <v>8.9573701499999991</v>
      </c>
      <c r="M11" s="680">
        <v>8.48702866</v>
      </c>
      <c r="N11" s="680">
        <v>10.59235479</v>
      </c>
      <c r="O11" s="680">
        <v>11.2755068</v>
      </c>
      <c r="P11" s="680">
        <v>9.8572122699999998</v>
      </c>
      <c r="Q11" s="680">
        <v>9.1380073300000006</v>
      </c>
      <c r="R11" s="680">
        <v>7.3449317499999998</v>
      </c>
      <c r="S11" s="680">
        <v>8.2012887400000007</v>
      </c>
      <c r="T11" s="680">
        <v>10.311439249999999</v>
      </c>
      <c r="U11" s="680">
        <v>12.426140370000001</v>
      </c>
      <c r="V11" s="680">
        <v>12.39281879</v>
      </c>
      <c r="W11" s="680">
        <v>11.85890976</v>
      </c>
      <c r="X11" s="680">
        <v>9.0864553400000005</v>
      </c>
      <c r="Y11" s="680">
        <v>8.4714711400000002</v>
      </c>
      <c r="Z11" s="680">
        <v>9.9155815300000008</v>
      </c>
      <c r="AA11" s="680">
        <v>10.10147523</v>
      </c>
      <c r="AB11" s="680">
        <v>9.7534541200000007</v>
      </c>
      <c r="AC11" s="680">
        <v>8.5206274900000007</v>
      </c>
      <c r="AD11" s="680">
        <v>7.4300166499999998</v>
      </c>
      <c r="AE11" s="680">
        <v>7.91833103</v>
      </c>
      <c r="AF11" s="680">
        <v>10.203291869999999</v>
      </c>
      <c r="AG11" s="680">
        <v>12.96812347</v>
      </c>
      <c r="AH11" s="680">
        <v>12.753705699999999</v>
      </c>
      <c r="AI11" s="680">
        <v>10.694378459999999</v>
      </c>
      <c r="AJ11" s="680">
        <v>7.7526206499999999</v>
      </c>
      <c r="AK11" s="680">
        <v>7.5493484899999999</v>
      </c>
      <c r="AL11" s="680">
        <v>10.70050786</v>
      </c>
      <c r="AM11" s="680">
        <v>12.25636926</v>
      </c>
      <c r="AN11" s="680">
        <v>11.746017549999999</v>
      </c>
      <c r="AO11" s="680">
        <v>9.4674064799999993</v>
      </c>
      <c r="AP11" s="680">
        <v>7.4820441000000004</v>
      </c>
      <c r="AQ11" s="680">
        <v>7.7277173499999998</v>
      </c>
      <c r="AR11" s="680">
        <v>10.11904962</v>
      </c>
      <c r="AS11" s="680">
        <v>12.19709235</v>
      </c>
      <c r="AT11" s="680">
        <v>12.723450529999999</v>
      </c>
      <c r="AU11" s="680">
        <v>10.833576620000001</v>
      </c>
      <c r="AV11" s="680">
        <v>8.2884915699999997</v>
      </c>
      <c r="AW11" s="680">
        <v>8.2919936300000003</v>
      </c>
      <c r="AX11" s="680">
        <v>9.3582451100000004</v>
      </c>
      <c r="AY11" s="680">
        <v>12.044728259999999</v>
      </c>
      <c r="AZ11" s="680">
        <v>11.58362393</v>
      </c>
      <c r="BA11" s="680">
        <v>9.0847514146999995</v>
      </c>
      <c r="BB11" s="680">
        <v>7.6992820747000001</v>
      </c>
      <c r="BC11" s="681">
        <v>7.9778469999999997</v>
      </c>
      <c r="BD11" s="681">
        <v>10.36842</v>
      </c>
      <c r="BE11" s="681">
        <v>12.46026</v>
      </c>
      <c r="BF11" s="681">
        <v>12.805110000000001</v>
      </c>
      <c r="BG11" s="681">
        <v>10.83433</v>
      </c>
      <c r="BH11" s="681">
        <v>8.4822729999999993</v>
      </c>
      <c r="BI11" s="681">
        <v>7.988531</v>
      </c>
      <c r="BJ11" s="681">
        <v>10.498379999999999</v>
      </c>
      <c r="BK11" s="681">
        <v>13.23715</v>
      </c>
      <c r="BL11" s="681">
        <v>11.43994</v>
      </c>
      <c r="BM11" s="681">
        <v>9.4443409999999997</v>
      </c>
      <c r="BN11" s="681">
        <v>7.7461700000000002</v>
      </c>
      <c r="BO11" s="681">
        <v>7.9128210000000001</v>
      </c>
      <c r="BP11" s="681">
        <v>10.489319999999999</v>
      </c>
      <c r="BQ11" s="681">
        <v>12.56653</v>
      </c>
      <c r="BR11" s="681">
        <v>12.920070000000001</v>
      </c>
      <c r="BS11" s="681">
        <v>10.984170000000001</v>
      </c>
      <c r="BT11" s="681">
        <v>8.6097070000000002</v>
      </c>
      <c r="BU11" s="681">
        <v>8.1140749999999997</v>
      </c>
      <c r="BV11" s="681">
        <v>10.667199999999999</v>
      </c>
    </row>
    <row r="12" spans="1:74" ht="11.15" customHeight="1" x14ac:dyDescent="0.25">
      <c r="A12" s="111" t="s">
        <v>1147</v>
      </c>
      <c r="B12" s="199" t="s">
        <v>437</v>
      </c>
      <c r="C12" s="680">
        <v>23.36415719</v>
      </c>
      <c r="D12" s="680">
        <v>17.72243009</v>
      </c>
      <c r="E12" s="680">
        <v>14.087088290000001</v>
      </c>
      <c r="F12" s="680">
        <v>13.207970270000001</v>
      </c>
      <c r="G12" s="680">
        <v>16.630676210000001</v>
      </c>
      <c r="H12" s="680">
        <v>23.651459580000001</v>
      </c>
      <c r="I12" s="680">
        <v>26.13751392</v>
      </c>
      <c r="J12" s="680">
        <v>25.99498294</v>
      </c>
      <c r="K12" s="680">
        <v>22.352705530000001</v>
      </c>
      <c r="L12" s="680">
        <v>17.777376610000001</v>
      </c>
      <c r="M12" s="680">
        <v>14.502626169999999</v>
      </c>
      <c r="N12" s="680">
        <v>17.280476230000001</v>
      </c>
      <c r="O12" s="680">
        <v>19.24409558</v>
      </c>
      <c r="P12" s="680">
        <v>16.794847529999998</v>
      </c>
      <c r="Q12" s="680">
        <v>16.05708387</v>
      </c>
      <c r="R12" s="680">
        <v>12.997320869999999</v>
      </c>
      <c r="S12" s="680">
        <v>15.646555340000001</v>
      </c>
      <c r="T12" s="680">
        <v>20.788260900000001</v>
      </c>
      <c r="U12" s="680">
        <v>25.030437790000001</v>
      </c>
      <c r="V12" s="680">
        <v>26.597568899999999</v>
      </c>
      <c r="W12" s="680">
        <v>24.831094159999999</v>
      </c>
      <c r="X12" s="680">
        <v>19.645582189999999</v>
      </c>
      <c r="Y12" s="680">
        <v>14.73844267</v>
      </c>
      <c r="Z12" s="680">
        <v>16.634364219999998</v>
      </c>
      <c r="AA12" s="680">
        <v>17.499084369999999</v>
      </c>
      <c r="AB12" s="680">
        <v>16.589204519999999</v>
      </c>
      <c r="AC12" s="680">
        <v>15.13628814</v>
      </c>
      <c r="AD12" s="680">
        <v>14.405236589999999</v>
      </c>
      <c r="AE12" s="680">
        <v>16.70774188</v>
      </c>
      <c r="AF12" s="680">
        <v>22.034402350000001</v>
      </c>
      <c r="AG12" s="680">
        <v>27.171694039999998</v>
      </c>
      <c r="AH12" s="680">
        <v>26.945831370000001</v>
      </c>
      <c r="AI12" s="680">
        <v>22.693767189999999</v>
      </c>
      <c r="AJ12" s="680">
        <v>16.89739904</v>
      </c>
      <c r="AK12" s="680">
        <v>14.229838579999999</v>
      </c>
      <c r="AL12" s="680">
        <v>17.757755970000002</v>
      </c>
      <c r="AM12" s="680">
        <v>20.475557720000001</v>
      </c>
      <c r="AN12" s="680">
        <v>18.476170239999998</v>
      </c>
      <c r="AO12" s="680">
        <v>17.894300680000001</v>
      </c>
      <c r="AP12" s="680">
        <v>13.51317618</v>
      </c>
      <c r="AQ12" s="680">
        <v>15.30675718</v>
      </c>
      <c r="AR12" s="680">
        <v>21.1913676</v>
      </c>
      <c r="AS12" s="680">
        <v>25.487010550000001</v>
      </c>
      <c r="AT12" s="680">
        <v>26.689258819999999</v>
      </c>
      <c r="AU12" s="680">
        <v>23.977687289999999</v>
      </c>
      <c r="AV12" s="680">
        <v>17.711094989999999</v>
      </c>
      <c r="AW12" s="680">
        <v>14.23488626</v>
      </c>
      <c r="AX12" s="680">
        <v>15.540725849999999</v>
      </c>
      <c r="AY12" s="680">
        <v>19.343924040000001</v>
      </c>
      <c r="AZ12" s="680">
        <v>19.54508414</v>
      </c>
      <c r="BA12" s="680">
        <v>18.626671444999999</v>
      </c>
      <c r="BB12" s="680">
        <v>14.203837632000001</v>
      </c>
      <c r="BC12" s="681">
        <v>16.790310000000002</v>
      </c>
      <c r="BD12" s="681">
        <v>22.4147</v>
      </c>
      <c r="BE12" s="681">
        <v>26.83663</v>
      </c>
      <c r="BF12" s="681">
        <v>27.953579999999999</v>
      </c>
      <c r="BG12" s="681">
        <v>23.786020000000001</v>
      </c>
      <c r="BH12" s="681">
        <v>17.177430000000001</v>
      </c>
      <c r="BI12" s="681">
        <v>14.039479999999999</v>
      </c>
      <c r="BJ12" s="681">
        <v>18.561119999999999</v>
      </c>
      <c r="BK12" s="681">
        <v>20.86983</v>
      </c>
      <c r="BL12" s="681">
        <v>18.20317</v>
      </c>
      <c r="BM12" s="681">
        <v>17.973099999999999</v>
      </c>
      <c r="BN12" s="681">
        <v>13.669090000000001</v>
      </c>
      <c r="BO12" s="681">
        <v>15.955550000000001</v>
      </c>
      <c r="BP12" s="681">
        <v>21.850460000000002</v>
      </c>
      <c r="BQ12" s="681">
        <v>26.321639999999999</v>
      </c>
      <c r="BR12" s="681">
        <v>27.994160000000001</v>
      </c>
      <c r="BS12" s="681">
        <v>24.241569999999999</v>
      </c>
      <c r="BT12" s="681">
        <v>17.614380000000001</v>
      </c>
      <c r="BU12" s="681">
        <v>14.483459999999999</v>
      </c>
      <c r="BV12" s="681">
        <v>19.267469999999999</v>
      </c>
    </row>
    <row r="13" spans="1:74" ht="11.15" customHeight="1" x14ac:dyDescent="0.25">
      <c r="A13" s="111" t="s">
        <v>1148</v>
      </c>
      <c r="B13" s="199" t="s">
        <v>438</v>
      </c>
      <c r="C13" s="680">
        <v>7.8831828000000002</v>
      </c>
      <c r="D13" s="680">
        <v>6.8251513499999996</v>
      </c>
      <c r="E13" s="680">
        <v>6.8396683999999999</v>
      </c>
      <c r="F13" s="680">
        <v>6.6015816899999997</v>
      </c>
      <c r="G13" s="680">
        <v>7.5780062299999997</v>
      </c>
      <c r="H13" s="680">
        <v>9.8366750100000004</v>
      </c>
      <c r="I13" s="680">
        <v>12.155610129999999</v>
      </c>
      <c r="J13" s="680">
        <v>11.64467818</v>
      </c>
      <c r="K13" s="680">
        <v>9.3269585700000004</v>
      </c>
      <c r="L13" s="680">
        <v>6.7239480499999997</v>
      </c>
      <c r="M13" s="680">
        <v>6.7052214499999998</v>
      </c>
      <c r="N13" s="680">
        <v>8.1908792199999993</v>
      </c>
      <c r="O13" s="680">
        <v>8.4362484700000007</v>
      </c>
      <c r="P13" s="680">
        <v>7.5641654999999997</v>
      </c>
      <c r="Q13" s="680">
        <v>7.1613440600000002</v>
      </c>
      <c r="R13" s="680">
        <v>6.4480374300000003</v>
      </c>
      <c r="S13" s="680">
        <v>6.74090291</v>
      </c>
      <c r="T13" s="680">
        <v>8.9826649300000003</v>
      </c>
      <c r="U13" s="680">
        <v>11.76230168</v>
      </c>
      <c r="V13" s="680">
        <v>12.046127350000001</v>
      </c>
      <c r="W13" s="680">
        <v>9.2217606599999993</v>
      </c>
      <c r="X13" s="680">
        <v>7.05674285</v>
      </c>
      <c r="Y13" s="680">
        <v>6.8023598999999999</v>
      </c>
      <c r="Z13" s="680">
        <v>8.2351843099999993</v>
      </c>
      <c r="AA13" s="680">
        <v>8.3094690799999995</v>
      </c>
      <c r="AB13" s="680">
        <v>7.3563062500000003</v>
      </c>
      <c r="AC13" s="680">
        <v>6.8904589500000002</v>
      </c>
      <c r="AD13" s="680">
        <v>6.9392554999999998</v>
      </c>
      <c r="AE13" s="680">
        <v>8.6914824700000004</v>
      </c>
      <c r="AF13" s="680">
        <v>10.16705807</v>
      </c>
      <c r="AG13" s="680">
        <v>12.94493696</v>
      </c>
      <c r="AH13" s="680">
        <v>13.298877640000001</v>
      </c>
      <c r="AI13" s="680">
        <v>9.9067571399999999</v>
      </c>
      <c r="AJ13" s="680">
        <v>8.1011965400000001</v>
      </c>
      <c r="AK13" s="680">
        <v>7.2687996999999998</v>
      </c>
      <c r="AL13" s="680">
        <v>8.69604277</v>
      </c>
      <c r="AM13" s="680">
        <v>8.7663539299999993</v>
      </c>
      <c r="AN13" s="680">
        <v>7.4877958900000001</v>
      </c>
      <c r="AO13" s="680">
        <v>7.4709040299999998</v>
      </c>
      <c r="AP13" s="680">
        <v>7.1324847900000004</v>
      </c>
      <c r="AQ13" s="680">
        <v>8.1150494200000001</v>
      </c>
      <c r="AR13" s="680">
        <v>11.61052771</v>
      </c>
      <c r="AS13" s="680">
        <v>13.06081339</v>
      </c>
      <c r="AT13" s="680">
        <v>12.249859300000001</v>
      </c>
      <c r="AU13" s="680">
        <v>9.9058184699999998</v>
      </c>
      <c r="AV13" s="680">
        <v>7.1369490500000001</v>
      </c>
      <c r="AW13" s="680">
        <v>6.8517661399999996</v>
      </c>
      <c r="AX13" s="680">
        <v>8.3295682200000005</v>
      </c>
      <c r="AY13" s="680">
        <v>8.8810629799999994</v>
      </c>
      <c r="AZ13" s="680">
        <v>7.7461926099999996</v>
      </c>
      <c r="BA13" s="680">
        <v>7.3984185146000003</v>
      </c>
      <c r="BB13" s="680">
        <v>6.9323575528000001</v>
      </c>
      <c r="BC13" s="681">
        <v>8.0048929999999991</v>
      </c>
      <c r="BD13" s="681">
        <v>10.53626</v>
      </c>
      <c r="BE13" s="681">
        <v>12.360749999999999</v>
      </c>
      <c r="BF13" s="681">
        <v>12.39207</v>
      </c>
      <c r="BG13" s="681">
        <v>9.7662449999999996</v>
      </c>
      <c r="BH13" s="681">
        <v>7.3214459999999999</v>
      </c>
      <c r="BI13" s="681">
        <v>7.0666539999999998</v>
      </c>
      <c r="BJ13" s="681">
        <v>8.7923620000000007</v>
      </c>
      <c r="BK13" s="681">
        <v>9.1417619999999999</v>
      </c>
      <c r="BL13" s="681">
        <v>7.6789670000000001</v>
      </c>
      <c r="BM13" s="681">
        <v>7.4118209999999998</v>
      </c>
      <c r="BN13" s="681">
        <v>7.0536669999999999</v>
      </c>
      <c r="BO13" s="681">
        <v>8.0957179999999997</v>
      </c>
      <c r="BP13" s="681">
        <v>10.42517</v>
      </c>
      <c r="BQ13" s="681">
        <v>12.141450000000001</v>
      </c>
      <c r="BR13" s="681">
        <v>12.49929</v>
      </c>
      <c r="BS13" s="681">
        <v>9.9243159999999992</v>
      </c>
      <c r="BT13" s="681">
        <v>7.4425379999999999</v>
      </c>
      <c r="BU13" s="681">
        <v>7.1847019999999997</v>
      </c>
      <c r="BV13" s="681">
        <v>8.9423809999999992</v>
      </c>
    </row>
    <row r="14" spans="1:74" ht="11.15" customHeight="1" x14ac:dyDescent="0.25">
      <c r="A14" s="111" t="s">
        <v>1149</v>
      </c>
      <c r="B14" s="199" t="s">
        <v>240</v>
      </c>
      <c r="C14" s="680">
        <v>13.49420215</v>
      </c>
      <c r="D14" s="680">
        <v>11.28343948</v>
      </c>
      <c r="E14" s="680">
        <v>12.977829849999999</v>
      </c>
      <c r="F14" s="680">
        <v>9.8970306699999995</v>
      </c>
      <c r="G14" s="680">
        <v>10.280284440000001</v>
      </c>
      <c r="H14" s="680">
        <v>10.402222800000001</v>
      </c>
      <c r="I14" s="680">
        <v>13.74502964</v>
      </c>
      <c r="J14" s="680">
        <v>16.236672519999999</v>
      </c>
      <c r="K14" s="680">
        <v>10.343938189999999</v>
      </c>
      <c r="L14" s="680">
        <v>11.088002790000001</v>
      </c>
      <c r="M14" s="680">
        <v>10.639510639999999</v>
      </c>
      <c r="N14" s="680">
        <v>12.9813828</v>
      </c>
      <c r="O14" s="680">
        <v>14.39873137</v>
      </c>
      <c r="P14" s="680">
        <v>12.186597949999999</v>
      </c>
      <c r="Q14" s="680">
        <v>12.48005165</v>
      </c>
      <c r="R14" s="680">
        <v>9.4034843499999994</v>
      </c>
      <c r="S14" s="680">
        <v>10.252670910000001</v>
      </c>
      <c r="T14" s="680">
        <v>10.038707029999999</v>
      </c>
      <c r="U14" s="680">
        <v>12.80832019</v>
      </c>
      <c r="V14" s="680">
        <v>14.010720579999999</v>
      </c>
      <c r="W14" s="680">
        <v>11.922164069999999</v>
      </c>
      <c r="X14" s="680">
        <v>11.53395942</v>
      </c>
      <c r="Y14" s="680">
        <v>10.44991982</v>
      </c>
      <c r="Z14" s="680">
        <v>13.837265650000001</v>
      </c>
      <c r="AA14" s="680">
        <v>13.908775009999999</v>
      </c>
      <c r="AB14" s="680">
        <v>10.92071646</v>
      </c>
      <c r="AC14" s="680">
        <v>11.79588072</v>
      </c>
      <c r="AD14" s="680">
        <v>10.00354976</v>
      </c>
      <c r="AE14" s="680">
        <v>11.27712738</v>
      </c>
      <c r="AF14" s="680">
        <v>11.88903973</v>
      </c>
      <c r="AG14" s="680">
        <v>14.7635626</v>
      </c>
      <c r="AH14" s="680">
        <v>14.48215048</v>
      </c>
      <c r="AI14" s="680">
        <v>13.69589584</v>
      </c>
      <c r="AJ14" s="680">
        <v>13.19604977</v>
      </c>
      <c r="AK14" s="680">
        <v>10.592235909999999</v>
      </c>
      <c r="AL14" s="680">
        <v>14.896388350000001</v>
      </c>
      <c r="AM14" s="680">
        <v>13.64251679</v>
      </c>
      <c r="AN14" s="680">
        <v>12.236510320000001</v>
      </c>
      <c r="AO14" s="680">
        <v>13.14765369</v>
      </c>
      <c r="AP14" s="680">
        <v>9.8078381199999995</v>
      </c>
      <c r="AQ14" s="680">
        <v>10.483372360000001</v>
      </c>
      <c r="AR14" s="680">
        <v>11.93293471</v>
      </c>
      <c r="AS14" s="680">
        <v>15.359322880000001</v>
      </c>
      <c r="AT14" s="680">
        <v>14.76002312</v>
      </c>
      <c r="AU14" s="680">
        <v>12.841205649999999</v>
      </c>
      <c r="AV14" s="680">
        <v>10.324675409999999</v>
      </c>
      <c r="AW14" s="680">
        <v>10.56615086</v>
      </c>
      <c r="AX14" s="680">
        <v>13.900454699999999</v>
      </c>
      <c r="AY14" s="680">
        <v>15.06088695</v>
      </c>
      <c r="AZ14" s="680">
        <v>11.50067494</v>
      </c>
      <c r="BA14" s="680">
        <v>12.186097391000001</v>
      </c>
      <c r="BB14" s="680">
        <v>9.4107673237</v>
      </c>
      <c r="BC14" s="681">
        <v>10.18056</v>
      </c>
      <c r="BD14" s="681">
        <v>11.11533</v>
      </c>
      <c r="BE14" s="681">
        <v>13.29388</v>
      </c>
      <c r="BF14" s="681">
        <v>13.044309999999999</v>
      </c>
      <c r="BG14" s="681">
        <v>11.88555</v>
      </c>
      <c r="BH14" s="681">
        <v>9.8162450000000003</v>
      </c>
      <c r="BI14" s="681">
        <v>10.584479999999999</v>
      </c>
      <c r="BJ14" s="681">
        <v>13.65311</v>
      </c>
      <c r="BK14" s="681">
        <v>15.041119999999999</v>
      </c>
      <c r="BL14" s="681">
        <v>11.63353</v>
      </c>
      <c r="BM14" s="681">
        <v>12.44065</v>
      </c>
      <c r="BN14" s="681">
        <v>9.5107719999999993</v>
      </c>
      <c r="BO14" s="681">
        <v>10.19839</v>
      </c>
      <c r="BP14" s="681">
        <v>11.11774</v>
      </c>
      <c r="BQ14" s="681">
        <v>13.383139999999999</v>
      </c>
      <c r="BR14" s="681">
        <v>13.12519</v>
      </c>
      <c r="BS14" s="681">
        <v>11.897399999999999</v>
      </c>
      <c r="BT14" s="681">
        <v>9.8644040000000004</v>
      </c>
      <c r="BU14" s="681">
        <v>10.613519999999999</v>
      </c>
      <c r="BV14" s="681">
        <v>13.69647</v>
      </c>
    </row>
    <row r="15" spans="1:74" ht="11.15" customHeight="1" x14ac:dyDescent="0.25">
      <c r="A15" s="111" t="s">
        <v>1150</v>
      </c>
      <c r="B15" s="199" t="s">
        <v>241</v>
      </c>
      <c r="C15" s="680">
        <v>0.43748281999999999</v>
      </c>
      <c r="D15" s="680">
        <v>0.38829643000000003</v>
      </c>
      <c r="E15" s="680">
        <v>0.40558284999999999</v>
      </c>
      <c r="F15" s="680">
        <v>0.37452195999999999</v>
      </c>
      <c r="G15" s="680">
        <v>0.35831512999999998</v>
      </c>
      <c r="H15" s="680">
        <v>0.35379435999999997</v>
      </c>
      <c r="I15" s="680">
        <v>0.37979830999999997</v>
      </c>
      <c r="J15" s="680">
        <v>0.39269463999999998</v>
      </c>
      <c r="K15" s="680">
        <v>0.38372412</v>
      </c>
      <c r="L15" s="680">
        <v>0.39561489</v>
      </c>
      <c r="M15" s="680">
        <v>0.39999825</v>
      </c>
      <c r="N15" s="680">
        <v>0.41578027000000001</v>
      </c>
      <c r="O15" s="680">
        <v>0.44357437999999999</v>
      </c>
      <c r="P15" s="680">
        <v>0.35982470999999999</v>
      </c>
      <c r="Q15" s="680">
        <v>0.37226680000000001</v>
      </c>
      <c r="R15" s="680">
        <v>0.34315230000000002</v>
      </c>
      <c r="S15" s="680">
        <v>0.35851045999999998</v>
      </c>
      <c r="T15" s="680">
        <v>0.36491989000000002</v>
      </c>
      <c r="U15" s="680">
        <v>0.40199847999999999</v>
      </c>
      <c r="V15" s="680">
        <v>0.40383085000000002</v>
      </c>
      <c r="W15" s="680">
        <v>0.39195666000000001</v>
      </c>
      <c r="X15" s="680">
        <v>0.40810094000000002</v>
      </c>
      <c r="Y15" s="680">
        <v>0.40293485000000001</v>
      </c>
      <c r="Z15" s="680">
        <v>0.43691171000000001</v>
      </c>
      <c r="AA15" s="680">
        <v>0.47074290000000002</v>
      </c>
      <c r="AB15" s="680">
        <v>0.38801957999999998</v>
      </c>
      <c r="AC15" s="680">
        <v>0.40154337000000001</v>
      </c>
      <c r="AD15" s="680">
        <v>0.37432175000000001</v>
      </c>
      <c r="AE15" s="680">
        <v>0.37887750999999997</v>
      </c>
      <c r="AF15" s="680">
        <v>0.38765516</v>
      </c>
      <c r="AG15" s="680">
        <v>0.38956628999999998</v>
      </c>
      <c r="AH15" s="680">
        <v>0.4008043</v>
      </c>
      <c r="AI15" s="680">
        <v>0.39551195</v>
      </c>
      <c r="AJ15" s="680">
        <v>0.43208215</v>
      </c>
      <c r="AK15" s="680">
        <v>0.45114546999999999</v>
      </c>
      <c r="AL15" s="680">
        <v>0.46788960000000002</v>
      </c>
      <c r="AM15" s="680">
        <v>0.45397376</v>
      </c>
      <c r="AN15" s="680">
        <v>0.40165171999999999</v>
      </c>
      <c r="AO15" s="680">
        <v>0.42240938</v>
      </c>
      <c r="AP15" s="680">
        <v>0.37916989000000001</v>
      </c>
      <c r="AQ15" s="680">
        <v>0.38082716999999999</v>
      </c>
      <c r="AR15" s="680">
        <v>0.38334950000000001</v>
      </c>
      <c r="AS15" s="680">
        <v>0.40287965999999997</v>
      </c>
      <c r="AT15" s="680">
        <v>0.40934302</v>
      </c>
      <c r="AU15" s="680">
        <v>0.39105648999999998</v>
      </c>
      <c r="AV15" s="680">
        <v>0.40984429</v>
      </c>
      <c r="AW15" s="680">
        <v>0.43644535000000001</v>
      </c>
      <c r="AX15" s="680">
        <v>0.47468633999999998</v>
      </c>
      <c r="AY15" s="680">
        <v>0.47213738999999999</v>
      </c>
      <c r="AZ15" s="680">
        <v>0.38402269999999999</v>
      </c>
      <c r="BA15" s="680">
        <v>0.40961291999999999</v>
      </c>
      <c r="BB15" s="680">
        <v>0.36923309999999998</v>
      </c>
      <c r="BC15" s="681">
        <v>0.37137239999999999</v>
      </c>
      <c r="BD15" s="681">
        <v>0.37433169999999999</v>
      </c>
      <c r="BE15" s="681">
        <v>0.39488250000000003</v>
      </c>
      <c r="BF15" s="681">
        <v>0.4026689</v>
      </c>
      <c r="BG15" s="681">
        <v>0.38507770000000002</v>
      </c>
      <c r="BH15" s="681">
        <v>0.40480729999999998</v>
      </c>
      <c r="BI15" s="681">
        <v>0.43245030000000001</v>
      </c>
      <c r="BJ15" s="681">
        <v>0.471113</v>
      </c>
      <c r="BK15" s="681">
        <v>0.4702905</v>
      </c>
      <c r="BL15" s="681">
        <v>0.38305319999999998</v>
      </c>
      <c r="BM15" s="681">
        <v>0.40846919999999998</v>
      </c>
      <c r="BN15" s="681">
        <v>0.36843870000000001</v>
      </c>
      <c r="BO15" s="681">
        <v>0.37079610000000002</v>
      </c>
      <c r="BP15" s="681">
        <v>0.37410599999999999</v>
      </c>
      <c r="BQ15" s="681">
        <v>0.39424759999999998</v>
      </c>
      <c r="BR15" s="681">
        <v>0.40146860000000001</v>
      </c>
      <c r="BS15" s="681">
        <v>0.38359890000000002</v>
      </c>
      <c r="BT15" s="681">
        <v>0.40262609999999999</v>
      </c>
      <c r="BU15" s="681">
        <v>0.42969810000000003</v>
      </c>
      <c r="BV15" s="681">
        <v>0.46774789999999999</v>
      </c>
    </row>
    <row r="16" spans="1:74" ht="11.15" customHeight="1" x14ac:dyDescent="0.25">
      <c r="A16" s="111" t="s">
        <v>1151</v>
      </c>
      <c r="B16" s="199" t="s">
        <v>440</v>
      </c>
      <c r="C16" s="680">
        <v>148.91738377999999</v>
      </c>
      <c r="D16" s="680">
        <v>113.75128017999999</v>
      </c>
      <c r="E16" s="680">
        <v>107.218431</v>
      </c>
      <c r="F16" s="680">
        <v>95.453615799999994</v>
      </c>
      <c r="G16" s="680">
        <v>103.84799901</v>
      </c>
      <c r="H16" s="680">
        <v>129.91289918999999</v>
      </c>
      <c r="I16" s="680">
        <v>153.56605024000001</v>
      </c>
      <c r="J16" s="680">
        <v>153.49649427</v>
      </c>
      <c r="K16" s="680">
        <v>128.90979259</v>
      </c>
      <c r="L16" s="680">
        <v>107.0487529</v>
      </c>
      <c r="M16" s="680">
        <v>103.78995653</v>
      </c>
      <c r="N16" s="680">
        <v>123.18040376</v>
      </c>
      <c r="O16" s="680">
        <v>133.31755021000001</v>
      </c>
      <c r="P16" s="680">
        <v>116.60800242000001</v>
      </c>
      <c r="Q16" s="680">
        <v>112.60541507000001</v>
      </c>
      <c r="R16" s="680">
        <v>90.383821839999996</v>
      </c>
      <c r="S16" s="680">
        <v>100.33107133</v>
      </c>
      <c r="T16" s="680">
        <v>120.11616995999999</v>
      </c>
      <c r="U16" s="680">
        <v>153.74888910000001</v>
      </c>
      <c r="V16" s="680">
        <v>150.08305576000001</v>
      </c>
      <c r="W16" s="680">
        <v>131.5667267</v>
      </c>
      <c r="X16" s="680">
        <v>107.99720824000001</v>
      </c>
      <c r="Y16" s="680">
        <v>102.45292212</v>
      </c>
      <c r="Z16" s="680">
        <v>121.07807665</v>
      </c>
      <c r="AA16" s="680">
        <v>124.44221134999999</v>
      </c>
      <c r="AB16" s="680">
        <v>112.12288192</v>
      </c>
      <c r="AC16" s="680">
        <v>104.25494275</v>
      </c>
      <c r="AD16" s="680">
        <v>97.759203060000004</v>
      </c>
      <c r="AE16" s="680">
        <v>105.68094311</v>
      </c>
      <c r="AF16" s="680">
        <v>131.53805062999999</v>
      </c>
      <c r="AG16" s="680">
        <v>167.10814163000001</v>
      </c>
      <c r="AH16" s="680">
        <v>158.93914744</v>
      </c>
      <c r="AI16" s="680">
        <v>127.82389320999999</v>
      </c>
      <c r="AJ16" s="680">
        <v>105.51393613</v>
      </c>
      <c r="AK16" s="680">
        <v>99.660936559999996</v>
      </c>
      <c r="AL16" s="680">
        <v>129.76075834</v>
      </c>
      <c r="AM16" s="680">
        <v>137.12739006999999</v>
      </c>
      <c r="AN16" s="680">
        <v>126.96992032999999</v>
      </c>
      <c r="AO16" s="680">
        <v>114.42639382999999</v>
      </c>
      <c r="AP16" s="680">
        <v>94.177116690000005</v>
      </c>
      <c r="AQ16" s="680">
        <v>101.49831532</v>
      </c>
      <c r="AR16" s="680">
        <v>132.83360027000001</v>
      </c>
      <c r="AS16" s="680">
        <v>155.32512262</v>
      </c>
      <c r="AT16" s="680">
        <v>158.65132155000001</v>
      </c>
      <c r="AU16" s="680">
        <v>131.86386303</v>
      </c>
      <c r="AV16" s="680">
        <v>104.5808024</v>
      </c>
      <c r="AW16" s="680">
        <v>101.0301503</v>
      </c>
      <c r="AX16" s="680">
        <v>118.08463096</v>
      </c>
      <c r="AY16" s="680">
        <v>140.59360425</v>
      </c>
      <c r="AZ16" s="680">
        <v>126.23010856000001</v>
      </c>
      <c r="BA16" s="680">
        <v>113.03663526</v>
      </c>
      <c r="BB16" s="680">
        <v>96.221275352999996</v>
      </c>
      <c r="BC16" s="681">
        <v>103.57940000000001</v>
      </c>
      <c r="BD16" s="681">
        <v>130.0616</v>
      </c>
      <c r="BE16" s="681">
        <v>154.2774</v>
      </c>
      <c r="BF16" s="681">
        <v>153.65190000000001</v>
      </c>
      <c r="BG16" s="681">
        <v>127.4115</v>
      </c>
      <c r="BH16" s="681">
        <v>104.044</v>
      </c>
      <c r="BI16" s="681">
        <v>99.854169999999996</v>
      </c>
      <c r="BJ16" s="681">
        <v>126.5121</v>
      </c>
      <c r="BK16" s="681">
        <v>144.24010000000001</v>
      </c>
      <c r="BL16" s="681">
        <v>123.84480000000001</v>
      </c>
      <c r="BM16" s="681">
        <v>114.4136</v>
      </c>
      <c r="BN16" s="681">
        <v>94.88673</v>
      </c>
      <c r="BO16" s="681">
        <v>102.6138</v>
      </c>
      <c r="BP16" s="681">
        <v>130.57939999999999</v>
      </c>
      <c r="BQ16" s="681">
        <v>153.9025</v>
      </c>
      <c r="BR16" s="681">
        <v>155.08959999999999</v>
      </c>
      <c r="BS16" s="681">
        <v>129.6559</v>
      </c>
      <c r="BT16" s="681">
        <v>105.86660000000001</v>
      </c>
      <c r="BU16" s="681">
        <v>101.6751</v>
      </c>
      <c r="BV16" s="681">
        <v>128.9624</v>
      </c>
    </row>
    <row r="17" spans="1:74" ht="11.15" customHeight="1" x14ac:dyDescent="0.25">
      <c r="A17" s="111"/>
      <c r="B17" s="113" t="s">
        <v>8</v>
      </c>
      <c r="C17" s="682"/>
      <c r="D17" s="682"/>
      <c r="E17" s="682"/>
      <c r="F17" s="682"/>
      <c r="G17" s="682"/>
      <c r="H17" s="682"/>
      <c r="I17" s="682"/>
      <c r="J17" s="682"/>
      <c r="K17" s="682"/>
      <c r="L17" s="682"/>
      <c r="M17" s="682"/>
      <c r="N17" s="682"/>
      <c r="O17" s="682"/>
      <c r="P17" s="682"/>
      <c r="Q17" s="682"/>
      <c r="R17" s="682"/>
      <c r="S17" s="682"/>
      <c r="T17" s="682"/>
      <c r="U17" s="682"/>
      <c r="V17" s="682"/>
      <c r="W17" s="682"/>
      <c r="X17" s="682"/>
      <c r="Y17" s="682"/>
      <c r="Z17" s="682"/>
      <c r="AA17" s="682"/>
      <c r="AB17" s="682"/>
      <c r="AC17" s="682"/>
      <c r="AD17" s="682"/>
      <c r="AE17" s="682"/>
      <c r="AF17" s="682"/>
      <c r="AG17" s="682"/>
      <c r="AH17" s="682"/>
      <c r="AI17" s="682"/>
      <c r="AJ17" s="682"/>
      <c r="AK17" s="682"/>
      <c r="AL17" s="682"/>
      <c r="AM17" s="682"/>
      <c r="AN17" s="682"/>
      <c r="AO17" s="682"/>
      <c r="AP17" s="682"/>
      <c r="AQ17" s="682"/>
      <c r="AR17" s="682"/>
      <c r="AS17" s="682"/>
      <c r="AT17" s="682"/>
      <c r="AU17" s="682"/>
      <c r="AV17" s="682"/>
      <c r="AW17" s="682"/>
      <c r="AX17" s="682"/>
      <c r="AY17" s="682"/>
      <c r="AZ17" s="682"/>
      <c r="BA17" s="682"/>
      <c r="BB17" s="682"/>
      <c r="BC17" s="683"/>
      <c r="BD17" s="683"/>
      <c r="BE17" s="683"/>
      <c r="BF17" s="683"/>
      <c r="BG17" s="683"/>
      <c r="BH17" s="683"/>
      <c r="BI17" s="683"/>
      <c r="BJ17" s="683"/>
      <c r="BK17" s="683"/>
      <c r="BL17" s="683"/>
      <c r="BM17" s="683"/>
      <c r="BN17" s="683"/>
      <c r="BO17" s="683"/>
      <c r="BP17" s="683"/>
      <c r="BQ17" s="683"/>
      <c r="BR17" s="683"/>
      <c r="BS17" s="683"/>
      <c r="BT17" s="683"/>
      <c r="BU17" s="683"/>
      <c r="BV17" s="683"/>
    </row>
    <row r="18" spans="1:74" ht="11.15" customHeight="1" x14ac:dyDescent="0.25">
      <c r="A18" s="111" t="s">
        <v>1152</v>
      </c>
      <c r="B18" s="199" t="s">
        <v>432</v>
      </c>
      <c r="C18" s="680">
        <v>4.6818258500000001</v>
      </c>
      <c r="D18" s="680">
        <v>4.1415562899999996</v>
      </c>
      <c r="E18" s="680">
        <v>4.0459120100000003</v>
      </c>
      <c r="F18" s="680">
        <v>3.9851409900000001</v>
      </c>
      <c r="G18" s="680">
        <v>4.1240967199999998</v>
      </c>
      <c r="H18" s="680">
        <v>4.4333009099999998</v>
      </c>
      <c r="I18" s="680">
        <v>5.0223529899999999</v>
      </c>
      <c r="J18" s="680">
        <v>5.2777183000000001</v>
      </c>
      <c r="K18" s="680">
        <v>4.5359160999999997</v>
      </c>
      <c r="L18" s="680">
        <v>4.3297677400000003</v>
      </c>
      <c r="M18" s="680">
        <v>4.0992406499999996</v>
      </c>
      <c r="N18" s="680">
        <v>4.2476225400000001</v>
      </c>
      <c r="O18" s="680">
        <v>4.5828955300000001</v>
      </c>
      <c r="P18" s="680">
        <v>4.0634858200000004</v>
      </c>
      <c r="Q18" s="680">
        <v>4.1752027199999997</v>
      </c>
      <c r="R18" s="680">
        <v>3.94692292</v>
      </c>
      <c r="S18" s="680">
        <v>3.9643462399999998</v>
      </c>
      <c r="T18" s="680">
        <v>4.2202467099999996</v>
      </c>
      <c r="U18" s="680">
        <v>5.0146561299999997</v>
      </c>
      <c r="V18" s="680">
        <v>4.7850908299999997</v>
      </c>
      <c r="W18" s="680">
        <v>4.1945436899999997</v>
      </c>
      <c r="X18" s="680">
        <v>4.1553638599999996</v>
      </c>
      <c r="Y18" s="680">
        <v>4.1253357599999996</v>
      </c>
      <c r="Z18" s="680">
        <v>4.2746368500000003</v>
      </c>
      <c r="AA18" s="680">
        <v>4.2879406299999996</v>
      </c>
      <c r="AB18" s="680">
        <v>4.0538865199999998</v>
      </c>
      <c r="AC18" s="680">
        <v>3.9435764</v>
      </c>
      <c r="AD18" s="680">
        <v>3.299912</v>
      </c>
      <c r="AE18" s="680">
        <v>3.4220077899999999</v>
      </c>
      <c r="AF18" s="680">
        <v>3.8514255999999998</v>
      </c>
      <c r="AG18" s="680">
        <v>4.5893920499999998</v>
      </c>
      <c r="AH18" s="680">
        <v>4.4931371499999999</v>
      </c>
      <c r="AI18" s="680">
        <v>4.1297577900000002</v>
      </c>
      <c r="AJ18" s="680">
        <v>3.8048276699999999</v>
      </c>
      <c r="AK18" s="680">
        <v>3.6033466399999998</v>
      </c>
      <c r="AL18" s="680">
        <v>3.9895478500000001</v>
      </c>
      <c r="AM18" s="680">
        <v>4.0417739800000003</v>
      </c>
      <c r="AN18" s="680">
        <v>3.83883522</v>
      </c>
      <c r="AO18" s="680">
        <v>3.8261969200000001</v>
      </c>
      <c r="AP18" s="680">
        <v>3.65792764</v>
      </c>
      <c r="AQ18" s="680">
        <v>3.6622367699999998</v>
      </c>
      <c r="AR18" s="680">
        <v>4.4121931300000004</v>
      </c>
      <c r="AS18" s="680">
        <v>4.3614197199999998</v>
      </c>
      <c r="AT18" s="680">
        <v>4.88378669</v>
      </c>
      <c r="AU18" s="680">
        <v>4.2558615099999999</v>
      </c>
      <c r="AV18" s="680">
        <v>3.8725998000000001</v>
      </c>
      <c r="AW18" s="680">
        <v>3.82301095</v>
      </c>
      <c r="AX18" s="680">
        <v>3.8441327699999999</v>
      </c>
      <c r="AY18" s="680">
        <v>4.2082039699999996</v>
      </c>
      <c r="AZ18" s="680">
        <v>3.9003066899999999</v>
      </c>
      <c r="BA18" s="680">
        <v>3.9893952582000001</v>
      </c>
      <c r="BB18" s="680">
        <v>3.7734462798999999</v>
      </c>
      <c r="BC18" s="681">
        <v>3.735061</v>
      </c>
      <c r="BD18" s="681">
        <v>4.3428310000000003</v>
      </c>
      <c r="BE18" s="681">
        <v>4.5694699999999999</v>
      </c>
      <c r="BF18" s="681">
        <v>4.7912410000000003</v>
      </c>
      <c r="BG18" s="681">
        <v>4.2109439999999996</v>
      </c>
      <c r="BH18" s="681">
        <v>3.9346700000000001</v>
      </c>
      <c r="BI18" s="681">
        <v>3.8493369999999998</v>
      </c>
      <c r="BJ18" s="681">
        <v>3.896493</v>
      </c>
      <c r="BK18" s="681">
        <v>4.1956990000000003</v>
      </c>
      <c r="BL18" s="681">
        <v>3.8933019999999998</v>
      </c>
      <c r="BM18" s="681">
        <v>4.004677</v>
      </c>
      <c r="BN18" s="681">
        <v>3.771776</v>
      </c>
      <c r="BO18" s="681">
        <v>3.7253059999999998</v>
      </c>
      <c r="BP18" s="681">
        <v>4.2964549999999999</v>
      </c>
      <c r="BQ18" s="681">
        <v>4.4844049999999998</v>
      </c>
      <c r="BR18" s="681">
        <v>4.7548709999999996</v>
      </c>
      <c r="BS18" s="681">
        <v>4.1849369999999997</v>
      </c>
      <c r="BT18" s="681">
        <v>3.9088539999999998</v>
      </c>
      <c r="BU18" s="681">
        <v>3.822438</v>
      </c>
      <c r="BV18" s="681">
        <v>3.867848</v>
      </c>
    </row>
    <row r="19" spans="1:74" ht="11.15" customHeight="1" x14ac:dyDescent="0.25">
      <c r="A19" s="111" t="s">
        <v>1153</v>
      </c>
      <c r="B19" s="184" t="s">
        <v>465</v>
      </c>
      <c r="C19" s="680">
        <v>13.726166449999999</v>
      </c>
      <c r="D19" s="680">
        <v>12.61435279</v>
      </c>
      <c r="E19" s="680">
        <v>12.63923424</v>
      </c>
      <c r="F19" s="680">
        <v>12.0054322</v>
      </c>
      <c r="G19" s="680">
        <v>12.31498348</v>
      </c>
      <c r="H19" s="680">
        <v>13.30575035</v>
      </c>
      <c r="I19" s="680">
        <v>14.85642957</v>
      </c>
      <c r="J19" s="680">
        <v>15.251711630000001</v>
      </c>
      <c r="K19" s="680">
        <v>14.183321340000001</v>
      </c>
      <c r="L19" s="680">
        <v>13.00349634</v>
      </c>
      <c r="M19" s="680">
        <v>12.04164581</v>
      </c>
      <c r="N19" s="680">
        <v>12.831523839999999</v>
      </c>
      <c r="O19" s="680">
        <v>13.393620690000001</v>
      </c>
      <c r="P19" s="680">
        <v>12.665330839999999</v>
      </c>
      <c r="Q19" s="680">
        <v>12.68439289</v>
      </c>
      <c r="R19" s="680">
        <v>11.57102824</v>
      </c>
      <c r="S19" s="680">
        <v>12.181142619999999</v>
      </c>
      <c r="T19" s="680">
        <v>12.663085730000001</v>
      </c>
      <c r="U19" s="680">
        <v>14.39851859</v>
      </c>
      <c r="V19" s="680">
        <v>14.428890790000001</v>
      </c>
      <c r="W19" s="680">
        <v>13.21957471</v>
      </c>
      <c r="X19" s="680">
        <v>12.11908919</v>
      </c>
      <c r="Y19" s="680">
        <v>11.50830221</v>
      </c>
      <c r="Z19" s="680">
        <v>12.413237499999999</v>
      </c>
      <c r="AA19" s="680">
        <v>12.5714557</v>
      </c>
      <c r="AB19" s="680">
        <v>11.990809909999999</v>
      </c>
      <c r="AC19" s="680">
        <v>11.472205840000001</v>
      </c>
      <c r="AD19" s="680">
        <v>10.018060699999999</v>
      </c>
      <c r="AE19" s="680">
        <v>9.6777599900000002</v>
      </c>
      <c r="AF19" s="680">
        <v>11.500175219999999</v>
      </c>
      <c r="AG19" s="680">
        <v>13.68811775</v>
      </c>
      <c r="AH19" s="680">
        <v>13.296836770000001</v>
      </c>
      <c r="AI19" s="680">
        <v>12.10458232</v>
      </c>
      <c r="AJ19" s="680">
        <v>10.937414220000001</v>
      </c>
      <c r="AK19" s="680">
        <v>10.61357319</v>
      </c>
      <c r="AL19" s="680">
        <v>11.814448390000001</v>
      </c>
      <c r="AM19" s="680">
        <v>11.55398922</v>
      </c>
      <c r="AN19" s="680">
        <v>11.78211159</v>
      </c>
      <c r="AO19" s="680">
        <v>11.30381088</v>
      </c>
      <c r="AP19" s="680">
        <v>10.46606016</v>
      </c>
      <c r="AQ19" s="680">
        <v>10.637866389999999</v>
      </c>
      <c r="AR19" s="680">
        <v>12.143848200000001</v>
      </c>
      <c r="AS19" s="680">
        <v>13.599538689999999</v>
      </c>
      <c r="AT19" s="680">
        <v>13.78559647</v>
      </c>
      <c r="AU19" s="680">
        <v>12.32342038</v>
      </c>
      <c r="AV19" s="680">
        <v>11.586463739999999</v>
      </c>
      <c r="AW19" s="680">
        <v>11.075792030000001</v>
      </c>
      <c r="AX19" s="680">
        <v>11.621474750000001</v>
      </c>
      <c r="AY19" s="680">
        <v>12.475538090000001</v>
      </c>
      <c r="AZ19" s="680">
        <v>11.613548400000001</v>
      </c>
      <c r="BA19" s="680">
        <v>11.642316808</v>
      </c>
      <c r="BB19" s="680">
        <v>10.815146266999999</v>
      </c>
      <c r="BC19" s="681">
        <v>10.9589</v>
      </c>
      <c r="BD19" s="681">
        <v>12.259779999999999</v>
      </c>
      <c r="BE19" s="681">
        <v>13.859680000000001</v>
      </c>
      <c r="BF19" s="681">
        <v>13.70847</v>
      </c>
      <c r="BG19" s="681">
        <v>12.20754</v>
      </c>
      <c r="BH19" s="681">
        <v>11.685919999999999</v>
      </c>
      <c r="BI19" s="681">
        <v>11.191240000000001</v>
      </c>
      <c r="BJ19" s="681">
        <v>11.83048</v>
      </c>
      <c r="BK19" s="681">
        <v>12.56779</v>
      </c>
      <c r="BL19" s="681">
        <v>11.623609999999999</v>
      </c>
      <c r="BM19" s="681">
        <v>11.69605</v>
      </c>
      <c r="BN19" s="681">
        <v>10.80158</v>
      </c>
      <c r="BO19" s="681">
        <v>10.91499</v>
      </c>
      <c r="BP19" s="681">
        <v>12.184530000000001</v>
      </c>
      <c r="BQ19" s="681">
        <v>13.70491</v>
      </c>
      <c r="BR19" s="681">
        <v>13.60736</v>
      </c>
      <c r="BS19" s="681">
        <v>12.14437</v>
      </c>
      <c r="BT19" s="681">
        <v>11.623760000000001</v>
      </c>
      <c r="BU19" s="681">
        <v>11.11814</v>
      </c>
      <c r="BV19" s="681">
        <v>11.7342</v>
      </c>
    </row>
    <row r="20" spans="1:74" ht="11.15" customHeight="1" x14ac:dyDescent="0.25">
      <c r="A20" s="111" t="s">
        <v>1154</v>
      </c>
      <c r="B20" s="199" t="s">
        <v>433</v>
      </c>
      <c r="C20" s="680">
        <v>15.91155245</v>
      </c>
      <c r="D20" s="680">
        <v>13.984686229999999</v>
      </c>
      <c r="E20" s="680">
        <v>14.73023057</v>
      </c>
      <c r="F20" s="680">
        <v>13.800632950000001</v>
      </c>
      <c r="G20" s="680">
        <v>15.50411053</v>
      </c>
      <c r="H20" s="680">
        <v>16.142858440000001</v>
      </c>
      <c r="I20" s="680">
        <v>17.373788040000001</v>
      </c>
      <c r="J20" s="680">
        <v>17.758069939999999</v>
      </c>
      <c r="K20" s="680">
        <v>15.784413300000001</v>
      </c>
      <c r="L20" s="680">
        <v>15.2888951</v>
      </c>
      <c r="M20" s="680">
        <v>14.116384650000001</v>
      </c>
      <c r="N20" s="680">
        <v>14.88263486</v>
      </c>
      <c r="O20" s="680">
        <v>15.41520963</v>
      </c>
      <c r="P20" s="680">
        <v>13.912065650000001</v>
      </c>
      <c r="Q20" s="680">
        <v>14.900558240000001</v>
      </c>
      <c r="R20" s="680">
        <v>13.462809780000001</v>
      </c>
      <c r="S20" s="680">
        <v>14.349124359999999</v>
      </c>
      <c r="T20" s="680">
        <v>14.952035889999999</v>
      </c>
      <c r="U20" s="680">
        <v>17.65141229</v>
      </c>
      <c r="V20" s="680">
        <v>16.840131899999999</v>
      </c>
      <c r="W20" s="680">
        <v>15.55132768</v>
      </c>
      <c r="X20" s="680">
        <v>14.623661350000001</v>
      </c>
      <c r="Y20" s="680">
        <v>14.033848450000001</v>
      </c>
      <c r="Z20" s="680">
        <v>14.52007583</v>
      </c>
      <c r="AA20" s="680">
        <v>14.915739950000001</v>
      </c>
      <c r="AB20" s="680">
        <v>14.30168918</v>
      </c>
      <c r="AC20" s="680">
        <v>13.6481297</v>
      </c>
      <c r="AD20" s="680">
        <v>11.457210699999999</v>
      </c>
      <c r="AE20" s="680">
        <v>12.33817191</v>
      </c>
      <c r="AF20" s="680">
        <v>14.28868958</v>
      </c>
      <c r="AG20" s="680">
        <v>16.77511342</v>
      </c>
      <c r="AH20" s="680">
        <v>16.117094959999999</v>
      </c>
      <c r="AI20" s="680">
        <v>14.07101465</v>
      </c>
      <c r="AJ20" s="680">
        <v>13.7258364</v>
      </c>
      <c r="AK20" s="680">
        <v>12.899426719999999</v>
      </c>
      <c r="AL20" s="680">
        <v>14.07617494</v>
      </c>
      <c r="AM20" s="680">
        <v>14.17028825</v>
      </c>
      <c r="AN20" s="680">
        <v>13.745497820000001</v>
      </c>
      <c r="AO20" s="680">
        <v>13.753127360000001</v>
      </c>
      <c r="AP20" s="680">
        <v>12.8573305</v>
      </c>
      <c r="AQ20" s="680">
        <v>13.740108169999999</v>
      </c>
      <c r="AR20" s="680">
        <v>15.52222843</v>
      </c>
      <c r="AS20" s="680">
        <v>16.595883109999999</v>
      </c>
      <c r="AT20" s="680">
        <v>17.266119230000001</v>
      </c>
      <c r="AU20" s="680">
        <v>15.083328590000001</v>
      </c>
      <c r="AV20" s="680">
        <v>14.40288352</v>
      </c>
      <c r="AW20" s="680">
        <v>13.53052527</v>
      </c>
      <c r="AX20" s="680">
        <v>14.118064009999999</v>
      </c>
      <c r="AY20" s="680">
        <v>15.23656519</v>
      </c>
      <c r="AZ20" s="680">
        <v>13.68412386</v>
      </c>
      <c r="BA20" s="680">
        <v>14.486250503000001</v>
      </c>
      <c r="BB20" s="680">
        <v>13.436909915999999</v>
      </c>
      <c r="BC20" s="681">
        <v>14.15232</v>
      </c>
      <c r="BD20" s="681">
        <v>15.33216</v>
      </c>
      <c r="BE20" s="681">
        <v>17.010649999999998</v>
      </c>
      <c r="BF20" s="681">
        <v>16.880510000000001</v>
      </c>
      <c r="BG20" s="681">
        <v>14.95767</v>
      </c>
      <c r="BH20" s="681">
        <v>14.66141</v>
      </c>
      <c r="BI20" s="681">
        <v>13.628579999999999</v>
      </c>
      <c r="BJ20" s="681">
        <v>14.6761</v>
      </c>
      <c r="BK20" s="681">
        <v>15.190390000000001</v>
      </c>
      <c r="BL20" s="681">
        <v>13.73986</v>
      </c>
      <c r="BM20" s="681">
        <v>14.693949999999999</v>
      </c>
      <c r="BN20" s="681">
        <v>13.39101</v>
      </c>
      <c r="BO20" s="681">
        <v>14.22846</v>
      </c>
      <c r="BP20" s="681">
        <v>15.365349999999999</v>
      </c>
      <c r="BQ20" s="681">
        <v>16.945340000000002</v>
      </c>
      <c r="BR20" s="681">
        <v>16.853179999999998</v>
      </c>
      <c r="BS20" s="681">
        <v>14.915369999999999</v>
      </c>
      <c r="BT20" s="681">
        <v>14.59778</v>
      </c>
      <c r="BU20" s="681">
        <v>13.54416</v>
      </c>
      <c r="BV20" s="681">
        <v>14.557090000000001</v>
      </c>
    </row>
    <row r="21" spans="1:74" ht="11.15" customHeight="1" x14ac:dyDescent="0.25">
      <c r="A21" s="111" t="s">
        <v>1155</v>
      </c>
      <c r="B21" s="199" t="s">
        <v>434</v>
      </c>
      <c r="C21" s="680">
        <v>8.9191336200000002</v>
      </c>
      <c r="D21" s="680">
        <v>8.1606641300000007</v>
      </c>
      <c r="E21" s="680">
        <v>8.3252302500000006</v>
      </c>
      <c r="F21" s="680">
        <v>7.8875861199999999</v>
      </c>
      <c r="G21" s="680">
        <v>8.6484800400000008</v>
      </c>
      <c r="H21" s="680">
        <v>9.1950090299999996</v>
      </c>
      <c r="I21" s="680">
        <v>9.7635858899999999</v>
      </c>
      <c r="J21" s="680">
        <v>9.8565591799999996</v>
      </c>
      <c r="K21" s="680">
        <v>8.7104046099999994</v>
      </c>
      <c r="L21" s="680">
        <v>8.3048657699999993</v>
      </c>
      <c r="M21" s="680">
        <v>8.1882140400000001</v>
      </c>
      <c r="N21" s="680">
        <v>8.4970803200000002</v>
      </c>
      <c r="O21" s="680">
        <v>8.8413528100000001</v>
      </c>
      <c r="P21" s="680">
        <v>8.2870478599999995</v>
      </c>
      <c r="Q21" s="680">
        <v>8.5159140999999998</v>
      </c>
      <c r="R21" s="680">
        <v>7.60984616</v>
      </c>
      <c r="S21" s="680">
        <v>8.0813086300000005</v>
      </c>
      <c r="T21" s="680">
        <v>8.5294021900000008</v>
      </c>
      <c r="U21" s="680">
        <v>9.5955332500000008</v>
      </c>
      <c r="V21" s="680">
        <v>9.4415284199999991</v>
      </c>
      <c r="W21" s="680">
        <v>8.9000169099999997</v>
      </c>
      <c r="X21" s="680">
        <v>8.3251296700000008</v>
      </c>
      <c r="Y21" s="680">
        <v>8.0295515000000002</v>
      </c>
      <c r="Z21" s="680">
        <v>8.4865065699999995</v>
      </c>
      <c r="AA21" s="680">
        <v>8.6604161400000006</v>
      </c>
      <c r="AB21" s="680">
        <v>8.2072324900000009</v>
      </c>
      <c r="AC21" s="680">
        <v>7.9253367800000003</v>
      </c>
      <c r="AD21" s="680">
        <v>6.7122381000000004</v>
      </c>
      <c r="AE21" s="680">
        <v>6.76510386</v>
      </c>
      <c r="AF21" s="680">
        <v>8.2176273799999997</v>
      </c>
      <c r="AG21" s="680">
        <v>9.2882745999999994</v>
      </c>
      <c r="AH21" s="680">
        <v>9.1206965899999997</v>
      </c>
      <c r="AI21" s="680">
        <v>7.99688058</v>
      </c>
      <c r="AJ21" s="680">
        <v>7.8674244199999999</v>
      </c>
      <c r="AK21" s="680">
        <v>7.46868599</v>
      </c>
      <c r="AL21" s="680">
        <v>8.1052781599999992</v>
      </c>
      <c r="AM21" s="680">
        <v>8.0828133700000002</v>
      </c>
      <c r="AN21" s="680">
        <v>8.1838969800000001</v>
      </c>
      <c r="AO21" s="680">
        <v>7.7668617299999996</v>
      </c>
      <c r="AP21" s="680">
        <v>7.2270697200000003</v>
      </c>
      <c r="AQ21" s="680">
        <v>7.6266839800000001</v>
      </c>
      <c r="AR21" s="680">
        <v>8.8317239199999999</v>
      </c>
      <c r="AS21" s="680">
        <v>9.3932446400000007</v>
      </c>
      <c r="AT21" s="680">
        <v>9.6166865799999997</v>
      </c>
      <c r="AU21" s="680">
        <v>8.5741336399999994</v>
      </c>
      <c r="AV21" s="680">
        <v>8.1105994199999998</v>
      </c>
      <c r="AW21" s="680">
        <v>7.73459685</v>
      </c>
      <c r="AX21" s="680">
        <v>8.15592921</v>
      </c>
      <c r="AY21" s="680">
        <v>8.8044830300000001</v>
      </c>
      <c r="AZ21" s="680">
        <v>8.0636060300000008</v>
      </c>
      <c r="BA21" s="680">
        <v>8.2382784633000004</v>
      </c>
      <c r="BB21" s="680">
        <v>7.5624122530999998</v>
      </c>
      <c r="BC21" s="681">
        <v>7.7410189999999997</v>
      </c>
      <c r="BD21" s="681">
        <v>8.8055199999999996</v>
      </c>
      <c r="BE21" s="681">
        <v>9.5165380000000006</v>
      </c>
      <c r="BF21" s="681">
        <v>9.6611650000000004</v>
      </c>
      <c r="BG21" s="681">
        <v>8.5705349999999996</v>
      </c>
      <c r="BH21" s="681">
        <v>8.20228</v>
      </c>
      <c r="BI21" s="681">
        <v>7.8268690000000003</v>
      </c>
      <c r="BJ21" s="681">
        <v>8.3038369999999997</v>
      </c>
      <c r="BK21" s="681">
        <v>8.8720829999999999</v>
      </c>
      <c r="BL21" s="681">
        <v>8.0683039999999995</v>
      </c>
      <c r="BM21" s="681">
        <v>8.3009509999999995</v>
      </c>
      <c r="BN21" s="681">
        <v>7.4716719999999999</v>
      </c>
      <c r="BO21" s="681">
        <v>7.7182079999999997</v>
      </c>
      <c r="BP21" s="681">
        <v>8.8660619999999994</v>
      </c>
      <c r="BQ21" s="681">
        <v>9.3906969999999994</v>
      </c>
      <c r="BR21" s="681">
        <v>9.7220530000000007</v>
      </c>
      <c r="BS21" s="681">
        <v>8.6670689999999997</v>
      </c>
      <c r="BT21" s="681">
        <v>8.193892</v>
      </c>
      <c r="BU21" s="681">
        <v>7.8157379999999996</v>
      </c>
      <c r="BV21" s="681">
        <v>8.2452039999999993</v>
      </c>
    </row>
    <row r="22" spans="1:74" ht="11.15" customHeight="1" x14ac:dyDescent="0.25">
      <c r="A22" s="111" t="s">
        <v>1156</v>
      </c>
      <c r="B22" s="199" t="s">
        <v>435</v>
      </c>
      <c r="C22" s="680">
        <v>25.817664969999999</v>
      </c>
      <c r="D22" s="680">
        <v>22.585598130000001</v>
      </c>
      <c r="E22" s="680">
        <v>24.736387570000002</v>
      </c>
      <c r="F22" s="680">
        <v>23.326852590000001</v>
      </c>
      <c r="G22" s="680">
        <v>26.737275610000001</v>
      </c>
      <c r="H22" s="680">
        <v>28.577165740000002</v>
      </c>
      <c r="I22" s="680">
        <v>30.02570914</v>
      </c>
      <c r="J22" s="680">
        <v>30.470196869999999</v>
      </c>
      <c r="K22" s="680">
        <v>29.457500270000001</v>
      </c>
      <c r="L22" s="680">
        <v>26.533281890000001</v>
      </c>
      <c r="M22" s="680">
        <v>24.724470409999999</v>
      </c>
      <c r="N22" s="680">
        <v>24.284805850000001</v>
      </c>
      <c r="O22" s="680">
        <v>25.420212729999999</v>
      </c>
      <c r="P22" s="680">
        <v>22.478436030000001</v>
      </c>
      <c r="Q22" s="680">
        <v>24.440342279999999</v>
      </c>
      <c r="R22" s="680">
        <v>24.006105359999999</v>
      </c>
      <c r="S22" s="680">
        <v>27.546496090000002</v>
      </c>
      <c r="T22" s="680">
        <v>28.10320093</v>
      </c>
      <c r="U22" s="680">
        <v>30.75403592</v>
      </c>
      <c r="V22" s="680">
        <v>30.622260870000002</v>
      </c>
      <c r="W22" s="680">
        <v>29.010103749999999</v>
      </c>
      <c r="X22" s="680">
        <v>26.988256759999999</v>
      </c>
      <c r="Y22" s="680">
        <v>24.258494429999999</v>
      </c>
      <c r="Z22" s="680">
        <v>24.507186919999999</v>
      </c>
      <c r="AA22" s="680">
        <v>24.945068330000002</v>
      </c>
      <c r="AB22" s="680">
        <v>23.490674030000001</v>
      </c>
      <c r="AC22" s="680">
        <v>23.94998511</v>
      </c>
      <c r="AD22" s="680">
        <v>21.551877409999999</v>
      </c>
      <c r="AE22" s="680">
        <v>22.72610431</v>
      </c>
      <c r="AF22" s="680">
        <v>25.960022210000002</v>
      </c>
      <c r="AG22" s="680">
        <v>30.07686781</v>
      </c>
      <c r="AH22" s="680">
        <v>29.19860985</v>
      </c>
      <c r="AI22" s="680">
        <v>26.79907369</v>
      </c>
      <c r="AJ22" s="680">
        <v>25.512225369999999</v>
      </c>
      <c r="AK22" s="680">
        <v>23.524370999999999</v>
      </c>
      <c r="AL22" s="680">
        <v>23.631419910000002</v>
      </c>
      <c r="AM22" s="680">
        <v>24.563041160000001</v>
      </c>
      <c r="AN22" s="680">
        <v>22.784361000000001</v>
      </c>
      <c r="AO22" s="680">
        <v>23.447948969999999</v>
      </c>
      <c r="AP22" s="680">
        <v>23.79749297</v>
      </c>
      <c r="AQ22" s="680">
        <v>25.59707216</v>
      </c>
      <c r="AR22" s="680">
        <v>27.9271499</v>
      </c>
      <c r="AS22" s="680">
        <v>30.458017130000002</v>
      </c>
      <c r="AT22" s="680">
        <v>31.115132200000001</v>
      </c>
      <c r="AU22" s="680">
        <v>28.036835279999998</v>
      </c>
      <c r="AV22" s="680">
        <v>26.685188019999998</v>
      </c>
      <c r="AW22" s="680">
        <v>24.1118317</v>
      </c>
      <c r="AX22" s="680">
        <v>24.54428974</v>
      </c>
      <c r="AY22" s="680">
        <v>26.43407126</v>
      </c>
      <c r="AZ22" s="680">
        <v>23.914485370000001</v>
      </c>
      <c r="BA22" s="680">
        <v>24.901283295999999</v>
      </c>
      <c r="BB22" s="680">
        <v>24.721982154999999</v>
      </c>
      <c r="BC22" s="681">
        <v>26.285450000000001</v>
      </c>
      <c r="BD22" s="681">
        <v>28.628350000000001</v>
      </c>
      <c r="BE22" s="681">
        <v>31.286619999999999</v>
      </c>
      <c r="BF22" s="681">
        <v>31.137689999999999</v>
      </c>
      <c r="BG22" s="681">
        <v>28.39207</v>
      </c>
      <c r="BH22" s="681">
        <v>26.889620000000001</v>
      </c>
      <c r="BI22" s="681">
        <v>24.078610000000001</v>
      </c>
      <c r="BJ22" s="681">
        <v>25.619730000000001</v>
      </c>
      <c r="BK22" s="681">
        <v>26.102419999999999</v>
      </c>
      <c r="BL22" s="681">
        <v>24.241980000000002</v>
      </c>
      <c r="BM22" s="681">
        <v>24.914000000000001</v>
      </c>
      <c r="BN22" s="681">
        <v>24.31841</v>
      </c>
      <c r="BO22" s="681">
        <v>26.483070000000001</v>
      </c>
      <c r="BP22" s="681">
        <v>28.820360000000001</v>
      </c>
      <c r="BQ22" s="681">
        <v>31.391159999999999</v>
      </c>
      <c r="BR22" s="681">
        <v>31.288170000000001</v>
      </c>
      <c r="BS22" s="681">
        <v>28.575890000000001</v>
      </c>
      <c r="BT22" s="681">
        <v>27.08633</v>
      </c>
      <c r="BU22" s="681">
        <v>24.27261</v>
      </c>
      <c r="BV22" s="681">
        <v>25.83793</v>
      </c>
    </row>
    <row r="23" spans="1:74" ht="11.15" customHeight="1" x14ac:dyDescent="0.25">
      <c r="A23" s="111" t="s">
        <v>1157</v>
      </c>
      <c r="B23" s="199" t="s">
        <v>436</v>
      </c>
      <c r="C23" s="680">
        <v>7.9500529999999996</v>
      </c>
      <c r="D23" s="680">
        <v>7.0452148899999996</v>
      </c>
      <c r="E23" s="680">
        <v>6.9629796400000004</v>
      </c>
      <c r="F23" s="680">
        <v>6.8228877900000002</v>
      </c>
      <c r="G23" s="680">
        <v>7.7704869099999998</v>
      </c>
      <c r="H23" s="680">
        <v>8.6877659600000001</v>
      </c>
      <c r="I23" s="680">
        <v>9.2399506200000001</v>
      </c>
      <c r="J23" s="680">
        <v>9.25262706</v>
      </c>
      <c r="K23" s="680">
        <v>8.8947011899999993</v>
      </c>
      <c r="L23" s="680">
        <v>8.0784599400000001</v>
      </c>
      <c r="M23" s="680">
        <v>7.0494156700000001</v>
      </c>
      <c r="N23" s="680">
        <v>7.16969134</v>
      </c>
      <c r="O23" s="680">
        <v>7.3765723899999998</v>
      </c>
      <c r="P23" s="680">
        <v>6.83297709</v>
      </c>
      <c r="Q23" s="680">
        <v>6.9952465799999999</v>
      </c>
      <c r="R23" s="680">
        <v>6.8197707599999999</v>
      </c>
      <c r="S23" s="680">
        <v>7.64959144</v>
      </c>
      <c r="T23" s="680">
        <v>8.2737785899999992</v>
      </c>
      <c r="U23" s="680">
        <v>9.1034450000000007</v>
      </c>
      <c r="V23" s="680">
        <v>9.0842830600000006</v>
      </c>
      <c r="W23" s="680">
        <v>8.9984841600000003</v>
      </c>
      <c r="X23" s="680">
        <v>8.0164778699999992</v>
      </c>
      <c r="Y23" s="680">
        <v>6.9598053999999996</v>
      </c>
      <c r="Z23" s="680">
        <v>6.9679237000000001</v>
      </c>
      <c r="AA23" s="680">
        <v>7.0994663100000004</v>
      </c>
      <c r="AB23" s="680">
        <v>6.8953428800000003</v>
      </c>
      <c r="AC23" s="680">
        <v>6.66870034</v>
      </c>
      <c r="AD23" s="680">
        <v>5.9274410299999998</v>
      </c>
      <c r="AE23" s="680">
        <v>6.1719630099999998</v>
      </c>
      <c r="AF23" s="680">
        <v>7.42871682</v>
      </c>
      <c r="AG23" s="680">
        <v>8.6864079299999997</v>
      </c>
      <c r="AH23" s="680">
        <v>8.6774365299999996</v>
      </c>
      <c r="AI23" s="680">
        <v>8.0032880399999993</v>
      </c>
      <c r="AJ23" s="680">
        <v>7.1078119199999996</v>
      </c>
      <c r="AK23" s="680">
        <v>6.4875540599999999</v>
      </c>
      <c r="AL23" s="680">
        <v>6.8803351499999996</v>
      </c>
      <c r="AM23" s="680">
        <v>7.1206308099999998</v>
      </c>
      <c r="AN23" s="680">
        <v>6.8280941999999998</v>
      </c>
      <c r="AO23" s="680">
        <v>6.7048835000000002</v>
      </c>
      <c r="AP23" s="680">
        <v>6.6371510499999999</v>
      </c>
      <c r="AQ23" s="680">
        <v>6.9101119000000004</v>
      </c>
      <c r="AR23" s="680">
        <v>7.9326349900000004</v>
      </c>
      <c r="AS23" s="680">
        <v>8.6639125900000007</v>
      </c>
      <c r="AT23" s="680">
        <v>9.0099579900000002</v>
      </c>
      <c r="AU23" s="680">
        <v>8.2857882000000007</v>
      </c>
      <c r="AV23" s="680">
        <v>7.4247368099999997</v>
      </c>
      <c r="AW23" s="680">
        <v>6.7579490900000003</v>
      </c>
      <c r="AX23" s="680">
        <v>6.7429481300000003</v>
      </c>
      <c r="AY23" s="680">
        <v>7.3728504099999999</v>
      </c>
      <c r="AZ23" s="680">
        <v>6.8523259400000001</v>
      </c>
      <c r="BA23" s="680">
        <v>6.9119397196000003</v>
      </c>
      <c r="BB23" s="680">
        <v>6.9869834202999996</v>
      </c>
      <c r="BC23" s="681">
        <v>7.3276240000000001</v>
      </c>
      <c r="BD23" s="681">
        <v>8.3081689999999995</v>
      </c>
      <c r="BE23" s="681">
        <v>9.0416059999999998</v>
      </c>
      <c r="BF23" s="681">
        <v>9.2592630000000007</v>
      </c>
      <c r="BG23" s="681">
        <v>8.4963160000000002</v>
      </c>
      <c r="BH23" s="681">
        <v>7.5285390000000003</v>
      </c>
      <c r="BI23" s="681">
        <v>6.779102</v>
      </c>
      <c r="BJ23" s="681">
        <v>6.9701940000000002</v>
      </c>
      <c r="BK23" s="681">
        <v>7.5045089999999997</v>
      </c>
      <c r="BL23" s="681">
        <v>6.8413490000000001</v>
      </c>
      <c r="BM23" s="681">
        <v>6.9587839999999996</v>
      </c>
      <c r="BN23" s="681">
        <v>6.9823680000000001</v>
      </c>
      <c r="BO23" s="681">
        <v>7.3316559999999997</v>
      </c>
      <c r="BP23" s="681">
        <v>8.3500870000000003</v>
      </c>
      <c r="BQ23" s="681">
        <v>9.0891479999999998</v>
      </c>
      <c r="BR23" s="681">
        <v>9.3303609999999999</v>
      </c>
      <c r="BS23" s="681">
        <v>8.5837649999999996</v>
      </c>
      <c r="BT23" s="681">
        <v>7.6171129999999998</v>
      </c>
      <c r="BU23" s="681">
        <v>6.8724220000000003</v>
      </c>
      <c r="BV23" s="681">
        <v>7.0783160000000001</v>
      </c>
    </row>
    <row r="24" spans="1:74" ht="11.15" customHeight="1" x14ac:dyDescent="0.25">
      <c r="A24" s="111" t="s">
        <v>1158</v>
      </c>
      <c r="B24" s="199" t="s">
        <v>437</v>
      </c>
      <c r="C24" s="680">
        <v>16.633730700000001</v>
      </c>
      <c r="D24" s="680">
        <v>14.18942775</v>
      </c>
      <c r="E24" s="680">
        <v>14.653810099999999</v>
      </c>
      <c r="F24" s="680">
        <v>14.59978059</v>
      </c>
      <c r="G24" s="680">
        <v>16.64157969</v>
      </c>
      <c r="H24" s="680">
        <v>18.86105976</v>
      </c>
      <c r="I24" s="680">
        <v>19.896487830000002</v>
      </c>
      <c r="J24" s="680">
        <v>20.186072159999998</v>
      </c>
      <c r="K24" s="680">
        <v>18.538759509999998</v>
      </c>
      <c r="L24" s="680">
        <v>17.782602839999999</v>
      </c>
      <c r="M24" s="680">
        <v>14.838218830000001</v>
      </c>
      <c r="N24" s="680">
        <v>14.90142728</v>
      </c>
      <c r="O24" s="680">
        <v>15.39262199</v>
      </c>
      <c r="P24" s="680">
        <v>14.16484063</v>
      </c>
      <c r="Q24" s="680">
        <v>14.472431220000001</v>
      </c>
      <c r="R24" s="680">
        <v>14.333807240000001</v>
      </c>
      <c r="S24" s="680">
        <v>16.056903160000001</v>
      </c>
      <c r="T24" s="680">
        <v>17.443768980000002</v>
      </c>
      <c r="U24" s="680">
        <v>19.439412709999999</v>
      </c>
      <c r="V24" s="680">
        <v>20.06635296</v>
      </c>
      <c r="W24" s="680">
        <v>19.385656579999999</v>
      </c>
      <c r="X24" s="680">
        <v>18.273426300000001</v>
      </c>
      <c r="Y24" s="680">
        <v>14.580691590000001</v>
      </c>
      <c r="Z24" s="680">
        <v>14.71058865</v>
      </c>
      <c r="AA24" s="680">
        <v>15.96417106</v>
      </c>
      <c r="AB24" s="680">
        <v>14.76486551</v>
      </c>
      <c r="AC24" s="680">
        <v>15.67209107</v>
      </c>
      <c r="AD24" s="680">
        <v>14.261084629999999</v>
      </c>
      <c r="AE24" s="680">
        <v>14.504887800000001</v>
      </c>
      <c r="AF24" s="680">
        <v>17.494225419999999</v>
      </c>
      <c r="AG24" s="680">
        <v>19.741633360000002</v>
      </c>
      <c r="AH24" s="680">
        <v>19.349304870000001</v>
      </c>
      <c r="AI24" s="680">
        <v>18.080683390000001</v>
      </c>
      <c r="AJ24" s="680">
        <v>17.414857120000001</v>
      </c>
      <c r="AK24" s="680">
        <v>14.551227020000001</v>
      </c>
      <c r="AL24" s="680">
        <v>15.576657730000001</v>
      </c>
      <c r="AM24" s="680">
        <v>15.113007959999999</v>
      </c>
      <c r="AN24" s="680">
        <v>13.24144864</v>
      </c>
      <c r="AO24" s="680">
        <v>14.01308781</v>
      </c>
      <c r="AP24" s="680">
        <v>15.597191069999999</v>
      </c>
      <c r="AQ24" s="680">
        <v>16.317859510000002</v>
      </c>
      <c r="AR24" s="680">
        <v>18.587720789999999</v>
      </c>
      <c r="AS24" s="680">
        <v>19.355541150000001</v>
      </c>
      <c r="AT24" s="680">
        <v>20.128505189999998</v>
      </c>
      <c r="AU24" s="680">
        <v>19.201221629999999</v>
      </c>
      <c r="AV24" s="680">
        <v>17.871456559999999</v>
      </c>
      <c r="AW24" s="680">
        <v>15.735791020000001</v>
      </c>
      <c r="AX24" s="680">
        <v>15.864944879999999</v>
      </c>
      <c r="AY24" s="680">
        <v>16.312216299999999</v>
      </c>
      <c r="AZ24" s="680">
        <v>14.4728338</v>
      </c>
      <c r="BA24" s="680">
        <v>14.996207491</v>
      </c>
      <c r="BB24" s="680">
        <v>16.570353627999999</v>
      </c>
      <c r="BC24" s="681">
        <v>17.554819999999999</v>
      </c>
      <c r="BD24" s="681">
        <v>19.625879999999999</v>
      </c>
      <c r="BE24" s="681">
        <v>20.547969999999999</v>
      </c>
      <c r="BF24" s="681">
        <v>21.09517</v>
      </c>
      <c r="BG24" s="681">
        <v>19.698810000000002</v>
      </c>
      <c r="BH24" s="681">
        <v>18.100359999999998</v>
      </c>
      <c r="BI24" s="681">
        <v>16.074860000000001</v>
      </c>
      <c r="BJ24" s="681">
        <v>16.868790000000001</v>
      </c>
      <c r="BK24" s="681">
        <v>16.642330000000001</v>
      </c>
      <c r="BL24" s="681">
        <v>14.407159999999999</v>
      </c>
      <c r="BM24" s="681">
        <v>15.25976</v>
      </c>
      <c r="BN24" s="681">
        <v>16.534590000000001</v>
      </c>
      <c r="BO24" s="681">
        <v>17.600840000000002</v>
      </c>
      <c r="BP24" s="681">
        <v>19.756879999999999</v>
      </c>
      <c r="BQ24" s="681">
        <v>20.72597</v>
      </c>
      <c r="BR24" s="681">
        <v>21.429739999999999</v>
      </c>
      <c r="BS24" s="681">
        <v>20.047840000000001</v>
      </c>
      <c r="BT24" s="681">
        <v>18.409310000000001</v>
      </c>
      <c r="BU24" s="681">
        <v>16.350829999999998</v>
      </c>
      <c r="BV24" s="681">
        <v>17.147819999999999</v>
      </c>
    </row>
    <row r="25" spans="1:74" ht="11.15" customHeight="1" x14ac:dyDescent="0.25">
      <c r="A25" s="111" t="s">
        <v>1159</v>
      </c>
      <c r="B25" s="199" t="s">
        <v>438</v>
      </c>
      <c r="C25" s="680">
        <v>7.6512700499999999</v>
      </c>
      <c r="D25" s="680">
        <v>7.1642359600000001</v>
      </c>
      <c r="E25" s="680">
        <v>7.6676332699999996</v>
      </c>
      <c r="F25" s="680">
        <v>7.5771324599999996</v>
      </c>
      <c r="G25" s="680">
        <v>8.22690126</v>
      </c>
      <c r="H25" s="680">
        <v>8.8810298499999991</v>
      </c>
      <c r="I25" s="680">
        <v>9.8426672600000007</v>
      </c>
      <c r="J25" s="680">
        <v>9.8933584099999994</v>
      </c>
      <c r="K25" s="680">
        <v>8.8695493400000007</v>
      </c>
      <c r="L25" s="680">
        <v>8.0387098699999999</v>
      </c>
      <c r="M25" s="680">
        <v>7.4649058400000001</v>
      </c>
      <c r="N25" s="680">
        <v>7.7877924299999997</v>
      </c>
      <c r="O25" s="680">
        <v>7.8106215299999997</v>
      </c>
      <c r="P25" s="680">
        <v>7.2863838699999999</v>
      </c>
      <c r="Q25" s="680">
        <v>7.6331081200000002</v>
      </c>
      <c r="R25" s="680">
        <v>7.5644103700000001</v>
      </c>
      <c r="S25" s="680">
        <v>7.8245181500000003</v>
      </c>
      <c r="T25" s="680">
        <v>8.4328065100000007</v>
      </c>
      <c r="U25" s="680">
        <v>9.5903288500000006</v>
      </c>
      <c r="V25" s="680">
        <v>9.90147479</v>
      </c>
      <c r="W25" s="680">
        <v>8.7247956599999998</v>
      </c>
      <c r="X25" s="680">
        <v>8.0724453100000009</v>
      </c>
      <c r="Y25" s="680">
        <v>7.4716883300000001</v>
      </c>
      <c r="Z25" s="680">
        <v>7.7569456099999998</v>
      </c>
      <c r="AA25" s="680">
        <v>7.7447028600000003</v>
      </c>
      <c r="AB25" s="680">
        <v>7.3222927899999997</v>
      </c>
      <c r="AC25" s="680">
        <v>7.4520796000000002</v>
      </c>
      <c r="AD25" s="680">
        <v>6.62420893</v>
      </c>
      <c r="AE25" s="680">
        <v>7.5310995900000002</v>
      </c>
      <c r="AF25" s="680">
        <v>8.1192547899999994</v>
      </c>
      <c r="AG25" s="680">
        <v>9.3491964799999998</v>
      </c>
      <c r="AH25" s="680">
        <v>9.6208175899999997</v>
      </c>
      <c r="AI25" s="680">
        <v>8.6048863400000002</v>
      </c>
      <c r="AJ25" s="680">
        <v>8.0140579600000006</v>
      </c>
      <c r="AK25" s="680">
        <v>7.3252012799999999</v>
      </c>
      <c r="AL25" s="680">
        <v>7.58055784</v>
      </c>
      <c r="AM25" s="680">
        <v>7.5762851099999997</v>
      </c>
      <c r="AN25" s="680">
        <v>6.94497623</v>
      </c>
      <c r="AO25" s="680">
        <v>7.4283083699999999</v>
      </c>
      <c r="AP25" s="680">
        <v>7.4827849500000001</v>
      </c>
      <c r="AQ25" s="680">
        <v>8.1161702800000004</v>
      </c>
      <c r="AR25" s="680">
        <v>9.2124718600000008</v>
      </c>
      <c r="AS25" s="680">
        <v>9.9592407699999992</v>
      </c>
      <c r="AT25" s="680">
        <v>9.8046345600000002</v>
      </c>
      <c r="AU25" s="680">
        <v>9.0004840000000002</v>
      </c>
      <c r="AV25" s="680">
        <v>8.0034586900000004</v>
      </c>
      <c r="AW25" s="680">
        <v>7.4538846899999998</v>
      </c>
      <c r="AX25" s="680">
        <v>7.76392506</v>
      </c>
      <c r="AY25" s="680">
        <v>7.9282701600000003</v>
      </c>
      <c r="AZ25" s="680">
        <v>7.3288823699999996</v>
      </c>
      <c r="BA25" s="680">
        <v>7.8485975818</v>
      </c>
      <c r="BB25" s="680">
        <v>7.7545901365000001</v>
      </c>
      <c r="BC25" s="681">
        <v>8.3675259999999998</v>
      </c>
      <c r="BD25" s="681">
        <v>9.0714369999999995</v>
      </c>
      <c r="BE25" s="681">
        <v>9.9821139999999993</v>
      </c>
      <c r="BF25" s="681">
        <v>10.05472</v>
      </c>
      <c r="BG25" s="681">
        <v>9.0743969999999994</v>
      </c>
      <c r="BH25" s="681">
        <v>8.2025989999999993</v>
      </c>
      <c r="BI25" s="681">
        <v>7.5902010000000004</v>
      </c>
      <c r="BJ25" s="681">
        <v>7.9130390000000004</v>
      </c>
      <c r="BK25" s="681">
        <v>8.0109600000000007</v>
      </c>
      <c r="BL25" s="681">
        <v>7.3484049999999996</v>
      </c>
      <c r="BM25" s="681">
        <v>7.9160779999999997</v>
      </c>
      <c r="BN25" s="681">
        <v>7.8269510000000002</v>
      </c>
      <c r="BO25" s="681">
        <v>8.4063680000000005</v>
      </c>
      <c r="BP25" s="681">
        <v>9.0194580000000002</v>
      </c>
      <c r="BQ25" s="681">
        <v>9.9165419999999997</v>
      </c>
      <c r="BR25" s="681">
        <v>10.101419999999999</v>
      </c>
      <c r="BS25" s="681">
        <v>9.1247340000000001</v>
      </c>
      <c r="BT25" s="681">
        <v>8.2414039999999993</v>
      </c>
      <c r="BU25" s="681">
        <v>7.6210040000000001</v>
      </c>
      <c r="BV25" s="681">
        <v>7.9402059999999999</v>
      </c>
    </row>
    <row r="26" spans="1:74" ht="11.15" customHeight="1" x14ac:dyDescent="0.25">
      <c r="A26" s="111" t="s">
        <v>1160</v>
      </c>
      <c r="B26" s="199" t="s">
        <v>240</v>
      </c>
      <c r="C26" s="680">
        <v>13.147461979999999</v>
      </c>
      <c r="D26" s="680">
        <v>12.33787609</v>
      </c>
      <c r="E26" s="680">
        <v>13.87806048</v>
      </c>
      <c r="F26" s="680">
        <v>12.8591391</v>
      </c>
      <c r="G26" s="680">
        <v>12.744241580000001</v>
      </c>
      <c r="H26" s="680">
        <v>13.46661385</v>
      </c>
      <c r="I26" s="680">
        <v>15.01439768</v>
      </c>
      <c r="J26" s="680">
        <v>16.4098142</v>
      </c>
      <c r="K26" s="680">
        <v>12.590876039999999</v>
      </c>
      <c r="L26" s="680">
        <v>14.28737827</v>
      </c>
      <c r="M26" s="680">
        <v>11.99054057</v>
      </c>
      <c r="N26" s="680">
        <v>12.92652318</v>
      </c>
      <c r="O26" s="680">
        <v>13.29292553</v>
      </c>
      <c r="P26" s="680">
        <v>11.943961209999999</v>
      </c>
      <c r="Q26" s="680">
        <v>13.196361530000001</v>
      </c>
      <c r="R26" s="680">
        <v>12.677048360000001</v>
      </c>
      <c r="S26" s="680">
        <v>13.08280021</v>
      </c>
      <c r="T26" s="680">
        <v>12.65922488</v>
      </c>
      <c r="U26" s="680">
        <v>14.913349719999999</v>
      </c>
      <c r="V26" s="680">
        <v>15.10190639</v>
      </c>
      <c r="W26" s="680">
        <v>13.58906133</v>
      </c>
      <c r="X26" s="680">
        <v>14.237821520000001</v>
      </c>
      <c r="Y26" s="680">
        <v>11.39661731</v>
      </c>
      <c r="Z26" s="680">
        <v>13.880908</v>
      </c>
      <c r="AA26" s="680">
        <v>13.13990897</v>
      </c>
      <c r="AB26" s="680">
        <v>11.53004016</v>
      </c>
      <c r="AC26" s="680">
        <v>12.9180777</v>
      </c>
      <c r="AD26" s="680">
        <v>11.17134358</v>
      </c>
      <c r="AE26" s="680">
        <v>10.777400480000001</v>
      </c>
      <c r="AF26" s="680">
        <v>12.327765729999999</v>
      </c>
      <c r="AG26" s="680">
        <v>14.481208970000001</v>
      </c>
      <c r="AH26" s="680">
        <v>12.74740896</v>
      </c>
      <c r="AI26" s="680">
        <v>13.00803865</v>
      </c>
      <c r="AJ26" s="680">
        <v>13.63790081</v>
      </c>
      <c r="AK26" s="680">
        <v>10.975699029999999</v>
      </c>
      <c r="AL26" s="680">
        <v>13.347879949999999</v>
      </c>
      <c r="AM26" s="680">
        <v>11.474752430000001</v>
      </c>
      <c r="AN26" s="680">
        <v>10.27026989</v>
      </c>
      <c r="AO26" s="680">
        <v>13.421967370000001</v>
      </c>
      <c r="AP26" s="680">
        <v>10.060595169999999</v>
      </c>
      <c r="AQ26" s="680">
        <v>11.358971199999999</v>
      </c>
      <c r="AR26" s="680">
        <v>13.876084540000001</v>
      </c>
      <c r="AS26" s="680">
        <v>14.57096172</v>
      </c>
      <c r="AT26" s="680">
        <v>14.935868620000001</v>
      </c>
      <c r="AU26" s="680">
        <v>13.59132451</v>
      </c>
      <c r="AV26" s="680">
        <v>13.754847290000001</v>
      </c>
      <c r="AW26" s="680">
        <v>12.62967008</v>
      </c>
      <c r="AX26" s="680">
        <v>13.234373079999999</v>
      </c>
      <c r="AY26" s="680">
        <v>13.02253453</v>
      </c>
      <c r="AZ26" s="680">
        <v>11.30894958</v>
      </c>
      <c r="BA26" s="680">
        <v>14.096532879</v>
      </c>
      <c r="BB26" s="680">
        <v>10.613720533</v>
      </c>
      <c r="BC26" s="681">
        <v>11.55681</v>
      </c>
      <c r="BD26" s="681">
        <v>14.114509999999999</v>
      </c>
      <c r="BE26" s="681">
        <v>14.25531</v>
      </c>
      <c r="BF26" s="681">
        <v>14.61328</v>
      </c>
      <c r="BG26" s="681">
        <v>13.53608</v>
      </c>
      <c r="BH26" s="681">
        <v>13.73244</v>
      </c>
      <c r="BI26" s="681">
        <v>12.975580000000001</v>
      </c>
      <c r="BJ26" s="681">
        <v>13.166449999999999</v>
      </c>
      <c r="BK26" s="681">
        <v>13.177759999999999</v>
      </c>
      <c r="BL26" s="681">
        <v>11.334949999999999</v>
      </c>
      <c r="BM26" s="681">
        <v>14.167439999999999</v>
      </c>
      <c r="BN26" s="681">
        <v>10.575430000000001</v>
      </c>
      <c r="BO26" s="681">
        <v>11.53097</v>
      </c>
      <c r="BP26" s="681">
        <v>14.082599999999999</v>
      </c>
      <c r="BQ26" s="681">
        <v>14.220219999999999</v>
      </c>
      <c r="BR26" s="681">
        <v>14.572649999999999</v>
      </c>
      <c r="BS26" s="681">
        <v>13.440160000000001</v>
      </c>
      <c r="BT26" s="681">
        <v>13.61788</v>
      </c>
      <c r="BU26" s="681">
        <v>12.854430000000001</v>
      </c>
      <c r="BV26" s="681">
        <v>13.032209999999999</v>
      </c>
    </row>
    <row r="27" spans="1:74" ht="11.15" customHeight="1" x14ac:dyDescent="0.25">
      <c r="A27" s="111" t="s">
        <v>1161</v>
      </c>
      <c r="B27" s="199" t="s">
        <v>241</v>
      </c>
      <c r="C27" s="680">
        <v>0.48640008000000001</v>
      </c>
      <c r="D27" s="680">
        <v>0.46183650999999998</v>
      </c>
      <c r="E27" s="680">
        <v>0.46886464999999999</v>
      </c>
      <c r="F27" s="680">
        <v>0.46689483999999998</v>
      </c>
      <c r="G27" s="680">
        <v>0.46332676</v>
      </c>
      <c r="H27" s="680">
        <v>0.46062157999999997</v>
      </c>
      <c r="I27" s="680">
        <v>0.48620303999999998</v>
      </c>
      <c r="J27" s="680">
        <v>0.49194241</v>
      </c>
      <c r="K27" s="680">
        <v>0.46803676999999999</v>
      </c>
      <c r="L27" s="680">
        <v>0.48588360000000003</v>
      </c>
      <c r="M27" s="680">
        <v>0.47007567</v>
      </c>
      <c r="N27" s="680">
        <v>0.46898107999999999</v>
      </c>
      <c r="O27" s="680">
        <v>0.48635547000000001</v>
      </c>
      <c r="P27" s="680">
        <v>0.43634964999999998</v>
      </c>
      <c r="Q27" s="680">
        <v>0.4546422</v>
      </c>
      <c r="R27" s="680">
        <v>0.45419042999999998</v>
      </c>
      <c r="S27" s="680">
        <v>0.46472182000000001</v>
      </c>
      <c r="T27" s="680">
        <v>0.46747663</v>
      </c>
      <c r="U27" s="680">
        <v>0.49076015000000001</v>
      </c>
      <c r="V27" s="680">
        <v>0.50425381999999996</v>
      </c>
      <c r="W27" s="680">
        <v>0.48558625</v>
      </c>
      <c r="X27" s="680">
        <v>0.49323091000000002</v>
      </c>
      <c r="Y27" s="680">
        <v>0.47567861</v>
      </c>
      <c r="Z27" s="680">
        <v>0.48346610000000001</v>
      </c>
      <c r="AA27" s="680">
        <v>0.48332563000000001</v>
      </c>
      <c r="AB27" s="680">
        <v>0.45793530999999998</v>
      </c>
      <c r="AC27" s="680">
        <v>0.45966076</v>
      </c>
      <c r="AD27" s="680">
        <v>0.38239532999999998</v>
      </c>
      <c r="AE27" s="680">
        <v>0.38466419000000002</v>
      </c>
      <c r="AF27" s="680">
        <v>0.40481718</v>
      </c>
      <c r="AG27" s="680">
        <v>0.43126882</v>
      </c>
      <c r="AH27" s="680">
        <v>0.43554092999999999</v>
      </c>
      <c r="AI27" s="680">
        <v>0.42153709</v>
      </c>
      <c r="AJ27" s="680">
        <v>0.44583267999999998</v>
      </c>
      <c r="AK27" s="680">
        <v>0.44753511000000001</v>
      </c>
      <c r="AL27" s="680">
        <v>0.45390397999999998</v>
      </c>
      <c r="AM27" s="680">
        <v>0.43862167000000002</v>
      </c>
      <c r="AN27" s="680">
        <v>0.40868520000000003</v>
      </c>
      <c r="AO27" s="680">
        <v>0.44601540000000001</v>
      </c>
      <c r="AP27" s="680">
        <v>0.41627423000000002</v>
      </c>
      <c r="AQ27" s="680">
        <v>0.43617270000000002</v>
      </c>
      <c r="AR27" s="680">
        <v>0.43266115999999999</v>
      </c>
      <c r="AS27" s="680">
        <v>0.44607639999999998</v>
      </c>
      <c r="AT27" s="680">
        <v>0.45179603000000002</v>
      </c>
      <c r="AU27" s="680">
        <v>0.44077097999999998</v>
      </c>
      <c r="AV27" s="680">
        <v>0.44853716999999999</v>
      </c>
      <c r="AW27" s="680">
        <v>0.45792372999999997</v>
      </c>
      <c r="AX27" s="680">
        <v>0.46721801000000002</v>
      </c>
      <c r="AY27" s="680">
        <v>0.45298208000000001</v>
      </c>
      <c r="AZ27" s="680">
        <v>0.42178357</v>
      </c>
      <c r="BA27" s="680">
        <v>0.44249275999999998</v>
      </c>
      <c r="BB27" s="680">
        <v>0.43331969999999997</v>
      </c>
      <c r="BC27" s="681">
        <v>0.44113740000000001</v>
      </c>
      <c r="BD27" s="681">
        <v>0.43596940000000001</v>
      </c>
      <c r="BE27" s="681">
        <v>0.45282699999999998</v>
      </c>
      <c r="BF27" s="681">
        <v>0.46468409999999999</v>
      </c>
      <c r="BG27" s="681">
        <v>0.44965379999999999</v>
      </c>
      <c r="BH27" s="681">
        <v>0.46110400000000001</v>
      </c>
      <c r="BI27" s="681">
        <v>0.45402599999999999</v>
      </c>
      <c r="BJ27" s="681">
        <v>0.45719739999999998</v>
      </c>
      <c r="BK27" s="681">
        <v>0.44876509999999997</v>
      </c>
      <c r="BL27" s="681">
        <v>0.42787500000000001</v>
      </c>
      <c r="BM27" s="681">
        <v>0.44961830000000003</v>
      </c>
      <c r="BN27" s="681">
        <v>0.44147110000000001</v>
      </c>
      <c r="BO27" s="681">
        <v>0.45030799999999999</v>
      </c>
      <c r="BP27" s="681">
        <v>0.44547690000000001</v>
      </c>
      <c r="BQ27" s="681">
        <v>0.46357890000000002</v>
      </c>
      <c r="BR27" s="681">
        <v>0.47596929999999998</v>
      </c>
      <c r="BS27" s="681">
        <v>0.4608449</v>
      </c>
      <c r="BT27" s="681">
        <v>0.47212910000000002</v>
      </c>
      <c r="BU27" s="681">
        <v>0.46412589999999998</v>
      </c>
      <c r="BV27" s="681">
        <v>0.46748010000000001</v>
      </c>
    </row>
    <row r="28" spans="1:74" ht="11.15" customHeight="1" x14ac:dyDescent="0.25">
      <c r="A28" s="111" t="s">
        <v>1162</v>
      </c>
      <c r="B28" s="199" t="s">
        <v>440</v>
      </c>
      <c r="C28" s="680">
        <v>114.92525915</v>
      </c>
      <c r="D28" s="680">
        <v>102.68544876999999</v>
      </c>
      <c r="E28" s="680">
        <v>108.10834278</v>
      </c>
      <c r="F28" s="680">
        <v>103.33147963</v>
      </c>
      <c r="G28" s="680">
        <v>113.17548257999999</v>
      </c>
      <c r="H28" s="680">
        <v>122.01117547</v>
      </c>
      <c r="I28" s="680">
        <v>131.52157206000001</v>
      </c>
      <c r="J28" s="680">
        <v>134.84807015999999</v>
      </c>
      <c r="K28" s="680">
        <v>122.03347847000001</v>
      </c>
      <c r="L28" s="680">
        <v>116.13334136</v>
      </c>
      <c r="M28" s="680">
        <v>104.98311214</v>
      </c>
      <c r="N28" s="680">
        <v>107.99808272</v>
      </c>
      <c r="O28" s="680">
        <v>112.0123883</v>
      </c>
      <c r="P28" s="680">
        <v>102.07087865</v>
      </c>
      <c r="Q28" s="680">
        <v>107.46819988</v>
      </c>
      <c r="R28" s="680">
        <v>102.44593962</v>
      </c>
      <c r="S28" s="680">
        <v>111.20095272</v>
      </c>
      <c r="T28" s="680">
        <v>115.74502704</v>
      </c>
      <c r="U28" s="680">
        <v>130.95145260999999</v>
      </c>
      <c r="V28" s="680">
        <v>130.77617383</v>
      </c>
      <c r="W28" s="680">
        <v>122.05915072000001</v>
      </c>
      <c r="X28" s="680">
        <v>115.30490274</v>
      </c>
      <c r="Y28" s="680">
        <v>102.84001359</v>
      </c>
      <c r="Z28" s="680">
        <v>108.00147573</v>
      </c>
      <c r="AA28" s="680">
        <v>109.81219557999999</v>
      </c>
      <c r="AB28" s="680">
        <v>103.01476878</v>
      </c>
      <c r="AC28" s="680">
        <v>104.10984329999999</v>
      </c>
      <c r="AD28" s="680">
        <v>91.405772409999997</v>
      </c>
      <c r="AE28" s="680">
        <v>94.299162929999994</v>
      </c>
      <c r="AF28" s="680">
        <v>109.59271993</v>
      </c>
      <c r="AG28" s="680">
        <v>127.10748119</v>
      </c>
      <c r="AH28" s="680">
        <v>123.0568842</v>
      </c>
      <c r="AI28" s="680">
        <v>113.21974254</v>
      </c>
      <c r="AJ28" s="680">
        <v>108.46818857</v>
      </c>
      <c r="AK28" s="680">
        <v>97.896620040000002</v>
      </c>
      <c r="AL28" s="680">
        <v>105.45620390000001</v>
      </c>
      <c r="AM28" s="680">
        <v>104.13520396</v>
      </c>
      <c r="AN28" s="680">
        <v>98.028176770000002</v>
      </c>
      <c r="AO28" s="680">
        <v>102.11220831</v>
      </c>
      <c r="AP28" s="680">
        <v>98.199877459999996</v>
      </c>
      <c r="AQ28" s="680">
        <v>104.40325306</v>
      </c>
      <c r="AR28" s="680">
        <v>118.87871692</v>
      </c>
      <c r="AS28" s="680">
        <v>127.40383592000001</v>
      </c>
      <c r="AT28" s="680">
        <v>130.99808356</v>
      </c>
      <c r="AU28" s="680">
        <v>118.79316872</v>
      </c>
      <c r="AV28" s="680">
        <v>112.16077102</v>
      </c>
      <c r="AW28" s="680">
        <v>103.31097541</v>
      </c>
      <c r="AX28" s="680">
        <v>106.35729963999999</v>
      </c>
      <c r="AY28" s="680">
        <v>112.24771502999999</v>
      </c>
      <c r="AZ28" s="680">
        <v>101.56084559999999</v>
      </c>
      <c r="BA28" s="680">
        <v>107.55329476</v>
      </c>
      <c r="BB28" s="680">
        <v>102.66886429</v>
      </c>
      <c r="BC28" s="681">
        <v>108.1207</v>
      </c>
      <c r="BD28" s="681">
        <v>120.9246</v>
      </c>
      <c r="BE28" s="681">
        <v>130.52279999999999</v>
      </c>
      <c r="BF28" s="681">
        <v>131.6662</v>
      </c>
      <c r="BG28" s="681">
        <v>119.59399999999999</v>
      </c>
      <c r="BH28" s="681">
        <v>113.3989</v>
      </c>
      <c r="BI28" s="681">
        <v>104.44840000000001</v>
      </c>
      <c r="BJ28" s="681">
        <v>109.70229999999999</v>
      </c>
      <c r="BK28" s="681">
        <v>112.7127</v>
      </c>
      <c r="BL28" s="681">
        <v>101.9268</v>
      </c>
      <c r="BM28" s="681">
        <v>108.3613</v>
      </c>
      <c r="BN28" s="681">
        <v>102.1153</v>
      </c>
      <c r="BO28" s="681">
        <v>108.39019999999999</v>
      </c>
      <c r="BP28" s="681">
        <v>121.18729999999999</v>
      </c>
      <c r="BQ28" s="681">
        <v>130.33199999999999</v>
      </c>
      <c r="BR28" s="681">
        <v>132.13579999999999</v>
      </c>
      <c r="BS28" s="681">
        <v>120.145</v>
      </c>
      <c r="BT28" s="681">
        <v>113.7685</v>
      </c>
      <c r="BU28" s="681">
        <v>104.7359</v>
      </c>
      <c r="BV28" s="681">
        <v>109.9083</v>
      </c>
    </row>
    <row r="29" spans="1:74" ht="11.15" customHeight="1" x14ac:dyDescent="0.25">
      <c r="A29" s="111"/>
      <c r="B29" s="113" t="s">
        <v>29</v>
      </c>
      <c r="C29" s="682"/>
      <c r="D29" s="682"/>
      <c r="E29" s="682"/>
      <c r="F29" s="682"/>
      <c r="G29" s="682"/>
      <c r="H29" s="682"/>
      <c r="I29" s="682"/>
      <c r="J29" s="682"/>
      <c r="K29" s="682"/>
      <c r="L29" s="682"/>
      <c r="M29" s="682"/>
      <c r="N29" s="682"/>
      <c r="O29" s="682"/>
      <c r="P29" s="682"/>
      <c r="Q29" s="682"/>
      <c r="R29" s="682"/>
      <c r="S29" s="682"/>
      <c r="T29" s="682"/>
      <c r="U29" s="682"/>
      <c r="V29" s="682"/>
      <c r="W29" s="682"/>
      <c r="X29" s="682"/>
      <c r="Y29" s="682"/>
      <c r="Z29" s="682"/>
      <c r="AA29" s="682"/>
      <c r="AB29" s="682"/>
      <c r="AC29" s="682"/>
      <c r="AD29" s="682"/>
      <c r="AE29" s="682"/>
      <c r="AF29" s="682"/>
      <c r="AG29" s="682"/>
      <c r="AH29" s="682"/>
      <c r="AI29" s="682"/>
      <c r="AJ29" s="682"/>
      <c r="AK29" s="682"/>
      <c r="AL29" s="682"/>
      <c r="AM29" s="682"/>
      <c r="AN29" s="682"/>
      <c r="AO29" s="682"/>
      <c r="AP29" s="682"/>
      <c r="AQ29" s="682"/>
      <c r="AR29" s="682"/>
      <c r="AS29" s="682"/>
      <c r="AT29" s="682"/>
      <c r="AU29" s="682"/>
      <c r="AV29" s="682"/>
      <c r="AW29" s="682"/>
      <c r="AX29" s="682"/>
      <c r="AY29" s="682"/>
      <c r="AZ29" s="682"/>
      <c r="BA29" s="682"/>
      <c r="BB29" s="682"/>
      <c r="BC29" s="683"/>
      <c r="BD29" s="683"/>
      <c r="BE29" s="683"/>
      <c r="BF29" s="683"/>
      <c r="BG29" s="683"/>
      <c r="BH29" s="683"/>
      <c r="BI29" s="683"/>
      <c r="BJ29" s="683"/>
      <c r="BK29" s="683"/>
      <c r="BL29" s="683"/>
      <c r="BM29" s="683"/>
      <c r="BN29" s="683"/>
      <c r="BO29" s="683"/>
      <c r="BP29" s="683"/>
      <c r="BQ29" s="683"/>
      <c r="BR29" s="683"/>
      <c r="BS29" s="683"/>
      <c r="BT29" s="683"/>
      <c r="BU29" s="683"/>
      <c r="BV29" s="683"/>
    </row>
    <row r="30" spans="1:74" ht="11.15" customHeight="1" x14ac:dyDescent="0.25">
      <c r="A30" s="111" t="s">
        <v>1163</v>
      </c>
      <c r="B30" s="199" t="s">
        <v>432</v>
      </c>
      <c r="C30" s="680">
        <v>1.43380653</v>
      </c>
      <c r="D30" s="680">
        <v>1.26232473</v>
      </c>
      <c r="E30" s="680">
        <v>1.39446588</v>
      </c>
      <c r="F30" s="680">
        <v>1.3446336000000001</v>
      </c>
      <c r="G30" s="680">
        <v>1.4792108799999999</v>
      </c>
      <c r="H30" s="680">
        <v>1.4055655600000001</v>
      </c>
      <c r="I30" s="680">
        <v>1.4656609700000001</v>
      </c>
      <c r="J30" s="680">
        <v>1.62379531</v>
      </c>
      <c r="K30" s="680">
        <v>1.43252449</v>
      </c>
      <c r="L30" s="680">
        <v>1.4844427499999999</v>
      </c>
      <c r="M30" s="680">
        <v>1.4133998400000001</v>
      </c>
      <c r="N30" s="680">
        <v>1.31375346</v>
      </c>
      <c r="O30" s="680">
        <v>1.4350039299999999</v>
      </c>
      <c r="P30" s="680">
        <v>1.1792938900000001</v>
      </c>
      <c r="Q30" s="680">
        <v>1.37252489</v>
      </c>
      <c r="R30" s="680">
        <v>1.29629039</v>
      </c>
      <c r="S30" s="680">
        <v>1.39651744</v>
      </c>
      <c r="T30" s="680">
        <v>1.2900867199999999</v>
      </c>
      <c r="U30" s="680">
        <v>1.5399985199999999</v>
      </c>
      <c r="V30" s="680">
        <v>1.4370146399999999</v>
      </c>
      <c r="W30" s="680">
        <v>1.28823636</v>
      </c>
      <c r="X30" s="680">
        <v>1.39710819</v>
      </c>
      <c r="Y30" s="680">
        <v>1.3053591499999999</v>
      </c>
      <c r="Z30" s="680">
        <v>1.29702691</v>
      </c>
      <c r="AA30" s="680">
        <v>1.31252122</v>
      </c>
      <c r="AB30" s="680">
        <v>1.27990721</v>
      </c>
      <c r="AC30" s="680">
        <v>1.2753183299999999</v>
      </c>
      <c r="AD30" s="680">
        <v>1.16475302</v>
      </c>
      <c r="AE30" s="680">
        <v>1.19960632</v>
      </c>
      <c r="AF30" s="680">
        <v>1.30043288</v>
      </c>
      <c r="AG30" s="680">
        <v>1.40562034</v>
      </c>
      <c r="AH30" s="680">
        <v>1.36958069</v>
      </c>
      <c r="AI30" s="680">
        <v>1.3501852999999999</v>
      </c>
      <c r="AJ30" s="680">
        <v>1.31621207</v>
      </c>
      <c r="AK30" s="680">
        <v>1.28516407</v>
      </c>
      <c r="AL30" s="680">
        <v>1.3240466099999999</v>
      </c>
      <c r="AM30" s="680">
        <v>1.27730141</v>
      </c>
      <c r="AN30" s="680">
        <v>1.2009444300000001</v>
      </c>
      <c r="AO30" s="680">
        <v>1.2779371399999999</v>
      </c>
      <c r="AP30" s="680">
        <v>1.2460577799999999</v>
      </c>
      <c r="AQ30" s="680">
        <v>1.3567905300000001</v>
      </c>
      <c r="AR30" s="680">
        <v>1.37846578</v>
      </c>
      <c r="AS30" s="680">
        <v>1.3707574600000001</v>
      </c>
      <c r="AT30" s="680">
        <v>1.4476812400000001</v>
      </c>
      <c r="AU30" s="680">
        <v>1.33539531</v>
      </c>
      <c r="AV30" s="680">
        <v>1.30876522</v>
      </c>
      <c r="AW30" s="680">
        <v>1.28403603</v>
      </c>
      <c r="AX30" s="680">
        <v>1.26718829</v>
      </c>
      <c r="AY30" s="680">
        <v>1.29464264</v>
      </c>
      <c r="AZ30" s="680">
        <v>1.2424976400000001</v>
      </c>
      <c r="BA30" s="680">
        <v>1.3292102071</v>
      </c>
      <c r="BB30" s="680">
        <v>1.2631113545999999</v>
      </c>
      <c r="BC30" s="681">
        <v>1.3626849999999999</v>
      </c>
      <c r="BD30" s="681">
        <v>1.3843989999999999</v>
      </c>
      <c r="BE30" s="681">
        <v>1.3723479999999999</v>
      </c>
      <c r="BF30" s="681">
        <v>1.4571590000000001</v>
      </c>
      <c r="BG30" s="681">
        <v>1.357273</v>
      </c>
      <c r="BH30" s="681">
        <v>1.3192900000000001</v>
      </c>
      <c r="BI30" s="681">
        <v>1.2942579999999999</v>
      </c>
      <c r="BJ30" s="681">
        <v>1.27938</v>
      </c>
      <c r="BK30" s="681">
        <v>1.3094669999999999</v>
      </c>
      <c r="BL30" s="681">
        <v>1.2464759999999999</v>
      </c>
      <c r="BM30" s="681">
        <v>1.334079</v>
      </c>
      <c r="BN30" s="681">
        <v>1.2680560000000001</v>
      </c>
      <c r="BO30" s="681">
        <v>1.3663799999999999</v>
      </c>
      <c r="BP30" s="681">
        <v>1.3865799999999999</v>
      </c>
      <c r="BQ30" s="681">
        <v>1.3758330000000001</v>
      </c>
      <c r="BR30" s="681">
        <v>1.459768</v>
      </c>
      <c r="BS30" s="681">
        <v>1.358176</v>
      </c>
      <c r="BT30" s="681">
        <v>1.316038</v>
      </c>
      <c r="BU30" s="681">
        <v>1.2904450000000001</v>
      </c>
      <c r="BV30" s="681">
        <v>1.275676</v>
      </c>
    </row>
    <row r="31" spans="1:74" ht="11.15" customHeight="1" x14ac:dyDescent="0.25">
      <c r="A31" s="111" t="s">
        <v>1164</v>
      </c>
      <c r="B31" s="184" t="s">
        <v>465</v>
      </c>
      <c r="C31" s="680">
        <v>6.0599675099999999</v>
      </c>
      <c r="D31" s="680">
        <v>6.0269585599999997</v>
      </c>
      <c r="E31" s="680">
        <v>5.9662214499999999</v>
      </c>
      <c r="F31" s="680">
        <v>5.9677148799999999</v>
      </c>
      <c r="G31" s="680">
        <v>6.1550004899999999</v>
      </c>
      <c r="H31" s="680">
        <v>5.9653147799999999</v>
      </c>
      <c r="I31" s="680">
        <v>6.5849572199999997</v>
      </c>
      <c r="J31" s="680">
        <v>6.8358359499999999</v>
      </c>
      <c r="K31" s="680">
        <v>6.6388560500000002</v>
      </c>
      <c r="L31" s="680">
        <v>6.0551787099999999</v>
      </c>
      <c r="M31" s="680">
        <v>5.8768999600000003</v>
      </c>
      <c r="N31" s="680">
        <v>6.4684914500000001</v>
      </c>
      <c r="O31" s="680">
        <v>6.1816296199999998</v>
      </c>
      <c r="P31" s="680">
        <v>5.8741568300000004</v>
      </c>
      <c r="Q31" s="680">
        <v>6.0381942200000003</v>
      </c>
      <c r="R31" s="680">
        <v>5.8410576799999996</v>
      </c>
      <c r="S31" s="680">
        <v>5.9111843899999998</v>
      </c>
      <c r="T31" s="680">
        <v>6.1959807299999996</v>
      </c>
      <c r="U31" s="680">
        <v>6.8888989599999997</v>
      </c>
      <c r="V31" s="680">
        <v>6.85973335</v>
      </c>
      <c r="W31" s="680">
        <v>6.5343707899999997</v>
      </c>
      <c r="X31" s="680">
        <v>6.4271571400000003</v>
      </c>
      <c r="Y31" s="680">
        <v>6.1577700200000001</v>
      </c>
      <c r="Z31" s="680">
        <v>6.0511102699999997</v>
      </c>
      <c r="AA31" s="680">
        <v>6.2791551400000003</v>
      </c>
      <c r="AB31" s="680">
        <v>6.0596968100000002</v>
      </c>
      <c r="AC31" s="680">
        <v>6.0188983399999998</v>
      </c>
      <c r="AD31" s="680">
        <v>5.4500899799999996</v>
      </c>
      <c r="AE31" s="680">
        <v>5.3142219300000004</v>
      </c>
      <c r="AF31" s="680">
        <v>5.85192669</v>
      </c>
      <c r="AG31" s="680">
        <v>6.4287500199999998</v>
      </c>
      <c r="AH31" s="680">
        <v>6.4961399699999998</v>
      </c>
      <c r="AI31" s="680">
        <v>6.0624128400000004</v>
      </c>
      <c r="AJ31" s="680">
        <v>6.1300062500000001</v>
      </c>
      <c r="AK31" s="680">
        <v>5.7798769800000001</v>
      </c>
      <c r="AL31" s="680">
        <v>6.0819620700000003</v>
      </c>
      <c r="AM31" s="680">
        <v>5.9092467600000003</v>
      </c>
      <c r="AN31" s="680">
        <v>5.7815825800000002</v>
      </c>
      <c r="AO31" s="680">
        <v>5.93982718</v>
      </c>
      <c r="AP31" s="680">
        <v>5.8437428799999998</v>
      </c>
      <c r="AQ31" s="680">
        <v>6.0512693000000004</v>
      </c>
      <c r="AR31" s="680">
        <v>6.0398548400000003</v>
      </c>
      <c r="AS31" s="680">
        <v>6.45584033</v>
      </c>
      <c r="AT31" s="680">
        <v>6.6147178699999998</v>
      </c>
      <c r="AU31" s="680">
        <v>6.3526448499999999</v>
      </c>
      <c r="AV31" s="680">
        <v>6.1453878700000004</v>
      </c>
      <c r="AW31" s="680">
        <v>5.8648444099999999</v>
      </c>
      <c r="AX31" s="680">
        <v>6.1188850700000001</v>
      </c>
      <c r="AY31" s="680">
        <v>6.2377822099999998</v>
      </c>
      <c r="AZ31" s="680">
        <v>5.7174910600000004</v>
      </c>
      <c r="BA31" s="680">
        <v>6.1225662335999997</v>
      </c>
      <c r="BB31" s="680">
        <v>6.0690382208999996</v>
      </c>
      <c r="BC31" s="681">
        <v>6.2920730000000002</v>
      </c>
      <c r="BD31" s="681">
        <v>6.327426</v>
      </c>
      <c r="BE31" s="681">
        <v>6.7379069999999999</v>
      </c>
      <c r="BF31" s="681">
        <v>6.932175</v>
      </c>
      <c r="BG31" s="681">
        <v>6.6587339999999999</v>
      </c>
      <c r="BH31" s="681">
        <v>6.3436110000000001</v>
      </c>
      <c r="BI31" s="681">
        <v>6.0519959999999999</v>
      </c>
      <c r="BJ31" s="681">
        <v>6.3369099999999996</v>
      </c>
      <c r="BK31" s="681">
        <v>6.4520460000000002</v>
      </c>
      <c r="BL31" s="681">
        <v>5.9134469999999997</v>
      </c>
      <c r="BM31" s="681">
        <v>6.3319879999999999</v>
      </c>
      <c r="BN31" s="681">
        <v>6.2408840000000003</v>
      </c>
      <c r="BO31" s="681">
        <v>6.4048910000000001</v>
      </c>
      <c r="BP31" s="681">
        <v>6.3838920000000003</v>
      </c>
      <c r="BQ31" s="681">
        <v>6.7569569999999999</v>
      </c>
      <c r="BR31" s="681">
        <v>6.9063790000000003</v>
      </c>
      <c r="BS31" s="681">
        <v>6.616358</v>
      </c>
      <c r="BT31" s="681">
        <v>6.2745769999999998</v>
      </c>
      <c r="BU31" s="681">
        <v>5.9794980000000004</v>
      </c>
      <c r="BV31" s="681">
        <v>6.264691</v>
      </c>
    </row>
    <row r="32" spans="1:74" ht="11.15" customHeight="1" x14ac:dyDescent="0.25">
      <c r="A32" s="111" t="s">
        <v>1165</v>
      </c>
      <c r="B32" s="199" t="s">
        <v>433</v>
      </c>
      <c r="C32" s="680">
        <v>15.824887909999999</v>
      </c>
      <c r="D32" s="680">
        <v>15.18508405</v>
      </c>
      <c r="E32" s="680">
        <v>16.402493450000001</v>
      </c>
      <c r="F32" s="680">
        <v>15.508455250000001</v>
      </c>
      <c r="G32" s="680">
        <v>16.989744210000001</v>
      </c>
      <c r="H32" s="680">
        <v>16.831372649999999</v>
      </c>
      <c r="I32" s="680">
        <v>17.05849615</v>
      </c>
      <c r="J32" s="680">
        <v>17.76292325</v>
      </c>
      <c r="K32" s="680">
        <v>16.32025514</v>
      </c>
      <c r="L32" s="680">
        <v>16.470592249999999</v>
      </c>
      <c r="M32" s="680">
        <v>15.80578021</v>
      </c>
      <c r="N32" s="680">
        <v>15.71455154</v>
      </c>
      <c r="O32" s="680">
        <v>16.236842840000001</v>
      </c>
      <c r="P32" s="680">
        <v>15.04270513</v>
      </c>
      <c r="Q32" s="680">
        <v>16.17853126</v>
      </c>
      <c r="R32" s="680">
        <v>15.57486186</v>
      </c>
      <c r="S32" s="680">
        <v>16.302559850000002</v>
      </c>
      <c r="T32" s="680">
        <v>16.042539359999999</v>
      </c>
      <c r="U32" s="680">
        <v>17.13657925</v>
      </c>
      <c r="V32" s="680">
        <v>17.177147179999999</v>
      </c>
      <c r="W32" s="680">
        <v>16.290342200000001</v>
      </c>
      <c r="X32" s="680">
        <v>15.91427373</v>
      </c>
      <c r="Y32" s="680">
        <v>15.25388368</v>
      </c>
      <c r="Z32" s="680">
        <v>15.167302680000001</v>
      </c>
      <c r="AA32" s="680">
        <v>15.42233929</v>
      </c>
      <c r="AB32" s="680">
        <v>15.259150679999999</v>
      </c>
      <c r="AC32" s="680">
        <v>15.433034080000001</v>
      </c>
      <c r="AD32" s="680">
        <v>12.487599550000001</v>
      </c>
      <c r="AE32" s="680">
        <v>12.87105743</v>
      </c>
      <c r="AF32" s="680">
        <v>14.336797880000001</v>
      </c>
      <c r="AG32" s="680">
        <v>15.74164133</v>
      </c>
      <c r="AH32" s="680">
        <v>15.9922942</v>
      </c>
      <c r="AI32" s="680">
        <v>15.02084556</v>
      </c>
      <c r="AJ32" s="680">
        <v>15.42915002</v>
      </c>
      <c r="AK32" s="680">
        <v>14.54872101</v>
      </c>
      <c r="AL32" s="680">
        <v>14.72431802</v>
      </c>
      <c r="AM32" s="680">
        <v>14.9348432</v>
      </c>
      <c r="AN32" s="680">
        <v>14.359998040000001</v>
      </c>
      <c r="AO32" s="680">
        <v>15.203027430000001</v>
      </c>
      <c r="AP32" s="680">
        <v>14.76861437</v>
      </c>
      <c r="AQ32" s="680">
        <v>15.69202572</v>
      </c>
      <c r="AR32" s="680">
        <v>15.91327499</v>
      </c>
      <c r="AS32" s="680">
        <v>16.310437360000002</v>
      </c>
      <c r="AT32" s="680">
        <v>16.786211949999998</v>
      </c>
      <c r="AU32" s="680">
        <v>15.533362929999999</v>
      </c>
      <c r="AV32" s="680">
        <v>15.630144980000001</v>
      </c>
      <c r="AW32" s="680">
        <v>15.24384774</v>
      </c>
      <c r="AX32" s="680">
        <v>15.08231501</v>
      </c>
      <c r="AY32" s="680">
        <v>15.627372380000001</v>
      </c>
      <c r="AZ32" s="680">
        <v>14.46076079</v>
      </c>
      <c r="BA32" s="680">
        <v>16.320097628999999</v>
      </c>
      <c r="BB32" s="680">
        <v>15.338601822999999</v>
      </c>
      <c r="BC32" s="681">
        <v>16.093319999999999</v>
      </c>
      <c r="BD32" s="681">
        <v>16.338190000000001</v>
      </c>
      <c r="BE32" s="681">
        <v>16.692509999999999</v>
      </c>
      <c r="BF32" s="681">
        <v>17.291679999999999</v>
      </c>
      <c r="BG32" s="681">
        <v>16.303979999999999</v>
      </c>
      <c r="BH32" s="681">
        <v>16.236979999999999</v>
      </c>
      <c r="BI32" s="681">
        <v>15.80368</v>
      </c>
      <c r="BJ32" s="681">
        <v>15.6915</v>
      </c>
      <c r="BK32" s="681">
        <v>16.3126</v>
      </c>
      <c r="BL32" s="681">
        <v>14.886010000000001</v>
      </c>
      <c r="BM32" s="681">
        <v>16.801459999999999</v>
      </c>
      <c r="BN32" s="681">
        <v>15.80175</v>
      </c>
      <c r="BO32" s="681">
        <v>16.53875</v>
      </c>
      <c r="BP32" s="681">
        <v>16.755700000000001</v>
      </c>
      <c r="BQ32" s="681">
        <v>17.156469999999999</v>
      </c>
      <c r="BR32" s="681">
        <v>17.76295</v>
      </c>
      <c r="BS32" s="681">
        <v>16.723089999999999</v>
      </c>
      <c r="BT32" s="681">
        <v>16.560030000000001</v>
      </c>
      <c r="BU32" s="681">
        <v>16.101710000000001</v>
      </c>
      <c r="BV32" s="681">
        <v>15.986890000000001</v>
      </c>
    </row>
    <row r="33" spans="1:74" ht="11.15" customHeight="1" x14ac:dyDescent="0.25">
      <c r="A33" s="111" t="s">
        <v>1166</v>
      </c>
      <c r="B33" s="199" t="s">
        <v>434</v>
      </c>
      <c r="C33" s="680">
        <v>7.5041570499999999</v>
      </c>
      <c r="D33" s="680">
        <v>7.1676084099999997</v>
      </c>
      <c r="E33" s="680">
        <v>7.5883598299999999</v>
      </c>
      <c r="F33" s="680">
        <v>7.4565604499999996</v>
      </c>
      <c r="G33" s="680">
        <v>7.9841300200000003</v>
      </c>
      <c r="H33" s="680">
        <v>7.9342495199999998</v>
      </c>
      <c r="I33" s="680">
        <v>8.4211882800000009</v>
      </c>
      <c r="J33" s="680">
        <v>8.6538726599999993</v>
      </c>
      <c r="K33" s="680">
        <v>7.9780419299999998</v>
      </c>
      <c r="L33" s="680">
        <v>7.9255393300000003</v>
      </c>
      <c r="M33" s="680">
        <v>7.8104694300000004</v>
      </c>
      <c r="N33" s="680">
        <v>7.6557801200000002</v>
      </c>
      <c r="O33" s="680">
        <v>7.7387971899999997</v>
      </c>
      <c r="P33" s="680">
        <v>7.1054007700000001</v>
      </c>
      <c r="Q33" s="680">
        <v>7.5540236299999997</v>
      </c>
      <c r="R33" s="680">
        <v>7.6711587400000001</v>
      </c>
      <c r="S33" s="680">
        <v>7.8536459599999997</v>
      </c>
      <c r="T33" s="680">
        <v>7.75140999</v>
      </c>
      <c r="U33" s="680">
        <v>8.3582185800000008</v>
      </c>
      <c r="V33" s="680">
        <v>8.4225715900000004</v>
      </c>
      <c r="W33" s="680">
        <v>8.0516144000000001</v>
      </c>
      <c r="X33" s="680">
        <v>7.6982755599999999</v>
      </c>
      <c r="Y33" s="680">
        <v>7.7097825100000001</v>
      </c>
      <c r="Z33" s="680">
        <v>7.6354301199999997</v>
      </c>
      <c r="AA33" s="680">
        <v>7.7566431700000003</v>
      </c>
      <c r="AB33" s="680">
        <v>7.5834322399999996</v>
      </c>
      <c r="AC33" s="680">
        <v>7.7273046299999999</v>
      </c>
      <c r="AD33" s="680">
        <v>7.0664612900000003</v>
      </c>
      <c r="AE33" s="680">
        <v>7.0130022399999996</v>
      </c>
      <c r="AF33" s="680">
        <v>7.4646337000000003</v>
      </c>
      <c r="AG33" s="680">
        <v>8.1047179699999994</v>
      </c>
      <c r="AH33" s="680">
        <v>8.5860737999999994</v>
      </c>
      <c r="AI33" s="680">
        <v>7.8565943100000002</v>
      </c>
      <c r="AJ33" s="680">
        <v>7.8777628000000002</v>
      </c>
      <c r="AK33" s="680">
        <v>7.7165609000000002</v>
      </c>
      <c r="AL33" s="680">
        <v>7.7842160500000004</v>
      </c>
      <c r="AM33" s="680">
        <v>7.7100339</v>
      </c>
      <c r="AN33" s="680">
        <v>7.4585938399999998</v>
      </c>
      <c r="AO33" s="680">
        <v>7.8108217499999997</v>
      </c>
      <c r="AP33" s="680">
        <v>7.7129656999999998</v>
      </c>
      <c r="AQ33" s="680">
        <v>8.0990400600000001</v>
      </c>
      <c r="AR33" s="680">
        <v>8.4001831199999994</v>
      </c>
      <c r="AS33" s="680">
        <v>8.7770934</v>
      </c>
      <c r="AT33" s="680">
        <v>8.9839049200000005</v>
      </c>
      <c r="AU33" s="680">
        <v>8.2737974100000002</v>
      </c>
      <c r="AV33" s="680">
        <v>8.2754789399999993</v>
      </c>
      <c r="AW33" s="680">
        <v>8.2070000800000003</v>
      </c>
      <c r="AX33" s="680">
        <v>8.1524687399999998</v>
      </c>
      <c r="AY33" s="680">
        <v>8.0371088400000001</v>
      </c>
      <c r="AZ33" s="680">
        <v>7.5988589099999997</v>
      </c>
      <c r="BA33" s="680">
        <v>8.3813289112000007</v>
      </c>
      <c r="BB33" s="680">
        <v>8.1177705428000007</v>
      </c>
      <c r="BC33" s="681">
        <v>8.3097390000000004</v>
      </c>
      <c r="BD33" s="681">
        <v>8.6625300000000003</v>
      </c>
      <c r="BE33" s="681">
        <v>9.0430279999999996</v>
      </c>
      <c r="BF33" s="681">
        <v>9.2941090000000006</v>
      </c>
      <c r="BG33" s="681">
        <v>8.5960920000000005</v>
      </c>
      <c r="BH33" s="681">
        <v>8.5586459999999995</v>
      </c>
      <c r="BI33" s="681">
        <v>8.4643739999999994</v>
      </c>
      <c r="BJ33" s="681">
        <v>8.4447749999999999</v>
      </c>
      <c r="BK33" s="681">
        <v>8.5343669999999996</v>
      </c>
      <c r="BL33" s="681">
        <v>7.9955660000000002</v>
      </c>
      <c r="BM33" s="681">
        <v>8.6400760000000005</v>
      </c>
      <c r="BN33" s="681">
        <v>8.2998879999999993</v>
      </c>
      <c r="BO33" s="681">
        <v>8.4266699999999997</v>
      </c>
      <c r="BP33" s="681">
        <v>8.695316</v>
      </c>
      <c r="BQ33" s="681">
        <v>9.0767509999999998</v>
      </c>
      <c r="BR33" s="681">
        <v>9.2730530000000009</v>
      </c>
      <c r="BS33" s="681">
        <v>8.5288939999999993</v>
      </c>
      <c r="BT33" s="681">
        <v>8.4969739999999998</v>
      </c>
      <c r="BU33" s="681">
        <v>8.4291520000000002</v>
      </c>
      <c r="BV33" s="681">
        <v>8.3868159999999996</v>
      </c>
    </row>
    <row r="34" spans="1:74" ht="11.15" customHeight="1" x14ac:dyDescent="0.25">
      <c r="A34" s="111" t="s">
        <v>1167</v>
      </c>
      <c r="B34" s="199" t="s">
        <v>435</v>
      </c>
      <c r="C34" s="680">
        <v>11.32414556</v>
      </c>
      <c r="D34" s="680">
        <v>10.53220123</v>
      </c>
      <c r="E34" s="680">
        <v>11.87695021</v>
      </c>
      <c r="F34" s="680">
        <v>11.304557279999999</v>
      </c>
      <c r="G34" s="680">
        <v>12.577802930000001</v>
      </c>
      <c r="H34" s="680">
        <v>12.240039360000001</v>
      </c>
      <c r="I34" s="680">
        <v>12.81598082</v>
      </c>
      <c r="J34" s="680">
        <v>13.00708167</v>
      </c>
      <c r="K34" s="680">
        <v>12.176297780000001</v>
      </c>
      <c r="L34" s="680">
        <v>12.241660899999999</v>
      </c>
      <c r="M34" s="680">
        <v>11.526082799999999</v>
      </c>
      <c r="N34" s="680">
        <v>11.02486553</v>
      </c>
      <c r="O34" s="680">
        <v>11.73870763</v>
      </c>
      <c r="P34" s="680">
        <v>10.55066529</v>
      </c>
      <c r="Q34" s="680">
        <v>11.63030433</v>
      </c>
      <c r="R34" s="680">
        <v>11.52247815</v>
      </c>
      <c r="S34" s="680">
        <v>12.31873571</v>
      </c>
      <c r="T34" s="680">
        <v>11.907871950000001</v>
      </c>
      <c r="U34" s="680">
        <v>12.58716761</v>
      </c>
      <c r="V34" s="680">
        <v>12.546279180000001</v>
      </c>
      <c r="W34" s="680">
        <v>12.0890676</v>
      </c>
      <c r="X34" s="680">
        <v>11.986747210000001</v>
      </c>
      <c r="Y34" s="680">
        <v>11.26937253</v>
      </c>
      <c r="Z34" s="680">
        <v>11.09559393</v>
      </c>
      <c r="AA34" s="680">
        <v>11.33934874</v>
      </c>
      <c r="AB34" s="680">
        <v>11.04042132</v>
      </c>
      <c r="AC34" s="680">
        <v>11.495142299999999</v>
      </c>
      <c r="AD34" s="680">
        <v>10.191146209999999</v>
      </c>
      <c r="AE34" s="680">
        <v>11.00799778</v>
      </c>
      <c r="AF34" s="680">
        <v>10.75782523</v>
      </c>
      <c r="AG34" s="680">
        <v>12.026842370000001</v>
      </c>
      <c r="AH34" s="680">
        <v>12.109597620000001</v>
      </c>
      <c r="AI34" s="680">
        <v>11.08228937</v>
      </c>
      <c r="AJ34" s="680">
        <v>11.79784785</v>
      </c>
      <c r="AK34" s="680">
        <v>12.160597360000001</v>
      </c>
      <c r="AL34" s="680">
        <v>10.617776900000001</v>
      </c>
      <c r="AM34" s="680">
        <v>11.31920234</v>
      </c>
      <c r="AN34" s="680">
        <v>10.96909855</v>
      </c>
      <c r="AO34" s="680">
        <v>11.112209849999999</v>
      </c>
      <c r="AP34" s="680">
        <v>11.417621520000001</v>
      </c>
      <c r="AQ34" s="680">
        <v>12.03275773</v>
      </c>
      <c r="AR34" s="680">
        <v>12.453354020000001</v>
      </c>
      <c r="AS34" s="680">
        <v>13.159988759999999</v>
      </c>
      <c r="AT34" s="680">
        <v>13.13484397</v>
      </c>
      <c r="AU34" s="680">
        <v>11.947235510000001</v>
      </c>
      <c r="AV34" s="680">
        <v>12.40087473</v>
      </c>
      <c r="AW34" s="680">
        <v>12.105585639999999</v>
      </c>
      <c r="AX34" s="680">
        <v>11.615702499999999</v>
      </c>
      <c r="AY34" s="680">
        <v>12.839684549999999</v>
      </c>
      <c r="AZ34" s="680">
        <v>11.15431474</v>
      </c>
      <c r="BA34" s="680">
        <v>11.905417001</v>
      </c>
      <c r="BB34" s="680">
        <v>11.792333702000001</v>
      </c>
      <c r="BC34" s="681">
        <v>12.50225</v>
      </c>
      <c r="BD34" s="681">
        <v>12.982519999999999</v>
      </c>
      <c r="BE34" s="681">
        <v>13.61229</v>
      </c>
      <c r="BF34" s="681">
        <v>13.69308</v>
      </c>
      <c r="BG34" s="681">
        <v>12.556290000000001</v>
      </c>
      <c r="BH34" s="681">
        <v>12.888500000000001</v>
      </c>
      <c r="BI34" s="681">
        <v>12.54555</v>
      </c>
      <c r="BJ34" s="681">
        <v>12.0618</v>
      </c>
      <c r="BK34" s="681">
        <v>13.38724</v>
      </c>
      <c r="BL34" s="681">
        <v>11.50318</v>
      </c>
      <c r="BM34" s="681">
        <v>12.298679999999999</v>
      </c>
      <c r="BN34" s="681">
        <v>12.1282</v>
      </c>
      <c r="BO34" s="681">
        <v>12.730499999999999</v>
      </c>
      <c r="BP34" s="681">
        <v>13.12678</v>
      </c>
      <c r="BQ34" s="681">
        <v>13.76122</v>
      </c>
      <c r="BR34" s="681">
        <v>13.833690000000001</v>
      </c>
      <c r="BS34" s="681">
        <v>12.676489999999999</v>
      </c>
      <c r="BT34" s="681">
        <v>12.97397</v>
      </c>
      <c r="BU34" s="681">
        <v>12.627420000000001</v>
      </c>
      <c r="BV34" s="681">
        <v>12.15621</v>
      </c>
    </row>
    <row r="35" spans="1:74" ht="11.15" customHeight="1" x14ac:dyDescent="0.25">
      <c r="A35" s="111" t="s">
        <v>1168</v>
      </c>
      <c r="B35" s="199" t="s">
        <v>436</v>
      </c>
      <c r="C35" s="680">
        <v>8.2000219399999992</v>
      </c>
      <c r="D35" s="680">
        <v>7.6792575999999997</v>
      </c>
      <c r="E35" s="680">
        <v>8.4216642299999993</v>
      </c>
      <c r="F35" s="680">
        <v>8.0931851199999993</v>
      </c>
      <c r="G35" s="680">
        <v>8.4460104200000004</v>
      </c>
      <c r="H35" s="680">
        <v>8.3805143700000002</v>
      </c>
      <c r="I35" s="680">
        <v>8.6978614299999997</v>
      </c>
      <c r="J35" s="680">
        <v>9.04611521</v>
      </c>
      <c r="K35" s="680">
        <v>8.57012003</v>
      </c>
      <c r="L35" s="680">
        <v>8.7250919400000004</v>
      </c>
      <c r="M35" s="680">
        <v>8.2891610199999999</v>
      </c>
      <c r="N35" s="680">
        <v>8.2335196899999996</v>
      </c>
      <c r="O35" s="680">
        <v>8.3868772099999997</v>
      </c>
      <c r="P35" s="680">
        <v>7.8326507400000001</v>
      </c>
      <c r="Q35" s="680">
        <v>8.2675856999999997</v>
      </c>
      <c r="R35" s="680">
        <v>8.1411982999999992</v>
      </c>
      <c r="S35" s="680">
        <v>8.5211938200000006</v>
      </c>
      <c r="T35" s="680">
        <v>8.2730798700000001</v>
      </c>
      <c r="U35" s="680">
        <v>8.54938471</v>
      </c>
      <c r="V35" s="680">
        <v>8.7243933299999998</v>
      </c>
      <c r="W35" s="680">
        <v>8.2592744299999996</v>
      </c>
      <c r="X35" s="680">
        <v>8.1477935200000005</v>
      </c>
      <c r="Y35" s="680">
        <v>7.8054932399999997</v>
      </c>
      <c r="Z35" s="680">
        <v>7.95357615</v>
      </c>
      <c r="AA35" s="680">
        <v>8.1612320199999999</v>
      </c>
      <c r="AB35" s="680">
        <v>7.91611099</v>
      </c>
      <c r="AC35" s="680">
        <v>8.0590866000000005</v>
      </c>
      <c r="AD35" s="680">
        <v>7.2045209000000003</v>
      </c>
      <c r="AE35" s="680">
        <v>7.3094230500000004</v>
      </c>
      <c r="AF35" s="680">
        <v>7.5976531200000004</v>
      </c>
      <c r="AG35" s="680">
        <v>7.9697528699999998</v>
      </c>
      <c r="AH35" s="680">
        <v>8.3047054899999999</v>
      </c>
      <c r="AI35" s="680">
        <v>8.0140090199999996</v>
      </c>
      <c r="AJ35" s="680">
        <v>7.9957447899999998</v>
      </c>
      <c r="AK35" s="680">
        <v>7.7559956000000003</v>
      </c>
      <c r="AL35" s="680">
        <v>8.0133525700000003</v>
      </c>
      <c r="AM35" s="680">
        <v>8.0991868399999998</v>
      </c>
      <c r="AN35" s="680">
        <v>7.4943455700000001</v>
      </c>
      <c r="AO35" s="680">
        <v>8.1251557299999995</v>
      </c>
      <c r="AP35" s="680">
        <v>8.0337373500000009</v>
      </c>
      <c r="AQ35" s="680">
        <v>8.3980766899999999</v>
      </c>
      <c r="AR35" s="680">
        <v>8.5181678200000004</v>
      </c>
      <c r="AS35" s="680">
        <v>8.7195082999999993</v>
      </c>
      <c r="AT35" s="680">
        <v>8.9160916500000003</v>
      </c>
      <c r="AU35" s="680">
        <v>8.4325805200000001</v>
      </c>
      <c r="AV35" s="680">
        <v>8.5184545200000006</v>
      </c>
      <c r="AW35" s="680">
        <v>8.2029678199999996</v>
      </c>
      <c r="AX35" s="680">
        <v>8.26499484</v>
      </c>
      <c r="AY35" s="680">
        <v>8.3920259900000005</v>
      </c>
      <c r="AZ35" s="680">
        <v>7.8628904999999998</v>
      </c>
      <c r="BA35" s="680">
        <v>8.4313088657000002</v>
      </c>
      <c r="BB35" s="680">
        <v>8.2372475119999997</v>
      </c>
      <c r="BC35" s="681">
        <v>8.5644399999999994</v>
      </c>
      <c r="BD35" s="681">
        <v>8.6737059999999992</v>
      </c>
      <c r="BE35" s="681">
        <v>8.8309820000000006</v>
      </c>
      <c r="BF35" s="681">
        <v>9.0713760000000008</v>
      </c>
      <c r="BG35" s="681">
        <v>8.6677009999999992</v>
      </c>
      <c r="BH35" s="681">
        <v>8.6899339999999992</v>
      </c>
      <c r="BI35" s="681">
        <v>8.3510580000000001</v>
      </c>
      <c r="BJ35" s="681">
        <v>8.4156440000000003</v>
      </c>
      <c r="BK35" s="681">
        <v>8.554665</v>
      </c>
      <c r="BL35" s="681">
        <v>7.9394770000000001</v>
      </c>
      <c r="BM35" s="681">
        <v>8.5255159999999997</v>
      </c>
      <c r="BN35" s="681">
        <v>8.3514269999999993</v>
      </c>
      <c r="BO35" s="681">
        <v>8.6854379999999995</v>
      </c>
      <c r="BP35" s="681">
        <v>8.7924659999999992</v>
      </c>
      <c r="BQ35" s="681">
        <v>8.9713930000000008</v>
      </c>
      <c r="BR35" s="681">
        <v>9.2166770000000007</v>
      </c>
      <c r="BS35" s="681">
        <v>8.8019970000000001</v>
      </c>
      <c r="BT35" s="681">
        <v>8.7898040000000002</v>
      </c>
      <c r="BU35" s="681">
        <v>8.4384189999999997</v>
      </c>
      <c r="BV35" s="681">
        <v>8.5028520000000007</v>
      </c>
    </row>
    <row r="36" spans="1:74" ht="11.15" customHeight="1" x14ac:dyDescent="0.25">
      <c r="A36" s="111" t="s">
        <v>1169</v>
      </c>
      <c r="B36" s="199" t="s">
        <v>437</v>
      </c>
      <c r="C36" s="680">
        <v>15.692711210000001</v>
      </c>
      <c r="D36" s="680">
        <v>14.91741987</v>
      </c>
      <c r="E36" s="680">
        <v>15.667024659999999</v>
      </c>
      <c r="F36" s="680">
        <v>15.860186110000001</v>
      </c>
      <c r="G36" s="680">
        <v>17.04970398</v>
      </c>
      <c r="H36" s="680">
        <v>17.109173819999999</v>
      </c>
      <c r="I36" s="680">
        <v>17.408842870000001</v>
      </c>
      <c r="J36" s="680">
        <v>17.937814629999998</v>
      </c>
      <c r="K36" s="680">
        <v>17.214407489999999</v>
      </c>
      <c r="L36" s="680">
        <v>17.21468432</v>
      </c>
      <c r="M36" s="680">
        <v>16.091932419999999</v>
      </c>
      <c r="N36" s="680">
        <v>15.98579462</v>
      </c>
      <c r="O36" s="680">
        <v>16.786695089999998</v>
      </c>
      <c r="P36" s="680">
        <v>15.97432527</v>
      </c>
      <c r="Q36" s="680">
        <v>16.309249250000001</v>
      </c>
      <c r="R36" s="680">
        <v>16.7056182</v>
      </c>
      <c r="S36" s="680">
        <v>17.470133390000001</v>
      </c>
      <c r="T36" s="680">
        <v>18.19355358</v>
      </c>
      <c r="U36" s="680">
        <v>18.745249449999999</v>
      </c>
      <c r="V36" s="680">
        <v>18.822821879999999</v>
      </c>
      <c r="W36" s="680">
        <v>17.93404013</v>
      </c>
      <c r="X36" s="680">
        <v>17.819344220000001</v>
      </c>
      <c r="Y36" s="680">
        <v>16.376733170000001</v>
      </c>
      <c r="Z36" s="680">
        <v>16.698069409999999</v>
      </c>
      <c r="AA36" s="680">
        <v>16.196996389999999</v>
      </c>
      <c r="AB36" s="680">
        <v>16.20311937</v>
      </c>
      <c r="AC36" s="680">
        <v>16.723683619999999</v>
      </c>
      <c r="AD36" s="680">
        <v>15.88469961</v>
      </c>
      <c r="AE36" s="680">
        <v>15.43422043</v>
      </c>
      <c r="AF36" s="680">
        <v>16.13721262</v>
      </c>
      <c r="AG36" s="680">
        <v>16.804421000000001</v>
      </c>
      <c r="AH36" s="680">
        <v>17.178227499999998</v>
      </c>
      <c r="AI36" s="680">
        <v>16.684017579999999</v>
      </c>
      <c r="AJ36" s="680">
        <v>17.148453249999999</v>
      </c>
      <c r="AK36" s="680">
        <v>16.693375660000001</v>
      </c>
      <c r="AL36" s="680">
        <v>17.423224959999999</v>
      </c>
      <c r="AM36" s="680">
        <v>16.909256760000002</v>
      </c>
      <c r="AN36" s="680">
        <v>13.653685019999999</v>
      </c>
      <c r="AO36" s="680">
        <v>13.563680789999999</v>
      </c>
      <c r="AP36" s="680">
        <v>16.562861680000001</v>
      </c>
      <c r="AQ36" s="680">
        <v>16.396690670000002</v>
      </c>
      <c r="AR36" s="680">
        <v>16.719792429999998</v>
      </c>
      <c r="AS36" s="680">
        <v>18.279543010000001</v>
      </c>
      <c r="AT36" s="680">
        <v>18.140080879999999</v>
      </c>
      <c r="AU36" s="680">
        <v>17.916036389999999</v>
      </c>
      <c r="AV36" s="680">
        <v>17.266442720000001</v>
      </c>
      <c r="AW36" s="680">
        <v>16.90334709</v>
      </c>
      <c r="AX36" s="680">
        <v>17.373531790000001</v>
      </c>
      <c r="AY36" s="680">
        <v>17.406723970000002</v>
      </c>
      <c r="AZ36" s="680">
        <v>15.30710955</v>
      </c>
      <c r="BA36" s="680">
        <v>14.72201175</v>
      </c>
      <c r="BB36" s="680">
        <v>17.453729633999998</v>
      </c>
      <c r="BC36" s="681">
        <v>17.118369999999999</v>
      </c>
      <c r="BD36" s="681">
        <v>17.572199999999999</v>
      </c>
      <c r="BE36" s="681">
        <v>19.118040000000001</v>
      </c>
      <c r="BF36" s="681">
        <v>19.010649999999998</v>
      </c>
      <c r="BG36" s="681">
        <v>18.92249</v>
      </c>
      <c r="BH36" s="681">
        <v>18.21632</v>
      </c>
      <c r="BI36" s="681">
        <v>17.759460000000001</v>
      </c>
      <c r="BJ36" s="681">
        <v>18.16236</v>
      </c>
      <c r="BK36" s="681">
        <v>18.227360000000001</v>
      </c>
      <c r="BL36" s="681">
        <v>15.9815</v>
      </c>
      <c r="BM36" s="681">
        <v>15.44739</v>
      </c>
      <c r="BN36" s="681">
        <v>18.170259999999999</v>
      </c>
      <c r="BO36" s="681">
        <v>17.960370000000001</v>
      </c>
      <c r="BP36" s="681">
        <v>18.56456</v>
      </c>
      <c r="BQ36" s="681">
        <v>20.23827</v>
      </c>
      <c r="BR36" s="681">
        <v>20.115760000000002</v>
      </c>
      <c r="BS36" s="681">
        <v>20.018599999999999</v>
      </c>
      <c r="BT36" s="681">
        <v>19.201779999999999</v>
      </c>
      <c r="BU36" s="681">
        <v>18.695270000000001</v>
      </c>
      <c r="BV36" s="681">
        <v>19.108309999999999</v>
      </c>
    </row>
    <row r="37" spans="1:74" s="116" customFormat="1" ht="11.15" customHeight="1" x14ac:dyDescent="0.25">
      <c r="A37" s="111" t="s">
        <v>1170</v>
      </c>
      <c r="B37" s="199" t="s">
        <v>438</v>
      </c>
      <c r="C37" s="680">
        <v>6.5548621300000001</v>
      </c>
      <c r="D37" s="680">
        <v>5.9862575099999997</v>
      </c>
      <c r="E37" s="680">
        <v>6.4334887500000004</v>
      </c>
      <c r="F37" s="680">
        <v>6.5269424699999998</v>
      </c>
      <c r="G37" s="680">
        <v>7.0792841400000004</v>
      </c>
      <c r="H37" s="680">
        <v>7.4344015800000003</v>
      </c>
      <c r="I37" s="680">
        <v>8.0787343000000007</v>
      </c>
      <c r="J37" s="680">
        <v>7.9742498800000003</v>
      </c>
      <c r="K37" s="680">
        <v>7.3145258499999999</v>
      </c>
      <c r="L37" s="680">
        <v>6.8550134199999997</v>
      </c>
      <c r="M37" s="680">
        <v>6.7710160100000003</v>
      </c>
      <c r="N37" s="680">
        <v>6.7788780300000004</v>
      </c>
      <c r="O37" s="680">
        <v>6.6632180400000003</v>
      </c>
      <c r="P37" s="680">
        <v>6.1198266400000003</v>
      </c>
      <c r="Q37" s="680">
        <v>6.6426120700000002</v>
      </c>
      <c r="R37" s="680">
        <v>6.5850616899999999</v>
      </c>
      <c r="S37" s="680">
        <v>7.0099065899999999</v>
      </c>
      <c r="T37" s="680">
        <v>7.6699699099999998</v>
      </c>
      <c r="U37" s="680">
        <v>8.1468886999999999</v>
      </c>
      <c r="V37" s="680">
        <v>8.1271519899999998</v>
      </c>
      <c r="W37" s="680">
        <v>7.4692457699999997</v>
      </c>
      <c r="X37" s="680">
        <v>6.9130910400000003</v>
      </c>
      <c r="Y37" s="680">
        <v>6.6360880699999996</v>
      </c>
      <c r="Z37" s="680">
        <v>6.8299725599999999</v>
      </c>
      <c r="AA37" s="680">
        <v>6.84332501</v>
      </c>
      <c r="AB37" s="680">
        <v>6.4667022000000003</v>
      </c>
      <c r="AC37" s="680">
        <v>6.7588682200000001</v>
      </c>
      <c r="AD37" s="680">
        <v>6.3971466799999996</v>
      </c>
      <c r="AE37" s="680">
        <v>6.8040994499999998</v>
      </c>
      <c r="AF37" s="680">
        <v>7.1416307100000003</v>
      </c>
      <c r="AG37" s="680">
        <v>7.8151936199999996</v>
      </c>
      <c r="AH37" s="680">
        <v>7.8396211500000001</v>
      </c>
      <c r="AI37" s="680">
        <v>7.0758634999999996</v>
      </c>
      <c r="AJ37" s="680">
        <v>6.9526120699999998</v>
      </c>
      <c r="AK37" s="680">
        <v>6.3555327100000003</v>
      </c>
      <c r="AL37" s="680">
        <v>6.5929127200000002</v>
      </c>
      <c r="AM37" s="680">
        <v>6.5534229799999997</v>
      </c>
      <c r="AN37" s="680">
        <v>6.1640563000000004</v>
      </c>
      <c r="AO37" s="680">
        <v>6.4363107900000003</v>
      </c>
      <c r="AP37" s="680">
        <v>6.5789198000000004</v>
      </c>
      <c r="AQ37" s="680">
        <v>7.2216328399999998</v>
      </c>
      <c r="AR37" s="680">
        <v>7.7578542700000002</v>
      </c>
      <c r="AS37" s="680">
        <v>8.1569774299999995</v>
      </c>
      <c r="AT37" s="680">
        <v>7.8594169300000001</v>
      </c>
      <c r="AU37" s="680">
        <v>7.2240107900000003</v>
      </c>
      <c r="AV37" s="680">
        <v>6.9995486600000003</v>
      </c>
      <c r="AW37" s="680">
        <v>6.6267718599999998</v>
      </c>
      <c r="AX37" s="680">
        <v>6.7717098099999999</v>
      </c>
      <c r="AY37" s="680">
        <v>6.85313514</v>
      </c>
      <c r="AZ37" s="680">
        <v>6.2634675599999996</v>
      </c>
      <c r="BA37" s="680">
        <v>6.5949257748000001</v>
      </c>
      <c r="BB37" s="680">
        <v>6.7068317327000004</v>
      </c>
      <c r="BC37" s="681">
        <v>7.3011590000000002</v>
      </c>
      <c r="BD37" s="681">
        <v>7.7763429999999998</v>
      </c>
      <c r="BE37" s="681">
        <v>8.1659430000000004</v>
      </c>
      <c r="BF37" s="681">
        <v>7.8926679999999996</v>
      </c>
      <c r="BG37" s="681">
        <v>7.2825569999999997</v>
      </c>
      <c r="BH37" s="681">
        <v>7.0429360000000001</v>
      </c>
      <c r="BI37" s="681">
        <v>6.6657440000000001</v>
      </c>
      <c r="BJ37" s="681">
        <v>6.8047560000000002</v>
      </c>
      <c r="BK37" s="681">
        <v>6.8969480000000001</v>
      </c>
      <c r="BL37" s="681">
        <v>6.274826</v>
      </c>
      <c r="BM37" s="681">
        <v>6.6117239999999997</v>
      </c>
      <c r="BN37" s="681">
        <v>6.7316159999999998</v>
      </c>
      <c r="BO37" s="681">
        <v>7.355035</v>
      </c>
      <c r="BP37" s="681">
        <v>7.87216</v>
      </c>
      <c r="BQ37" s="681">
        <v>8.2899720000000006</v>
      </c>
      <c r="BR37" s="681">
        <v>8.0325520000000008</v>
      </c>
      <c r="BS37" s="681">
        <v>7.4256589999999996</v>
      </c>
      <c r="BT37" s="681">
        <v>7.1872780000000001</v>
      </c>
      <c r="BU37" s="681">
        <v>6.8114549999999996</v>
      </c>
      <c r="BV37" s="681">
        <v>6.9597049999999996</v>
      </c>
    </row>
    <row r="38" spans="1:74" s="116" customFormat="1" ht="11.15" customHeight="1" x14ac:dyDescent="0.25">
      <c r="A38" s="111" t="s">
        <v>1171</v>
      </c>
      <c r="B38" s="199" t="s">
        <v>240</v>
      </c>
      <c r="C38" s="680">
        <v>6.8989209100000002</v>
      </c>
      <c r="D38" s="680">
        <v>6.5242270700000002</v>
      </c>
      <c r="E38" s="680">
        <v>6.9060409900000002</v>
      </c>
      <c r="F38" s="680">
        <v>6.6280672599999999</v>
      </c>
      <c r="G38" s="680">
        <v>7.4715677899999999</v>
      </c>
      <c r="H38" s="680">
        <v>7.82101866</v>
      </c>
      <c r="I38" s="680">
        <v>8.3326759199999998</v>
      </c>
      <c r="J38" s="680">
        <v>8.8224696999999992</v>
      </c>
      <c r="K38" s="680">
        <v>7.6101696099999998</v>
      </c>
      <c r="L38" s="680">
        <v>7.8888755799999997</v>
      </c>
      <c r="M38" s="680">
        <v>7.1212666200000001</v>
      </c>
      <c r="N38" s="680">
        <v>6.7251828800000002</v>
      </c>
      <c r="O38" s="680">
        <v>7.0558996599999997</v>
      </c>
      <c r="P38" s="680">
        <v>6.4271844299999996</v>
      </c>
      <c r="Q38" s="680">
        <v>6.72250426</v>
      </c>
      <c r="R38" s="680">
        <v>6.7449505099999998</v>
      </c>
      <c r="S38" s="680">
        <v>7.4701312599999996</v>
      </c>
      <c r="T38" s="680">
        <v>7.2566620100000003</v>
      </c>
      <c r="U38" s="680">
        <v>8.3672000499999992</v>
      </c>
      <c r="V38" s="680">
        <v>8.4862989599999992</v>
      </c>
      <c r="W38" s="680">
        <v>7.8111003700000001</v>
      </c>
      <c r="X38" s="680">
        <v>7.6558807800000004</v>
      </c>
      <c r="Y38" s="680">
        <v>6.69411793</v>
      </c>
      <c r="Z38" s="680">
        <v>6.9559598400000002</v>
      </c>
      <c r="AA38" s="680">
        <v>6.8868368999999996</v>
      </c>
      <c r="AB38" s="680">
        <v>6.7246503300000002</v>
      </c>
      <c r="AC38" s="680">
        <v>7.0398426900000004</v>
      </c>
      <c r="AD38" s="680">
        <v>6.60723255</v>
      </c>
      <c r="AE38" s="680">
        <v>6.96658533</v>
      </c>
      <c r="AF38" s="680">
        <v>7.4894082600000003</v>
      </c>
      <c r="AG38" s="680">
        <v>8.0740087700000007</v>
      </c>
      <c r="AH38" s="680">
        <v>8.0905505400000006</v>
      </c>
      <c r="AI38" s="680">
        <v>7.4554254599999998</v>
      </c>
      <c r="AJ38" s="680">
        <v>7.3241482299999996</v>
      </c>
      <c r="AK38" s="680">
        <v>6.4882197899999996</v>
      </c>
      <c r="AL38" s="680">
        <v>6.5429412100000004</v>
      </c>
      <c r="AM38" s="680">
        <v>6.0199049100000002</v>
      </c>
      <c r="AN38" s="680">
        <v>5.7228160700000004</v>
      </c>
      <c r="AO38" s="680">
        <v>6.4468680200000001</v>
      </c>
      <c r="AP38" s="680">
        <v>6.19315265</v>
      </c>
      <c r="AQ38" s="680">
        <v>7.0067626599999997</v>
      </c>
      <c r="AR38" s="680">
        <v>7.7418726800000002</v>
      </c>
      <c r="AS38" s="680">
        <v>7.7541319199999998</v>
      </c>
      <c r="AT38" s="680">
        <v>7.8786725200000003</v>
      </c>
      <c r="AU38" s="680">
        <v>7.4235589500000003</v>
      </c>
      <c r="AV38" s="680">
        <v>7.0822466400000001</v>
      </c>
      <c r="AW38" s="680">
        <v>6.6918547400000001</v>
      </c>
      <c r="AX38" s="680">
        <v>6.5762865499999998</v>
      </c>
      <c r="AY38" s="680">
        <v>6.21588545</v>
      </c>
      <c r="AZ38" s="680">
        <v>5.9521428900000002</v>
      </c>
      <c r="BA38" s="680">
        <v>6.7092715701000003</v>
      </c>
      <c r="BB38" s="680">
        <v>6.3300860540999997</v>
      </c>
      <c r="BC38" s="681">
        <v>7.0007349999999997</v>
      </c>
      <c r="BD38" s="681">
        <v>7.654738</v>
      </c>
      <c r="BE38" s="681">
        <v>7.6298060000000003</v>
      </c>
      <c r="BF38" s="681">
        <v>7.7855359999999996</v>
      </c>
      <c r="BG38" s="681">
        <v>7.2526130000000002</v>
      </c>
      <c r="BH38" s="681">
        <v>6.8447639999999996</v>
      </c>
      <c r="BI38" s="681">
        <v>6.6180709999999996</v>
      </c>
      <c r="BJ38" s="681">
        <v>6.5013389999999998</v>
      </c>
      <c r="BK38" s="681">
        <v>6.1451000000000002</v>
      </c>
      <c r="BL38" s="681">
        <v>5.8557100000000002</v>
      </c>
      <c r="BM38" s="681">
        <v>6.6038050000000004</v>
      </c>
      <c r="BN38" s="681">
        <v>6.2135059999999998</v>
      </c>
      <c r="BO38" s="681">
        <v>6.8241069999999997</v>
      </c>
      <c r="BP38" s="681">
        <v>7.4105679999999996</v>
      </c>
      <c r="BQ38" s="681">
        <v>7.3379510000000003</v>
      </c>
      <c r="BR38" s="681">
        <v>7.4506100000000002</v>
      </c>
      <c r="BS38" s="681">
        <v>6.9030990000000001</v>
      </c>
      <c r="BT38" s="681">
        <v>6.4948620000000004</v>
      </c>
      <c r="BU38" s="681">
        <v>6.2671979999999996</v>
      </c>
      <c r="BV38" s="681">
        <v>6.1645200000000004</v>
      </c>
    </row>
    <row r="39" spans="1:74" s="116" customFormat="1" ht="11.15" customHeight="1" x14ac:dyDescent="0.25">
      <c r="A39" s="111" t="s">
        <v>1172</v>
      </c>
      <c r="B39" s="199" t="s">
        <v>241</v>
      </c>
      <c r="C39" s="680">
        <v>0.39631044999999998</v>
      </c>
      <c r="D39" s="680">
        <v>0.37984983</v>
      </c>
      <c r="E39" s="680">
        <v>0.39621730999999999</v>
      </c>
      <c r="F39" s="680">
        <v>0.39311647</v>
      </c>
      <c r="G39" s="680">
        <v>0.40519223999999998</v>
      </c>
      <c r="H39" s="680">
        <v>0.41459072000000002</v>
      </c>
      <c r="I39" s="680">
        <v>0.43695870999999997</v>
      </c>
      <c r="J39" s="680">
        <v>0.44159314</v>
      </c>
      <c r="K39" s="680">
        <v>0.42379575000000003</v>
      </c>
      <c r="L39" s="680">
        <v>0.43966428000000002</v>
      </c>
      <c r="M39" s="680">
        <v>0.41234912000000001</v>
      </c>
      <c r="N39" s="680">
        <v>0.40531898</v>
      </c>
      <c r="O39" s="680">
        <v>0.38608576</v>
      </c>
      <c r="P39" s="680">
        <v>0.34105380000000002</v>
      </c>
      <c r="Q39" s="680">
        <v>0.37730140000000001</v>
      </c>
      <c r="R39" s="680">
        <v>0.37708291999999999</v>
      </c>
      <c r="S39" s="680">
        <v>0.40728463999999998</v>
      </c>
      <c r="T39" s="680">
        <v>0.41084051999999999</v>
      </c>
      <c r="U39" s="680">
        <v>0.43260085999999998</v>
      </c>
      <c r="V39" s="680">
        <v>0.45843008000000002</v>
      </c>
      <c r="W39" s="680">
        <v>0.43308492999999998</v>
      </c>
      <c r="X39" s="680">
        <v>0.43646602000000001</v>
      </c>
      <c r="Y39" s="680">
        <v>0.41606380999999998</v>
      </c>
      <c r="Z39" s="680">
        <v>0.41070327000000001</v>
      </c>
      <c r="AA39" s="680">
        <v>0.41011465000000003</v>
      </c>
      <c r="AB39" s="680">
        <v>0.36954056000000002</v>
      </c>
      <c r="AC39" s="680">
        <v>0.39943714000000002</v>
      </c>
      <c r="AD39" s="680">
        <v>0.33745231999999997</v>
      </c>
      <c r="AE39" s="680">
        <v>0.35279641</v>
      </c>
      <c r="AF39" s="680">
        <v>0.36715771000000003</v>
      </c>
      <c r="AG39" s="680">
        <v>0.38743130999999997</v>
      </c>
      <c r="AH39" s="680">
        <v>0.39933919000000001</v>
      </c>
      <c r="AI39" s="680">
        <v>0.37524665000000001</v>
      </c>
      <c r="AJ39" s="680">
        <v>0.39944321999999999</v>
      </c>
      <c r="AK39" s="680">
        <v>0.38275209999999998</v>
      </c>
      <c r="AL39" s="680">
        <v>0.38704977000000002</v>
      </c>
      <c r="AM39" s="680">
        <v>0.37197836000000001</v>
      </c>
      <c r="AN39" s="680">
        <v>0.33261711999999999</v>
      </c>
      <c r="AO39" s="680">
        <v>0.37737799</v>
      </c>
      <c r="AP39" s="680">
        <v>0.37836384000000001</v>
      </c>
      <c r="AQ39" s="680">
        <v>0.39550210000000002</v>
      </c>
      <c r="AR39" s="680">
        <v>0.37792677000000002</v>
      </c>
      <c r="AS39" s="680">
        <v>0.40675219000000001</v>
      </c>
      <c r="AT39" s="680">
        <v>0.41458673000000001</v>
      </c>
      <c r="AU39" s="680">
        <v>0.3864804</v>
      </c>
      <c r="AV39" s="680">
        <v>0.40859726000000002</v>
      </c>
      <c r="AW39" s="680">
        <v>0.39802254999999997</v>
      </c>
      <c r="AX39" s="680">
        <v>0.39504268999999997</v>
      </c>
      <c r="AY39" s="680">
        <v>0.38169924999999999</v>
      </c>
      <c r="AZ39" s="680">
        <v>0.35752241000000001</v>
      </c>
      <c r="BA39" s="680">
        <v>0.38711962999999999</v>
      </c>
      <c r="BB39" s="680">
        <v>0.38050469999999997</v>
      </c>
      <c r="BC39" s="681">
        <v>0.39507750000000003</v>
      </c>
      <c r="BD39" s="681">
        <v>0.37684529999999999</v>
      </c>
      <c r="BE39" s="681">
        <v>0.40458139999999998</v>
      </c>
      <c r="BF39" s="681">
        <v>0.41439429999999999</v>
      </c>
      <c r="BG39" s="681">
        <v>0.3896809</v>
      </c>
      <c r="BH39" s="681">
        <v>0.41005730000000001</v>
      </c>
      <c r="BI39" s="681">
        <v>0.39961960000000002</v>
      </c>
      <c r="BJ39" s="681">
        <v>0.39714050000000001</v>
      </c>
      <c r="BK39" s="681">
        <v>0.38441550000000002</v>
      </c>
      <c r="BL39" s="681">
        <v>0.35791679999999998</v>
      </c>
      <c r="BM39" s="681">
        <v>0.38804630000000001</v>
      </c>
      <c r="BN39" s="681">
        <v>0.38223869999999999</v>
      </c>
      <c r="BO39" s="681">
        <v>0.3971538</v>
      </c>
      <c r="BP39" s="681">
        <v>0.37904110000000002</v>
      </c>
      <c r="BQ39" s="681">
        <v>0.40775470000000003</v>
      </c>
      <c r="BR39" s="681">
        <v>0.41762480000000002</v>
      </c>
      <c r="BS39" s="681">
        <v>0.39244489999999999</v>
      </c>
      <c r="BT39" s="681">
        <v>0.41188639999999999</v>
      </c>
      <c r="BU39" s="681">
        <v>0.4011169</v>
      </c>
      <c r="BV39" s="681">
        <v>0.39859020000000001</v>
      </c>
    </row>
    <row r="40" spans="1:74" s="116" customFormat="1" ht="11.15" customHeight="1" x14ac:dyDescent="0.25">
      <c r="A40" s="111" t="s">
        <v>1173</v>
      </c>
      <c r="B40" s="199" t="s">
        <v>440</v>
      </c>
      <c r="C40" s="680">
        <v>79.889791200000005</v>
      </c>
      <c r="D40" s="680">
        <v>75.661188859999996</v>
      </c>
      <c r="E40" s="680">
        <v>81.052926760000005</v>
      </c>
      <c r="F40" s="680">
        <v>79.083418890000004</v>
      </c>
      <c r="G40" s="680">
        <v>85.637647099999995</v>
      </c>
      <c r="H40" s="680">
        <v>85.536241020000006</v>
      </c>
      <c r="I40" s="680">
        <v>89.301356670000004</v>
      </c>
      <c r="J40" s="680">
        <v>92.105751400000003</v>
      </c>
      <c r="K40" s="680">
        <v>85.678994119999999</v>
      </c>
      <c r="L40" s="680">
        <v>85.300743479999994</v>
      </c>
      <c r="M40" s="680">
        <v>81.118357430000003</v>
      </c>
      <c r="N40" s="680">
        <v>80.306136300000006</v>
      </c>
      <c r="O40" s="680">
        <v>82.609756970000007</v>
      </c>
      <c r="P40" s="680">
        <v>76.447262789999996</v>
      </c>
      <c r="Q40" s="680">
        <v>81.092831009999998</v>
      </c>
      <c r="R40" s="680">
        <v>80.459758440000002</v>
      </c>
      <c r="S40" s="680">
        <v>84.661293049999998</v>
      </c>
      <c r="T40" s="680">
        <v>84.991994640000001</v>
      </c>
      <c r="U40" s="680">
        <v>90.752186690000002</v>
      </c>
      <c r="V40" s="680">
        <v>91.061842179999999</v>
      </c>
      <c r="W40" s="680">
        <v>86.160376979999995</v>
      </c>
      <c r="X40" s="680">
        <v>84.396137409999994</v>
      </c>
      <c r="Y40" s="680">
        <v>79.624664109999998</v>
      </c>
      <c r="Z40" s="680">
        <v>80.094745140000001</v>
      </c>
      <c r="AA40" s="680">
        <v>80.608512529999999</v>
      </c>
      <c r="AB40" s="680">
        <v>78.902731709999998</v>
      </c>
      <c r="AC40" s="680">
        <v>80.930615950000004</v>
      </c>
      <c r="AD40" s="680">
        <v>72.791102109999997</v>
      </c>
      <c r="AE40" s="680">
        <v>74.273010369999994</v>
      </c>
      <c r="AF40" s="680">
        <v>78.444678800000005</v>
      </c>
      <c r="AG40" s="680">
        <v>84.758379599999998</v>
      </c>
      <c r="AH40" s="680">
        <v>86.366130150000004</v>
      </c>
      <c r="AI40" s="680">
        <v>80.976889589999999</v>
      </c>
      <c r="AJ40" s="680">
        <v>82.371380549999998</v>
      </c>
      <c r="AK40" s="680">
        <v>79.166796180000006</v>
      </c>
      <c r="AL40" s="680">
        <v>79.49180088</v>
      </c>
      <c r="AM40" s="680">
        <v>79.104377459999995</v>
      </c>
      <c r="AN40" s="680">
        <v>73.137737520000002</v>
      </c>
      <c r="AO40" s="680">
        <v>76.293216670000007</v>
      </c>
      <c r="AP40" s="680">
        <v>78.736037569999993</v>
      </c>
      <c r="AQ40" s="680">
        <v>82.650548299999997</v>
      </c>
      <c r="AR40" s="680">
        <v>85.300746720000006</v>
      </c>
      <c r="AS40" s="680">
        <v>89.39103016</v>
      </c>
      <c r="AT40" s="680">
        <v>90.17620866</v>
      </c>
      <c r="AU40" s="680">
        <v>84.825103060000004</v>
      </c>
      <c r="AV40" s="680">
        <v>84.035941539999996</v>
      </c>
      <c r="AW40" s="680">
        <v>81.528277959999997</v>
      </c>
      <c r="AX40" s="680">
        <v>81.618125289999995</v>
      </c>
      <c r="AY40" s="680">
        <v>83.286060419999998</v>
      </c>
      <c r="AZ40" s="680">
        <v>75.917056040000006</v>
      </c>
      <c r="BA40" s="680">
        <v>80.903257572000001</v>
      </c>
      <c r="BB40" s="680">
        <v>81.689255274999994</v>
      </c>
      <c r="BC40" s="681">
        <v>84.939850000000007</v>
      </c>
      <c r="BD40" s="681">
        <v>87.748909999999995</v>
      </c>
      <c r="BE40" s="681">
        <v>91.607439999999997</v>
      </c>
      <c r="BF40" s="681">
        <v>92.842820000000003</v>
      </c>
      <c r="BG40" s="681">
        <v>87.987409999999997</v>
      </c>
      <c r="BH40" s="681">
        <v>86.551029999999997</v>
      </c>
      <c r="BI40" s="681">
        <v>83.953810000000004</v>
      </c>
      <c r="BJ40" s="681">
        <v>84.095619999999997</v>
      </c>
      <c r="BK40" s="681">
        <v>86.204210000000003</v>
      </c>
      <c r="BL40" s="681">
        <v>77.954099999999997</v>
      </c>
      <c r="BM40" s="681">
        <v>82.982759999999999</v>
      </c>
      <c r="BN40" s="681">
        <v>83.587829999999997</v>
      </c>
      <c r="BO40" s="681">
        <v>86.68929</v>
      </c>
      <c r="BP40" s="681">
        <v>89.367069999999998</v>
      </c>
      <c r="BQ40" s="681">
        <v>93.372569999999996</v>
      </c>
      <c r="BR40" s="681">
        <v>94.469059999999999</v>
      </c>
      <c r="BS40" s="681">
        <v>89.444810000000004</v>
      </c>
      <c r="BT40" s="681">
        <v>87.707189999999997</v>
      </c>
      <c r="BU40" s="681">
        <v>85.041690000000003</v>
      </c>
      <c r="BV40" s="681">
        <v>85.204260000000005</v>
      </c>
    </row>
    <row r="41" spans="1:74" s="116" customFormat="1" ht="11.15" customHeight="1" x14ac:dyDescent="0.25">
      <c r="A41" s="117"/>
      <c r="B41" s="118" t="s">
        <v>239</v>
      </c>
      <c r="C41" s="684"/>
      <c r="D41" s="684"/>
      <c r="E41" s="684"/>
      <c r="F41" s="684"/>
      <c r="G41" s="684"/>
      <c r="H41" s="684"/>
      <c r="I41" s="684"/>
      <c r="J41" s="684"/>
      <c r="K41" s="684"/>
      <c r="L41" s="684"/>
      <c r="M41" s="684"/>
      <c r="N41" s="684"/>
      <c r="O41" s="684"/>
      <c r="P41" s="684"/>
      <c r="Q41" s="684"/>
      <c r="R41" s="684"/>
      <c r="S41" s="684"/>
      <c r="T41" s="684"/>
      <c r="U41" s="684"/>
      <c r="V41" s="684"/>
      <c r="W41" s="684"/>
      <c r="X41" s="684"/>
      <c r="Y41" s="684"/>
      <c r="Z41" s="684"/>
      <c r="AA41" s="684"/>
      <c r="AB41" s="684"/>
      <c r="AC41" s="684"/>
      <c r="AD41" s="684"/>
      <c r="AE41" s="684"/>
      <c r="AF41" s="684"/>
      <c r="AG41" s="684"/>
      <c r="AH41" s="684"/>
      <c r="AI41" s="684"/>
      <c r="AJ41" s="684"/>
      <c r="AK41" s="684"/>
      <c r="AL41" s="684"/>
      <c r="AM41" s="684"/>
      <c r="AN41" s="684"/>
      <c r="AO41" s="684"/>
      <c r="AP41" s="684"/>
      <c r="AQ41" s="684"/>
      <c r="AR41" s="684"/>
      <c r="AS41" s="684"/>
      <c r="AT41" s="684"/>
      <c r="AU41" s="684"/>
      <c r="AV41" s="684"/>
      <c r="AW41" s="684"/>
      <c r="AX41" s="684"/>
      <c r="AY41" s="684"/>
      <c r="AZ41" s="684"/>
      <c r="BA41" s="684"/>
      <c r="BB41" s="684"/>
      <c r="BC41" s="685"/>
      <c r="BD41" s="685"/>
      <c r="BE41" s="685"/>
      <c r="BF41" s="685"/>
      <c r="BG41" s="685"/>
      <c r="BH41" s="685"/>
      <c r="BI41" s="685"/>
      <c r="BJ41" s="685"/>
      <c r="BK41" s="685"/>
      <c r="BL41" s="685"/>
      <c r="BM41" s="685"/>
      <c r="BN41" s="685"/>
      <c r="BO41" s="685"/>
      <c r="BP41" s="685"/>
      <c r="BQ41" s="685"/>
      <c r="BR41" s="685"/>
      <c r="BS41" s="685"/>
      <c r="BT41" s="685"/>
      <c r="BU41" s="685"/>
      <c r="BV41" s="685"/>
    </row>
    <row r="42" spans="1:74" s="116" customFormat="1" ht="11.15" customHeight="1" x14ac:dyDescent="0.25">
      <c r="A42" s="111" t="s">
        <v>1174</v>
      </c>
      <c r="B42" s="199" t="s">
        <v>432</v>
      </c>
      <c r="C42" s="686">
        <v>11.146066210000001</v>
      </c>
      <c r="D42" s="686">
        <v>9.2728170100000007</v>
      </c>
      <c r="E42" s="686">
        <v>9.2623340899999995</v>
      </c>
      <c r="F42" s="686">
        <v>8.7895088799999996</v>
      </c>
      <c r="G42" s="686">
        <v>8.8021693200000009</v>
      </c>
      <c r="H42" s="686">
        <v>9.4327578200000008</v>
      </c>
      <c r="I42" s="686">
        <v>11.4754053</v>
      </c>
      <c r="J42" s="686">
        <v>12.067728150000001</v>
      </c>
      <c r="K42" s="686">
        <v>10.119674379999999</v>
      </c>
      <c r="L42" s="686">
        <v>9.1795639300000005</v>
      </c>
      <c r="M42" s="686">
        <v>9.1953083400000004</v>
      </c>
      <c r="N42" s="686">
        <v>9.8910136899999994</v>
      </c>
      <c r="O42" s="686">
        <v>10.640056019999999</v>
      </c>
      <c r="P42" s="686">
        <v>9.3062390599999993</v>
      </c>
      <c r="Q42" s="686">
        <v>9.5146696199999994</v>
      </c>
      <c r="R42" s="686">
        <v>8.4934482899999999</v>
      </c>
      <c r="S42" s="686">
        <v>8.5360293899999995</v>
      </c>
      <c r="T42" s="686">
        <v>8.9270514199999997</v>
      </c>
      <c r="U42" s="686">
        <v>11.56387786</v>
      </c>
      <c r="V42" s="686">
        <v>10.94150288</v>
      </c>
      <c r="W42" s="686">
        <v>9.0049322000000007</v>
      </c>
      <c r="X42" s="686">
        <v>8.7294722100000008</v>
      </c>
      <c r="Y42" s="686">
        <v>8.8401210300000006</v>
      </c>
      <c r="Z42" s="686">
        <v>9.9604701999999996</v>
      </c>
      <c r="AA42" s="686">
        <v>9.9676302400000001</v>
      </c>
      <c r="AB42" s="686">
        <v>9.1449170899999999</v>
      </c>
      <c r="AC42" s="686">
        <v>8.8867030800000002</v>
      </c>
      <c r="AD42" s="686">
        <v>8.0245190100000006</v>
      </c>
      <c r="AE42" s="686">
        <v>8.0555897499999993</v>
      </c>
      <c r="AF42" s="686">
        <v>9.2186609399999995</v>
      </c>
      <c r="AG42" s="686">
        <v>11.48016185</v>
      </c>
      <c r="AH42" s="686">
        <v>11.204883519999999</v>
      </c>
      <c r="AI42" s="686">
        <v>9.3774978299999994</v>
      </c>
      <c r="AJ42" s="686">
        <v>8.4761773500000004</v>
      </c>
      <c r="AK42" s="686">
        <v>8.3417023700000001</v>
      </c>
      <c r="AL42" s="686">
        <v>9.6678381699999996</v>
      </c>
      <c r="AM42" s="686">
        <v>10.04235304</v>
      </c>
      <c r="AN42" s="686">
        <v>9.3930414500000001</v>
      </c>
      <c r="AO42" s="686">
        <v>9.0739591100000005</v>
      </c>
      <c r="AP42" s="686">
        <v>8.2958793699999998</v>
      </c>
      <c r="AQ42" s="686">
        <v>8.2539914099999994</v>
      </c>
      <c r="AR42" s="686">
        <v>10.087234929999999</v>
      </c>
      <c r="AS42" s="686">
        <v>10.450023249999999</v>
      </c>
      <c r="AT42" s="686">
        <v>11.34818437</v>
      </c>
      <c r="AU42" s="686">
        <v>9.9351990400000005</v>
      </c>
      <c r="AV42" s="686">
        <v>8.5619651000000001</v>
      </c>
      <c r="AW42" s="686">
        <v>8.6195686800000004</v>
      </c>
      <c r="AX42" s="686">
        <v>9.3506268000000006</v>
      </c>
      <c r="AY42" s="686">
        <v>10.39445796</v>
      </c>
      <c r="AZ42" s="686">
        <v>9.5048254300000004</v>
      </c>
      <c r="BA42" s="686">
        <v>9.1139993007999998</v>
      </c>
      <c r="BB42" s="686">
        <v>8.3501298802000008</v>
      </c>
      <c r="BC42" s="687">
        <v>8.2313810000000007</v>
      </c>
      <c r="BD42" s="687">
        <v>9.6699409999999997</v>
      </c>
      <c r="BE42" s="687">
        <v>10.611599999999999</v>
      </c>
      <c r="BF42" s="687">
        <v>10.939109999999999</v>
      </c>
      <c r="BG42" s="687">
        <v>9.5051699999999997</v>
      </c>
      <c r="BH42" s="687">
        <v>8.5710309999999996</v>
      </c>
      <c r="BI42" s="687">
        <v>8.5585190000000004</v>
      </c>
      <c r="BJ42" s="687">
        <v>9.3746179999999999</v>
      </c>
      <c r="BK42" s="687">
        <v>10.208410000000001</v>
      </c>
      <c r="BL42" s="687">
        <v>9.3220349999999996</v>
      </c>
      <c r="BM42" s="687">
        <v>9.1038370000000004</v>
      </c>
      <c r="BN42" s="687">
        <v>8.3147459999999995</v>
      </c>
      <c r="BO42" s="687">
        <v>8.1842699999999997</v>
      </c>
      <c r="BP42" s="687">
        <v>9.5384019999999996</v>
      </c>
      <c r="BQ42" s="687">
        <v>10.348940000000001</v>
      </c>
      <c r="BR42" s="687">
        <v>10.802680000000001</v>
      </c>
      <c r="BS42" s="687">
        <v>9.4494740000000004</v>
      </c>
      <c r="BT42" s="687">
        <v>8.5218609999999995</v>
      </c>
      <c r="BU42" s="687">
        <v>8.5139230000000001</v>
      </c>
      <c r="BV42" s="687">
        <v>9.3347200000000008</v>
      </c>
    </row>
    <row r="43" spans="1:74" s="116" customFormat="1" ht="11.15" customHeight="1" x14ac:dyDescent="0.25">
      <c r="A43" s="111" t="s">
        <v>1175</v>
      </c>
      <c r="B43" s="184" t="s">
        <v>465</v>
      </c>
      <c r="C43" s="686">
        <v>33.966854480000002</v>
      </c>
      <c r="D43" s="686">
        <v>29.891264670000002</v>
      </c>
      <c r="E43" s="686">
        <v>29.702020780000002</v>
      </c>
      <c r="F43" s="686">
        <v>27.829738450000001</v>
      </c>
      <c r="G43" s="686">
        <v>27.85851882</v>
      </c>
      <c r="H43" s="686">
        <v>30.353439959999999</v>
      </c>
      <c r="I43" s="686">
        <v>36.034730809999999</v>
      </c>
      <c r="J43" s="686">
        <v>37.073984760000002</v>
      </c>
      <c r="K43" s="686">
        <v>33.895004749999998</v>
      </c>
      <c r="L43" s="686">
        <v>29.065564890000001</v>
      </c>
      <c r="M43" s="686">
        <v>27.920216199999999</v>
      </c>
      <c r="N43" s="686">
        <v>31.332005460000001</v>
      </c>
      <c r="O43" s="686">
        <v>32.566280810000002</v>
      </c>
      <c r="P43" s="686">
        <v>30.459829509999999</v>
      </c>
      <c r="Q43" s="686">
        <v>30.083404730000002</v>
      </c>
      <c r="R43" s="686">
        <v>26.388322330000001</v>
      </c>
      <c r="S43" s="686">
        <v>27.022572719999999</v>
      </c>
      <c r="T43" s="686">
        <v>29.59359332</v>
      </c>
      <c r="U43" s="686">
        <v>36.522032320000001</v>
      </c>
      <c r="V43" s="686">
        <v>35.84547311</v>
      </c>
      <c r="W43" s="686">
        <v>31.251205389999999</v>
      </c>
      <c r="X43" s="686">
        <v>27.709591150000001</v>
      </c>
      <c r="Y43" s="686">
        <v>27.31662553</v>
      </c>
      <c r="Z43" s="686">
        <v>30.33850108</v>
      </c>
      <c r="AA43" s="686">
        <v>31.048619349999999</v>
      </c>
      <c r="AB43" s="686">
        <v>28.977785669999999</v>
      </c>
      <c r="AC43" s="686">
        <v>27.433195900000001</v>
      </c>
      <c r="AD43" s="686">
        <v>25.233955340000001</v>
      </c>
      <c r="AE43" s="686">
        <v>24.60146911</v>
      </c>
      <c r="AF43" s="686">
        <v>29.221672730000002</v>
      </c>
      <c r="AG43" s="686">
        <v>36.931314399999998</v>
      </c>
      <c r="AH43" s="686">
        <v>35.48335556</v>
      </c>
      <c r="AI43" s="686">
        <v>30.068736659999999</v>
      </c>
      <c r="AJ43" s="686">
        <v>26.49658234</v>
      </c>
      <c r="AK43" s="686">
        <v>26.190239290000001</v>
      </c>
      <c r="AL43" s="686">
        <v>30.438764689999999</v>
      </c>
      <c r="AM43" s="686">
        <v>30.859132559999999</v>
      </c>
      <c r="AN43" s="686">
        <v>29.814995939999999</v>
      </c>
      <c r="AO43" s="686">
        <v>28.441347220000001</v>
      </c>
      <c r="AP43" s="686">
        <v>25.463554269999999</v>
      </c>
      <c r="AQ43" s="686">
        <v>25.985181820000001</v>
      </c>
      <c r="AR43" s="686">
        <v>30.807099969999999</v>
      </c>
      <c r="AS43" s="686">
        <v>35.14627153</v>
      </c>
      <c r="AT43" s="686">
        <v>35.683142369999999</v>
      </c>
      <c r="AU43" s="686">
        <v>30.981320400000001</v>
      </c>
      <c r="AV43" s="686">
        <v>27.265100279999999</v>
      </c>
      <c r="AW43" s="686">
        <v>26.945062549999999</v>
      </c>
      <c r="AX43" s="686">
        <v>29.466479849999999</v>
      </c>
      <c r="AY43" s="686">
        <v>32.617157450000001</v>
      </c>
      <c r="AZ43" s="686">
        <v>29.396791360000002</v>
      </c>
      <c r="BA43" s="686">
        <v>28.458000217999999</v>
      </c>
      <c r="BB43" s="686">
        <v>26.030197858000001</v>
      </c>
      <c r="BC43" s="687">
        <v>26.500440000000001</v>
      </c>
      <c r="BD43" s="687">
        <v>30.648510000000002</v>
      </c>
      <c r="BE43" s="687">
        <v>35.234670000000001</v>
      </c>
      <c r="BF43" s="687">
        <v>34.834110000000003</v>
      </c>
      <c r="BG43" s="687">
        <v>30.178059999999999</v>
      </c>
      <c r="BH43" s="687">
        <v>27.52966</v>
      </c>
      <c r="BI43" s="687">
        <v>27.106539999999999</v>
      </c>
      <c r="BJ43" s="687">
        <v>30.24728</v>
      </c>
      <c r="BK43" s="687">
        <v>32.73742</v>
      </c>
      <c r="BL43" s="687">
        <v>29.29326</v>
      </c>
      <c r="BM43" s="687">
        <v>28.851780000000002</v>
      </c>
      <c r="BN43" s="687">
        <v>26.187670000000001</v>
      </c>
      <c r="BO43" s="687">
        <v>26.555710000000001</v>
      </c>
      <c r="BP43" s="687">
        <v>30.635090000000002</v>
      </c>
      <c r="BQ43" s="687">
        <v>34.960619999999999</v>
      </c>
      <c r="BR43" s="687">
        <v>34.696219999999997</v>
      </c>
      <c r="BS43" s="687">
        <v>30.1568</v>
      </c>
      <c r="BT43" s="687">
        <v>27.473549999999999</v>
      </c>
      <c r="BU43" s="687">
        <v>27.044699999999999</v>
      </c>
      <c r="BV43" s="687">
        <v>30.187899999999999</v>
      </c>
    </row>
    <row r="44" spans="1:74" s="116" customFormat="1" ht="11.15" customHeight="1" x14ac:dyDescent="0.25">
      <c r="A44" s="111" t="s">
        <v>1176</v>
      </c>
      <c r="B44" s="199" t="s">
        <v>433</v>
      </c>
      <c r="C44" s="686">
        <v>51.393219199999997</v>
      </c>
      <c r="D44" s="686">
        <v>44.619480199999998</v>
      </c>
      <c r="E44" s="686">
        <v>45.957987729999999</v>
      </c>
      <c r="F44" s="686">
        <v>42.55019764</v>
      </c>
      <c r="G44" s="686">
        <v>46.415029539999999</v>
      </c>
      <c r="H44" s="686">
        <v>49.824344080000003</v>
      </c>
      <c r="I44" s="686">
        <v>54.855475269999999</v>
      </c>
      <c r="J44" s="686">
        <v>55.129226879999997</v>
      </c>
      <c r="K44" s="686">
        <v>47.90886888</v>
      </c>
      <c r="L44" s="686">
        <v>44.962744239999999</v>
      </c>
      <c r="M44" s="686">
        <v>44.551037370000003</v>
      </c>
      <c r="N44" s="686">
        <v>47.425792080000001</v>
      </c>
      <c r="O44" s="686">
        <v>50.062837620000003</v>
      </c>
      <c r="P44" s="686">
        <v>44.947300740000003</v>
      </c>
      <c r="Q44" s="686">
        <v>46.926015030000002</v>
      </c>
      <c r="R44" s="686">
        <v>40.978268999999997</v>
      </c>
      <c r="S44" s="686">
        <v>42.741655739999999</v>
      </c>
      <c r="T44" s="686">
        <v>45.423262569999999</v>
      </c>
      <c r="U44" s="686">
        <v>56.086040029999999</v>
      </c>
      <c r="V44" s="686">
        <v>52.121754510000002</v>
      </c>
      <c r="W44" s="686">
        <v>47.040418789999997</v>
      </c>
      <c r="X44" s="686">
        <v>43.154396259999999</v>
      </c>
      <c r="Y44" s="686">
        <v>43.716101879999997</v>
      </c>
      <c r="Z44" s="686">
        <v>46.154387939999999</v>
      </c>
      <c r="AA44" s="686">
        <v>47.133736519999999</v>
      </c>
      <c r="AB44" s="686">
        <v>45.284126389999997</v>
      </c>
      <c r="AC44" s="686">
        <v>43.133284279999998</v>
      </c>
      <c r="AD44" s="686">
        <v>36.877935809999997</v>
      </c>
      <c r="AE44" s="686">
        <v>38.675397410000002</v>
      </c>
      <c r="AF44" s="686">
        <v>46.175775049999999</v>
      </c>
      <c r="AG44" s="686">
        <v>55.433624510000001</v>
      </c>
      <c r="AH44" s="686">
        <v>51.826832099999997</v>
      </c>
      <c r="AI44" s="686">
        <v>43.19111539</v>
      </c>
      <c r="AJ44" s="686">
        <v>41.971749539999998</v>
      </c>
      <c r="AK44" s="686">
        <v>40.783237839999998</v>
      </c>
      <c r="AL44" s="686">
        <v>46.213671159999997</v>
      </c>
      <c r="AM44" s="686">
        <v>47.234747659999996</v>
      </c>
      <c r="AN44" s="686">
        <v>45.75699565</v>
      </c>
      <c r="AO44" s="686">
        <v>43.441944890000002</v>
      </c>
      <c r="AP44" s="686">
        <v>39.914013449999999</v>
      </c>
      <c r="AQ44" s="686">
        <v>42.469519560000002</v>
      </c>
      <c r="AR44" s="686">
        <v>49.300122330000001</v>
      </c>
      <c r="AS44" s="686">
        <v>52.687544799999998</v>
      </c>
      <c r="AT44" s="686">
        <v>55.309477870000002</v>
      </c>
      <c r="AU44" s="686">
        <v>45.978444379999999</v>
      </c>
      <c r="AV44" s="686">
        <v>43.260018799999997</v>
      </c>
      <c r="AW44" s="686">
        <v>42.739796140000003</v>
      </c>
      <c r="AX44" s="686">
        <v>45.297426539999996</v>
      </c>
      <c r="AY44" s="686">
        <v>50.090133960000003</v>
      </c>
      <c r="AZ44" s="686">
        <v>44.933100590000002</v>
      </c>
      <c r="BA44" s="686">
        <v>45.26000054</v>
      </c>
      <c r="BB44" s="686">
        <v>41.627819121000002</v>
      </c>
      <c r="BC44" s="687">
        <v>43.588729999999998</v>
      </c>
      <c r="BD44" s="687">
        <v>48.160119999999999</v>
      </c>
      <c r="BE44" s="687">
        <v>53.53631</v>
      </c>
      <c r="BF44" s="687">
        <v>53.390230000000003</v>
      </c>
      <c r="BG44" s="687">
        <v>45.595689999999998</v>
      </c>
      <c r="BH44" s="687">
        <v>44.295529999999999</v>
      </c>
      <c r="BI44" s="687">
        <v>43.24859</v>
      </c>
      <c r="BJ44" s="687">
        <v>47.65437</v>
      </c>
      <c r="BK44" s="687">
        <v>50.279829999999997</v>
      </c>
      <c r="BL44" s="687">
        <v>44.893720000000002</v>
      </c>
      <c r="BM44" s="687">
        <v>46.139789999999998</v>
      </c>
      <c r="BN44" s="687">
        <v>41.732709999999997</v>
      </c>
      <c r="BO44" s="687">
        <v>44.045450000000002</v>
      </c>
      <c r="BP44" s="687">
        <v>48.655029999999996</v>
      </c>
      <c r="BQ44" s="687">
        <v>53.868290000000002</v>
      </c>
      <c r="BR44" s="687">
        <v>53.999270000000003</v>
      </c>
      <c r="BS44" s="687">
        <v>46.18224</v>
      </c>
      <c r="BT44" s="687">
        <v>44.792259999999999</v>
      </c>
      <c r="BU44" s="687">
        <v>43.748049999999999</v>
      </c>
      <c r="BV44" s="687">
        <v>48.232199999999999</v>
      </c>
    </row>
    <row r="45" spans="1:74" s="116" customFormat="1" ht="11.15" customHeight="1" x14ac:dyDescent="0.25">
      <c r="A45" s="111" t="s">
        <v>1177</v>
      </c>
      <c r="B45" s="199" t="s">
        <v>434</v>
      </c>
      <c r="C45" s="686">
        <v>28.111580369999999</v>
      </c>
      <c r="D45" s="686">
        <v>24.822592870000001</v>
      </c>
      <c r="E45" s="686">
        <v>24.47974928</v>
      </c>
      <c r="F45" s="686">
        <v>22.85819905</v>
      </c>
      <c r="G45" s="686">
        <v>24.418917560000001</v>
      </c>
      <c r="H45" s="686">
        <v>27.06315013</v>
      </c>
      <c r="I45" s="686">
        <v>29.086970579999999</v>
      </c>
      <c r="J45" s="686">
        <v>28.874477129999999</v>
      </c>
      <c r="K45" s="686">
        <v>25.049040860000002</v>
      </c>
      <c r="L45" s="686">
        <v>23.420505720000001</v>
      </c>
      <c r="M45" s="686">
        <v>24.219301519999998</v>
      </c>
      <c r="N45" s="686">
        <v>26.073302040000002</v>
      </c>
      <c r="O45" s="686">
        <v>27.452277550000002</v>
      </c>
      <c r="P45" s="686">
        <v>25.438275019999999</v>
      </c>
      <c r="Q45" s="686">
        <v>25.434328919999999</v>
      </c>
      <c r="R45" s="686">
        <v>22.0009522</v>
      </c>
      <c r="S45" s="686">
        <v>22.80387026</v>
      </c>
      <c r="T45" s="686">
        <v>24.585638020000001</v>
      </c>
      <c r="U45" s="686">
        <v>28.680884469999999</v>
      </c>
      <c r="V45" s="686">
        <v>27.79390261</v>
      </c>
      <c r="W45" s="686">
        <v>25.626740810000001</v>
      </c>
      <c r="X45" s="686">
        <v>23.45300421</v>
      </c>
      <c r="Y45" s="686">
        <v>23.72629285</v>
      </c>
      <c r="Z45" s="686">
        <v>25.841356210000001</v>
      </c>
      <c r="AA45" s="686">
        <v>26.80966738</v>
      </c>
      <c r="AB45" s="686">
        <v>24.982626190000001</v>
      </c>
      <c r="AC45" s="686">
        <v>23.86947138</v>
      </c>
      <c r="AD45" s="686">
        <v>21.06419455</v>
      </c>
      <c r="AE45" s="686">
        <v>20.777923359999999</v>
      </c>
      <c r="AF45" s="686">
        <v>25.383562479999998</v>
      </c>
      <c r="AG45" s="686">
        <v>29.152277529999999</v>
      </c>
      <c r="AH45" s="686">
        <v>28.11602388</v>
      </c>
      <c r="AI45" s="686">
        <v>23.866630369999999</v>
      </c>
      <c r="AJ45" s="686">
        <v>22.942839039999999</v>
      </c>
      <c r="AK45" s="686">
        <v>22.739869429999999</v>
      </c>
      <c r="AL45" s="686">
        <v>25.885871600000002</v>
      </c>
      <c r="AM45" s="686">
        <v>26.39474989</v>
      </c>
      <c r="AN45" s="686">
        <v>26.419395269999999</v>
      </c>
      <c r="AO45" s="686">
        <v>24.145828120000001</v>
      </c>
      <c r="AP45" s="686">
        <v>21.90403173</v>
      </c>
      <c r="AQ45" s="686">
        <v>22.65511184</v>
      </c>
      <c r="AR45" s="686">
        <v>27.01771256</v>
      </c>
      <c r="AS45" s="686">
        <v>29.221861149999999</v>
      </c>
      <c r="AT45" s="686">
        <v>29.771556560000001</v>
      </c>
      <c r="AU45" s="686">
        <v>25.639299090000002</v>
      </c>
      <c r="AV45" s="686">
        <v>23.54244606</v>
      </c>
      <c r="AW45" s="686">
        <v>23.491070709999999</v>
      </c>
      <c r="AX45" s="686">
        <v>25.614848550000001</v>
      </c>
      <c r="AY45" s="686">
        <v>28.389611540000001</v>
      </c>
      <c r="AZ45" s="686">
        <v>25.84250334</v>
      </c>
      <c r="BA45" s="686">
        <v>25.636999686999999</v>
      </c>
      <c r="BB45" s="686">
        <v>23.082852539000001</v>
      </c>
      <c r="BC45" s="687">
        <v>23.12538</v>
      </c>
      <c r="BD45" s="687">
        <v>27.1892</v>
      </c>
      <c r="BE45" s="687">
        <v>29.728860000000001</v>
      </c>
      <c r="BF45" s="687">
        <v>30.177810000000001</v>
      </c>
      <c r="BG45" s="687">
        <v>25.928439999999998</v>
      </c>
      <c r="BH45" s="687">
        <v>24.016010000000001</v>
      </c>
      <c r="BI45" s="687">
        <v>23.97701</v>
      </c>
      <c r="BJ45" s="687">
        <v>26.327549999999999</v>
      </c>
      <c r="BK45" s="687">
        <v>29.388660000000002</v>
      </c>
      <c r="BL45" s="687">
        <v>26.021989999999999</v>
      </c>
      <c r="BM45" s="687">
        <v>26.306159999999998</v>
      </c>
      <c r="BN45" s="687">
        <v>23.09309</v>
      </c>
      <c r="BO45" s="687">
        <v>23.286169999999998</v>
      </c>
      <c r="BP45" s="687">
        <v>27.692769999999999</v>
      </c>
      <c r="BQ45" s="687">
        <v>29.562529999999999</v>
      </c>
      <c r="BR45" s="687">
        <v>30.53558</v>
      </c>
      <c r="BS45" s="687">
        <v>26.383610000000001</v>
      </c>
      <c r="BT45" s="687">
        <v>24.026599999999998</v>
      </c>
      <c r="BU45" s="687">
        <v>23.999970000000001</v>
      </c>
      <c r="BV45" s="687">
        <v>26.169080000000001</v>
      </c>
    </row>
    <row r="46" spans="1:74" s="116" customFormat="1" ht="11.15" customHeight="1" x14ac:dyDescent="0.25">
      <c r="A46" s="111" t="s">
        <v>1178</v>
      </c>
      <c r="B46" s="199" t="s">
        <v>435</v>
      </c>
      <c r="C46" s="686">
        <v>76.747829890000006</v>
      </c>
      <c r="D46" s="686">
        <v>60.85034555</v>
      </c>
      <c r="E46" s="686">
        <v>63.41272171</v>
      </c>
      <c r="F46" s="686">
        <v>58.737592810000002</v>
      </c>
      <c r="G46" s="686">
        <v>66.017919059999997</v>
      </c>
      <c r="H46" s="686">
        <v>74.438196329999997</v>
      </c>
      <c r="I46" s="686">
        <v>80.93113821</v>
      </c>
      <c r="J46" s="686">
        <v>80.879666069999999</v>
      </c>
      <c r="K46" s="686">
        <v>75.957681690000001</v>
      </c>
      <c r="L46" s="686">
        <v>67.644513410000002</v>
      </c>
      <c r="M46" s="686">
        <v>63.295152729999998</v>
      </c>
      <c r="N46" s="686">
        <v>66.477873689999996</v>
      </c>
      <c r="O46" s="686">
        <v>70.351483209999998</v>
      </c>
      <c r="P46" s="686">
        <v>61.419718240000002</v>
      </c>
      <c r="Q46" s="686">
        <v>63.517567620000001</v>
      </c>
      <c r="R46" s="686">
        <v>58.989476600000003</v>
      </c>
      <c r="S46" s="686">
        <v>68.429148150000003</v>
      </c>
      <c r="T46" s="686">
        <v>73.259727830000003</v>
      </c>
      <c r="U46" s="686">
        <v>82.924964009999997</v>
      </c>
      <c r="V46" s="686">
        <v>81.030590930000002</v>
      </c>
      <c r="W46" s="686">
        <v>76.115924289999995</v>
      </c>
      <c r="X46" s="686">
        <v>67.289431329999999</v>
      </c>
      <c r="Y46" s="686">
        <v>62.146610690000003</v>
      </c>
      <c r="Z46" s="686">
        <v>65.71633138</v>
      </c>
      <c r="AA46" s="686">
        <v>67.246434579999999</v>
      </c>
      <c r="AB46" s="686">
        <v>62.510869040000003</v>
      </c>
      <c r="AC46" s="686">
        <v>61.573429949999998</v>
      </c>
      <c r="AD46" s="686">
        <v>57.167646060000003</v>
      </c>
      <c r="AE46" s="686">
        <v>61.308711770000002</v>
      </c>
      <c r="AF46" s="686">
        <v>70.780721619999994</v>
      </c>
      <c r="AG46" s="686">
        <v>84.469002639999999</v>
      </c>
      <c r="AH46" s="686">
        <v>81.641862489999994</v>
      </c>
      <c r="AI46" s="686">
        <v>70.850490789999995</v>
      </c>
      <c r="AJ46" s="686">
        <v>64.083580780000005</v>
      </c>
      <c r="AK46" s="686">
        <v>61.559976339999999</v>
      </c>
      <c r="AL46" s="686">
        <v>67.720580069999997</v>
      </c>
      <c r="AM46" s="686">
        <v>71.053491050000005</v>
      </c>
      <c r="AN46" s="686">
        <v>65.818179349999994</v>
      </c>
      <c r="AO46" s="686">
        <v>62.829011440000002</v>
      </c>
      <c r="AP46" s="686">
        <v>59.699798029999997</v>
      </c>
      <c r="AQ46" s="686">
        <v>65.027334019999998</v>
      </c>
      <c r="AR46" s="686">
        <v>73.843505669999999</v>
      </c>
      <c r="AS46" s="686">
        <v>82.262015660000003</v>
      </c>
      <c r="AT46" s="686">
        <v>83.812069710000003</v>
      </c>
      <c r="AU46" s="686">
        <v>73.530028009999995</v>
      </c>
      <c r="AV46" s="686">
        <v>66.931446089999994</v>
      </c>
      <c r="AW46" s="686">
        <v>62.229411679999998</v>
      </c>
      <c r="AX46" s="686">
        <v>65.697122089999993</v>
      </c>
      <c r="AY46" s="686">
        <v>74.963543319999999</v>
      </c>
      <c r="AZ46" s="686">
        <v>67.616631369999993</v>
      </c>
      <c r="BA46" s="686">
        <v>64.635006778000005</v>
      </c>
      <c r="BB46" s="686">
        <v>61.826329751999999</v>
      </c>
      <c r="BC46" s="687">
        <v>66.6524</v>
      </c>
      <c r="BD46" s="687">
        <v>75.077610000000007</v>
      </c>
      <c r="BE46" s="687">
        <v>83.966369999999998</v>
      </c>
      <c r="BF46" s="687">
        <v>82.997479999999996</v>
      </c>
      <c r="BG46" s="687">
        <v>73.791700000000006</v>
      </c>
      <c r="BH46" s="687">
        <v>67.565209999999993</v>
      </c>
      <c r="BI46" s="687">
        <v>61.997309999999999</v>
      </c>
      <c r="BJ46" s="687">
        <v>69.527010000000004</v>
      </c>
      <c r="BK46" s="687">
        <v>76.26831</v>
      </c>
      <c r="BL46" s="687">
        <v>68.556809999999999</v>
      </c>
      <c r="BM46" s="687">
        <v>65.796809999999994</v>
      </c>
      <c r="BN46" s="687">
        <v>61.119489999999999</v>
      </c>
      <c r="BO46" s="687">
        <v>66.953639999999993</v>
      </c>
      <c r="BP46" s="687">
        <v>76.108590000000007</v>
      </c>
      <c r="BQ46" s="687">
        <v>84.842010000000002</v>
      </c>
      <c r="BR46" s="687">
        <v>84.012100000000004</v>
      </c>
      <c r="BS46" s="687">
        <v>74.875050000000002</v>
      </c>
      <c r="BT46" s="687">
        <v>68.56371</v>
      </c>
      <c r="BU46" s="687">
        <v>62.953600000000002</v>
      </c>
      <c r="BV46" s="687">
        <v>70.762129999999999</v>
      </c>
    </row>
    <row r="47" spans="1:74" s="116" customFormat="1" ht="11.15" customHeight="1" x14ac:dyDescent="0.25">
      <c r="A47" s="111" t="s">
        <v>1179</v>
      </c>
      <c r="B47" s="199" t="s">
        <v>436</v>
      </c>
      <c r="C47" s="686">
        <v>30.379285509999999</v>
      </c>
      <c r="D47" s="686">
        <v>25.005865570000001</v>
      </c>
      <c r="E47" s="686">
        <v>23.711919349999999</v>
      </c>
      <c r="F47" s="686">
        <v>22.6182476</v>
      </c>
      <c r="G47" s="686">
        <v>24.715038939999999</v>
      </c>
      <c r="H47" s="686">
        <v>28.180384790000002</v>
      </c>
      <c r="I47" s="686">
        <v>30.62573119</v>
      </c>
      <c r="J47" s="686">
        <v>30.573507029999998</v>
      </c>
      <c r="K47" s="686">
        <v>28.800269849999999</v>
      </c>
      <c r="L47" s="686">
        <v>25.76092203</v>
      </c>
      <c r="M47" s="686">
        <v>23.82560535</v>
      </c>
      <c r="N47" s="686">
        <v>25.995565819999999</v>
      </c>
      <c r="O47" s="686">
        <v>27.0389564</v>
      </c>
      <c r="P47" s="686">
        <v>24.5228401</v>
      </c>
      <c r="Q47" s="686">
        <v>24.400839609999998</v>
      </c>
      <c r="R47" s="686">
        <v>22.305900810000001</v>
      </c>
      <c r="S47" s="686">
        <v>24.372074000000001</v>
      </c>
      <c r="T47" s="686">
        <v>26.858297709999999</v>
      </c>
      <c r="U47" s="686">
        <v>30.078970080000001</v>
      </c>
      <c r="V47" s="686">
        <v>30.201495179999998</v>
      </c>
      <c r="W47" s="686">
        <v>29.116668350000001</v>
      </c>
      <c r="X47" s="686">
        <v>25.25072673</v>
      </c>
      <c r="Y47" s="686">
        <v>23.236769779999999</v>
      </c>
      <c r="Z47" s="686">
        <v>24.837081380000001</v>
      </c>
      <c r="AA47" s="686">
        <v>25.362173559999999</v>
      </c>
      <c r="AB47" s="686">
        <v>24.564907989999998</v>
      </c>
      <c r="AC47" s="686">
        <v>23.24841443</v>
      </c>
      <c r="AD47" s="686">
        <v>20.561978580000002</v>
      </c>
      <c r="AE47" s="686">
        <v>21.399717089999999</v>
      </c>
      <c r="AF47" s="686">
        <v>25.22966181</v>
      </c>
      <c r="AG47" s="686">
        <v>29.62428427</v>
      </c>
      <c r="AH47" s="686">
        <v>29.735847719999999</v>
      </c>
      <c r="AI47" s="686">
        <v>26.71167552</v>
      </c>
      <c r="AJ47" s="686">
        <v>22.85617736</v>
      </c>
      <c r="AK47" s="686">
        <v>21.792898149999999</v>
      </c>
      <c r="AL47" s="686">
        <v>25.594195580000001</v>
      </c>
      <c r="AM47" s="686">
        <v>27.476186909999999</v>
      </c>
      <c r="AN47" s="686">
        <v>26.06845732</v>
      </c>
      <c r="AO47" s="686">
        <v>24.297445710000002</v>
      </c>
      <c r="AP47" s="686">
        <v>22.152932499999999</v>
      </c>
      <c r="AQ47" s="686">
        <v>23.035905939999999</v>
      </c>
      <c r="AR47" s="686">
        <v>26.569852430000001</v>
      </c>
      <c r="AS47" s="686">
        <v>29.580513239999998</v>
      </c>
      <c r="AT47" s="686">
        <v>30.64950017</v>
      </c>
      <c r="AU47" s="686">
        <v>27.55194534</v>
      </c>
      <c r="AV47" s="686">
        <v>24.231682899999999</v>
      </c>
      <c r="AW47" s="686">
        <v>23.252910539999998</v>
      </c>
      <c r="AX47" s="686">
        <v>24.366188080000001</v>
      </c>
      <c r="AY47" s="686">
        <v>27.809604660000002</v>
      </c>
      <c r="AZ47" s="686">
        <v>26.298840370000001</v>
      </c>
      <c r="BA47" s="686">
        <v>24.428000000000001</v>
      </c>
      <c r="BB47" s="686">
        <v>22.923513007</v>
      </c>
      <c r="BC47" s="687">
        <v>23.869910000000001</v>
      </c>
      <c r="BD47" s="687">
        <v>27.350300000000001</v>
      </c>
      <c r="BE47" s="687">
        <v>30.332850000000001</v>
      </c>
      <c r="BF47" s="687">
        <v>31.135750000000002</v>
      </c>
      <c r="BG47" s="687">
        <v>27.998349999999999</v>
      </c>
      <c r="BH47" s="687">
        <v>24.700749999999999</v>
      </c>
      <c r="BI47" s="687">
        <v>23.118690000000001</v>
      </c>
      <c r="BJ47" s="687">
        <v>25.884219999999999</v>
      </c>
      <c r="BK47" s="687">
        <v>29.296320000000001</v>
      </c>
      <c r="BL47" s="687">
        <v>26.220759999999999</v>
      </c>
      <c r="BM47" s="687">
        <v>24.928640000000001</v>
      </c>
      <c r="BN47" s="687">
        <v>23.079969999999999</v>
      </c>
      <c r="BO47" s="687">
        <v>23.92991</v>
      </c>
      <c r="BP47" s="687">
        <v>27.631869999999999</v>
      </c>
      <c r="BQ47" s="687">
        <v>30.62707</v>
      </c>
      <c r="BR47" s="687">
        <v>31.467110000000002</v>
      </c>
      <c r="BS47" s="687">
        <v>28.36993</v>
      </c>
      <c r="BT47" s="687">
        <v>25.01662</v>
      </c>
      <c r="BU47" s="687">
        <v>23.42492</v>
      </c>
      <c r="BV47" s="687">
        <v>26.248370000000001</v>
      </c>
    </row>
    <row r="48" spans="1:74" s="116" customFormat="1" ht="11.15" customHeight="1" x14ac:dyDescent="0.25">
      <c r="A48" s="111" t="s">
        <v>1180</v>
      </c>
      <c r="B48" s="199" t="s">
        <v>437</v>
      </c>
      <c r="C48" s="686">
        <v>55.706539100000001</v>
      </c>
      <c r="D48" s="686">
        <v>46.845019710000003</v>
      </c>
      <c r="E48" s="686">
        <v>44.423060049999997</v>
      </c>
      <c r="F48" s="686">
        <v>43.683415969999999</v>
      </c>
      <c r="G48" s="686">
        <v>50.337115879999999</v>
      </c>
      <c r="H48" s="686">
        <v>59.638535160000004</v>
      </c>
      <c r="I48" s="686">
        <v>63.46154362</v>
      </c>
      <c r="J48" s="686">
        <v>64.13770873</v>
      </c>
      <c r="K48" s="686">
        <v>58.124018530000001</v>
      </c>
      <c r="L48" s="686">
        <v>52.792347769999999</v>
      </c>
      <c r="M48" s="686">
        <v>45.450341420000001</v>
      </c>
      <c r="N48" s="686">
        <v>48.183078129999998</v>
      </c>
      <c r="O48" s="686">
        <v>51.439437660000003</v>
      </c>
      <c r="P48" s="686">
        <v>46.949391429999999</v>
      </c>
      <c r="Q48" s="686">
        <v>46.854185340000001</v>
      </c>
      <c r="R48" s="686">
        <v>44.052333310000002</v>
      </c>
      <c r="S48" s="686">
        <v>49.189559889999998</v>
      </c>
      <c r="T48" s="686">
        <v>56.441952460000003</v>
      </c>
      <c r="U48" s="686">
        <v>63.232352949999999</v>
      </c>
      <c r="V48" s="686">
        <v>65.504810739999996</v>
      </c>
      <c r="W48" s="686">
        <v>62.169233869999999</v>
      </c>
      <c r="X48" s="686">
        <v>55.756400710000001</v>
      </c>
      <c r="Y48" s="686">
        <v>45.71337243</v>
      </c>
      <c r="Z48" s="686">
        <v>48.057875279999998</v>
      </c>
      <c r="AA48" s="686">
        <v>49.676004820000003</v>
      </c>
      <c r="AB48" s="686">
        <v>47.572514400000003</v>
      </c>
      <c r="AC48" s="686">
        <v>47.546717829999999</v>
      </c>
      <c r="AD48" s="686">
        <v>44.565966830000001</v>
      </c>
      <c r="AE48" s="686">
        <v>46.660559110000001</v>
      </c>
      <c r="AF48" s="686">
        <v>55.680850390000003</v>
      </c>
      <c r="AG48" s="686">
        <v>63.733729400000001</v>
      </c>
      <c r="AH48" s="686">
        <v>63.490863740000002</v>
      </c>
      <c r="AI48" s="686">
        <v>57.475265159999999</v>
      </c>
      <c r="AJ48" s="686">
        <v>51.476610409999999</v>
      </c>
      <c r="AK48" s="686">
        <v>45.489538260000003</v>
      </c>
      <c r="AL48" s="686">
        <v>50.771642659999998</v>
      </c>
      <c r="AM48" s="686">
        <v>52.51203744</v>
      </c>
      <c r="AN48" s="686">
        <v>45.3840699</v>
      </c>
      <c r="AO48" s="686">
        <v>45.485246279999998</v>
      </c>
      <c r="AP48" s="686">
        <v>45.686498929999999</v>
      </c>
      <c r="AQ48" s="686">
        <v>48.035121359999998</v>
      </c>
      <c r="AR48" s="686">
        <v>56.513001819999999</v>
      </c>
      <c r="AS48" s="686">
        <v>63.137883709999997</v>
      </c>
      <c r="AT48" s="686">
        <v>64.974077890000004</v>
      </c>
      <c r="AU48" s="686">
        <v>61.111084310000003</v>
      </c>
      <c r="AV48" s="686">
        <v>52.865393269999998</v>
      </c>
      <c r="AW48" s="686">
        <v>46.890281369999997</v>
      </c>
      <c r="AX48" s="686">
        <v>48.79339152</v>
      </c>
      <c r="AY48" s="686">
        <v>53.077006930000003</v>
      </c>
      <c r="AZ48" s="686">
        <v>49.339471709999998</v>
      </c>
      <c r="BA48" s="686">
        <v>48.359992484999999</v>
      </c>
      <c r="BB48" s="686">
        <v>48.243068950000001</v>
      </c>
      <c r="BC48" s="687">
        <v>51.478729999999999</v>
      </c>
      <c r="BD48" s="687">
        <v>59.628729999999997</v>
      </c>
      <c r="BE48" s="687">
        <v>66.519279999999995</v>
      </c>
      <c r="BF48" s="687">
        <v>68.076849999999993</v>
      </c>
      <c r="BG48" s="687">
        <v>62.424480000000003</v>
      </c>
      <c r="BH48" s="687">
        <v>53.511139999999997</v>
      </c>
      <c r="BI48" s="687">
        <v>47.89067</v>
      </c>
      <c r="BJ48" s="687">
        <v>53.607399999999998</v>
      </c>
      <c r="BK48" s="687">
        <v>55.75515</v>
      </c>
      <c r="BL48" s="687">
        <v>48.606909999999999</v>
      </c>
      <c r="BM48" s="687">
        <v>48.695259999999998</v>
      </c>
      <c r="BN48" s="687">
        <v>48.389380000000003</v>
      </c>
      <c r="BO48" s="687">
        <v>51.532209999999999</v>
      </c>
      <c r="BP48" s="687">
        <v>60.188020000000002</v>
      </c>
      <c r="BQ48" s="687">
        <v>67.302660000000003</v>
      </c>
      <c r="BR48" s="687">
        <v>69.557239999999993</v>
      </c>
      <c r="BS48" s="687">
        <v>64.325299999999999</v>
      </c>
      <c r="BT48" s="687">
        <v>55.242629999999998</v>
      </c>
      <c r="BU48" s="687">
        <v>49.546550000000003</v>
      </c>
      <c r="BV48" s="687">
        <v>55.53884</v>
      </c>
    </row>
    <row r="49" spans="1:74" s="116" customFormat="1" ht="11.15" customHeight="1" x14ac:dyDescent="0.25">
      <c r="A49" s="111" t="s">
        <v>1181</v>
      </c>
      <c r="B49" s="199" t="s">
        <v>438</v>
      </c>
      <c r="C49" s="686">
        <v>22.102834980000001</v>
      </c>
      <c r="D49" s="686">
        <v>19.98837082</v>
      </c>
      <c r="E49" s="686">
        <v>20.953775419999999</v>
      </c>
      <c r="F49" s="686">
        <v>20.71857662</v>
      </c>
      <c r="G49" s="686">
        <v>22.89732463</v>
      </c>
      <c r="H49" s="686">
        <v>26.165448439999999</v>
      </c>
      <c r="I49" s="686">
        <v>30.09092369</v>
      </c>
      <c r="J49" s="686">
        <v>29.526468470000001</v>
      </c>
      <c r="K49" s="686">
        <v>25.524185760000002</v>
      </c>
      <c r="L49" s="686">
        <v>21.631538339999999</v>
      </c>
      <c r="M49" s="686">
        <v>20.954219299999998</v>
      </c>
      <c r="N49" s="686">
        <v>22.771426680000001</v>
      </c>
      <c r="O49" s="686">
        <v>22.924749039999998</v>
      </c>
      <c r="P49" s="686">
        <v>20.98982401</v>
      </c>
      <c r="Q49" s="686">
        <v>21.45154625</v>
      </c>
      <c r="R49" s="686">
        <v>20.61171749</v>
      </c>
      <c r="S49" s="686">
        <v>21.59042165</v>
      </c>
      <c r="T49" s="686">
        <v>25.100210350000001</v>
      </c>
      <c r="U49" s="686">
        <v>29.515030230000001</v>
      </c>
      <c r="V49" s="686">
        <v>30.090428129999999</v>
      </c>
      <c r="W49" s="686">
        <v>25.430936089999999</v>
      </c>
      <c r="X49" s="686">
        <v>22.0576182</v>
      </c>
      <c r="Y49" s="686">
        <v>20.924985299999999</v>
      </c>
      <c r="Z49" s="686">
        <v>22.837654480000001</v>
      </c>
      <c r="AA49" s="686">
        <v>22.912751950000001</v>
      </c>
      <c r="AB49" s="686">
        <v>21.16037824</v>
      </c>
      <c r="AC49" s="686">
        <v>21.115442770000001</v>
      </c>
      <c r="AD49" s="686">
        <v>19.97381111</v>
      </c>
      <c r="AE49" s="686">
        <v>23.039523509999999</v>
      </c>
      <c r="AF49" s="686">
        <v>25.440826569999999</v>
      </c>
      <c r="AG49" s="686">
        <v>30.12195406</v>
      </c>
      <c r="AH49" s="686">
        <v>30.771756379999999</v>
      </c>
      <c r="AI49" s="686">
        <v>25.599894979999998</v>
      </c>
      <c r="AJ49" s="686">
        <v>23.080596570000001</v>
      </c>
      <c r="AK49" s="686">
        <v>20.96178269</v>
      </c>
      <c r="AL49" s="686">
        <v>22.882377330000001</v>
      </c>
      <c r="AM49" s="686">
        <v>22.908745020000001</v>
      </c>
      <c r="AN49" s="686">
        <v>20.609367420000002</v>
      </c>
      <c r="AO49" s="686">
        <v>21.34780919</v>
      </c>
      <c r="AP49" s="686">
        <v>21.206383540000001</v>
      </c>
      <c r="AQ49" s="686">
        <v>23.46494354</v>
      </c>
      <c r="AR49" s="686">
        <v>28.593258840000001</v>
      </c>
      <c r="AS49" s="686">
        <v>31.190181590000002</v>
      </c>
      <c r="AT49" s="686">
        <v>29.927347789999999</v>
      </c>
      <c r="AU49" s="686">
        <v>26.14322726</v>
      </c>
      <c r="AV49" s="686">
        <v>22.153434399999998</v>
      </c>
      <c r="AW49" s="686">
        <v>20.94536969</v>
      </c>
      <c r="AX49" s="686">
        <v>22.878460090000001</v>
      </c>
      <c r="AY49" s="686">
        <v>23.676102180000001</v>
      </c>
      <c r="AZ49" s="686">
        <v>21.35124463</v>
      </c>
      <c r="BA49" s="686">
        <v>21.855004292</v>
      </c>
      <c r="BB49" s="686">
        <v>21.406636322000001</v>
      </c>
      <c r="BC49" s="687">
        <v>23.686579999999999</v>
      </c>
      <c r="BD49" s="687">
        <v>27.39696</v>
      </c>
      <c r="BE49" s="687">
        <v>30.522110000000001</v>
      </c>
      <c r="BF49" s="687">
        <v>30.352810000000002</v>
      </c>
      <c r="BG49" s="687">
        <v>26.136099999999999</v>
      </c>
      <c r="BH49" s="687">
        <v>22.58006</v>
      </c>
      <c r="BI49" s="687">
        <v>21.335419999999999</v>
      </c>
      <c r="BJ49" s="687">
        <v>23.523980000000002</v>
      </c>
      <c r="BK49" s="687">
        <v>24.06354</v>
      </c>
      <c r="BL49" s="687">
        <v>21.315110000000001</v>
      </c>
      <c r="BM49" s="687">
        <v>21.95269</v>
      </c>
      <c r="BN49" s="687">
        <v>21.624960000000002</v>
      </c>
      <c r="BO49" s="687">
        <v>23.87</v>
      </c>
      <c r="BP49" s="687">
        <v>27.32958</v>
      </c>
      <c r="BQ49" s="687">
        <v>30.361149999999999</v>
      </c>
      <c r="BR49" s="687">
        <v>30.6465</v>
      </c>
      <c r="BS49" s="687">
        <v>26.487500000000001</v>
      </c>
      <c r="BT49" s="687">
        <v>22.88419</v>
      </c>
      <c r="BU49" s="687">
        <v>21.62988</v>
      </c>
      <c r="BV49" s="687">
        <v>23.856010000000001</v>
      </c>
    </row>
    <row r="50" spans="1:74" s="116" customFormat="1" ht="11.15" customHeight="1" x14ac:dyDescent="0.25">
      <c r="A50" s="111" t="s">
        <v>1182</v>
      </c>
      <c r="B50" s="199" t="s">
        <v>240</v>
      </c>
      <c r="C50" s="686">
        <v>33.603285040000003</v>
      </c>
      <c r="D50" s="686">
        <v>30.206545640000002</v>
      </c>
      <c r="E50" s="686">
        <v>33.825072319999997</v>
      </c>
      <c r="F50" s="686">
        <v>29.447977030000001</v>
      </c>
      <c r="G50" s="686">
        <v>30.55914181</v>
      </c>
      <c r="H50" s="686">
        <v>31.75772431</v>
      </c>
      <c r="I50" s="686">
        <v>37.158550239999997</v>
      </c>
      <c r="J50" s="686">
        <v>41.541633419999997</v>
      </c>
      <c r="K50" s="686">
        <v>30.608247840000001</v>
      </c>
      <c r="L50" s="686">
        <v>33.334722640000003</v>
      </c>
      <c r="M50" s="686">
        <v>29.81349483</v>
      </c>
      <c r="N50" s="686">
        <v>32.699571859999999</v>
      </c>
      <c r="O50" s="686">
        <v>34.81715956</v>
      </c>
      <c r="P50" s="686">
        <v>30.627046589999999</v>
      </c>
      <c r="Q50" s="686">
        <v>32.465925439999999</v>
      </c>
      <c r="R50" s="686">
        <v>28.904991219999999</v>
      </c>
      <c r="S50" s="686">
        <v>30.885888380000001</v>
      </c>
      <c r="T50" s="686">
        <v>30.028635919999999</v>
      </c>
      <c r="U50" s="686">
        <v>36.165309960000002</v>
      </c>
      <c r="V50" s="686">
        <v>37.677612930000002</v>
      </c>
      <c r="W50" s="686">
        <v>33.396114769999997</v>
      </c>
      <c r="X50" s="686">
        <v>33.502768719999999</v>
      </c>
      <c r="Y50" s="686">
        <v>28.616485059999999</v>
      </c>
      <c r="Z50" s="686">
        <v>34.747954489999998</v>
      </c>
      <c r="AA50" s="686">
        <v>34.011586880000003</v>
      </c>
      <c r="AB50" s="686">
        <v>29.245786949999999</v>
      </c>
      <c r="AC50" s="686">
        <v>31.82647811</v>
      </c>
      <c r="AD50" s="686">
        <v>27.836384890000001</v>
      </c>
      <c r="AE50" s="686">
        <v>29.071852190000001</v>
      </c>
      <c r="AF50" s="686">
        <v>31.764359720000002</v>
      </c>
      <c r="AG50" s="686">
        <v>37.37542534</v>
      </c>
      <c r="AH50" s="686">
        <v>35.377393980000001</v>
      </c>
      <c r="AI50" s="686">
        <v>34.220908950000002</v>
      </c>
      <c r="AJ50" s="686">
        <v>34.214906810000002</v>
      </c>
      <c r="AK50" s="686">
        <v>28.10852573</v>
      </c>
      <c r="AL50" s="686">
        <v>34.84651951</v>
      </c>
      <c r="AM50" s="686">
        <v>31.189621129999999</v>
      </c>
      <c r="AN50" s="686">
        <v>28.28082328</v>
      </c>
      <c r="AO50" s="686">
        <v>33.069737080000003</v>
      </c>
      <c r="AP50" s="686">
        <v>26.125651940000001</v>
      </c>
      <c r="AQ50" s="686">
        <v>28.901364220000001</v>
      </c>
      <c r="AR50" s="686">
        <v>33.606015929999998</v>
      </c>
      <c r="AS50" s="686">
        <v>37.746520519999997</v>
      </c>
      <c r="AT50" s="686">
        <v>37.647756260000001</v>
      </c>
      <c r="AU50" s="686">
        <v>33.924443109999999</v>
      </c>
      <c r="AV50" s="686">
        <v>31.231492339999999</v>
      </c>
      <c r="AW50" s="686">
        <v>29.954125680000001</v>
      </c>
      <c r="AX50" s="686">
        <v>33.77974133</v>
      </c>
      <c r="AY50" s="686">
        <v>34.367397449999999</v>
      </c>
      <c r="AZ50" s="686">
        <v>28.825525540000001</v>
      </c>
      <c r="BA50" s="686">
        <v>33.045994016000002</v>
      </c>
      <c r="BB50" s="686">
        <v>26.413345807999999</v>
      </c>
      <c r="BC50" s="687">
        <v>28.793579999999999</v>
      </c>
      <c r="BD50" s="687">
        <v>32.943680000000001</v>
      </c>
      <c r="BE50" s="687">
        <v>35.237580000000001</v>
      </c>
      <c r="BF50" s="687">
        <v>35.50291</v>
      </c>
      <c r="BG50" s="687">
        <v>32.73039</v>
      </c>
      <c r="BH50" s="687">
        <v>30.452349999999999</v>
      </c>
      <c r="BI50" s="687">
        <v>30.232559999999999</v>
      </c>
      <c r="BJ50" s="687">
        <v>33.380389999999998</v>
      </c>
      <c r="BK50" s="687">
        <v>34.41939</v>
      </c>
      <c r="BL50" s="687">
        <v>28.87688</v>
      </c>
      <c r="BM50" s="687">
        <v>33.26764</v>
      </c>
      <c r="BN50" s="687">
        <v>26.357320000000001</v>
      </c>
      <c r="BO50" s="687">
        <v>28.609639999999999</v>
      </c>
      <c r="BP50" s="687">
        <v>32.670140000000004</v>
      </c>
      <c r="BQ50" s="687">
        <v>35.000149999999998</v>
      </c>
      <c r="BR50" s="687">
        <v>35.208440000000003</v>
      </c>
      <c r="BS50" s="687">
        <v>32.296990000000001</v>
      </c>
      <c r="BT50" s="687">
        <v>30.036200000000001</v>
      </c>
      <c r="BU50" s="687">
        <v>29.789719999999999</v>
      </c>
      <c r="BV50" s="687">
        <v>32.952820000000003</v>
      </c>
    </row>
    <row r="51" spans="1:74" s="116" customFormat="1" ht="11.25" customHeight="1" x14ac:dyDescent="0.25">
      <c r="A51" s="111" t="s">
        <v>1183</v>
      </c>
      <c r="B51" s="199" t="s">
        <v>241</v>
      </c>
      <c r="C51" s="686">
        <v>1.32019335</v>
      </c>
      <c r="D51" s="686">
        <v>1.2299827699999999</v>
      </c>
      <c r="E51" s="686">
        <v>1.27066481</v>
      </c>
      <c r="F51" s="686">
        <v>1.23453327</v>
      </c>
      <c r="G51" s="686">
        <v>1.2268341300000001</v>
      </c>
      <c r="H51" s="686">
        <v>1.22900666</v>
      </c>
      <c r="I51" s="686">
        <v>1.30296006</v>
      </c>
      <c r="J51" s="686">
        <v>1.32623019</v>
      </c>
      <c r="K51" s="686">
        <v>1.27555664</v>
      </c>
      <c r="L51" s="686">
        <v>1.3211627699999999</v>
      </c>
      <c r="M51" s="686">
        <v>1.2824230400000001</v>
      </c>
      <c r="N51" s="686">
        <v>1.2900803300000001</v>
      </c>
      <c r="O51" s="686">
        <v>1.31601561</v>
      </c>
      <c r="P51" s="686">
        <v>1.13722816</v>
      </c>
      <c r="Q51" s="686">
        <v>1.2042104</v>
      </c>
      <c r="R51" s="686">
        <v>1.1744256500000001</v>
      </c>
      <c r="S51" s="686">
        <v>1.2305169199999999</v>
      </c>
      <c r="T51" s="686">
        <v>1.2432370399999999</v>
      </c>
      <c r="U51" s="686">
        <v>1.3253594900000001</v>
      </c>
      <c r="V51" s="686">
        <v>1.3665147499999999</v>
      </c>
      <c r="W51" s="686">
        <v>1.31062784</v>
      </c>
      <c r="X51" s="686">
        <v>1.3377978699999999</v>
      </c>
      <c r="Y51" s="686">
        <v>1.29467727</v>
      </c>
      <c r="Z51" s="686">
        <v>1.3310810799999999</v>
      </c>
      <c r="AA51" s="686">
        <v>1.3641831799999999</v>
      </c>
      <c r="AB51" s="686">
        <v>1.2154954499999999</v>
      </c>
      <c r="AC51" s="686">
        <v>1.26064127</v>
      </c>
      <c r="AD51" s="686">
        <v>1.0941694</v>
      </c>
      <c r="AE51" s="686">
        <v>1.1163381100000001</v>
      </c>
      <c r="AF51" s="686">
        <v>1.1596300500000001</v>
      </c>
      <c r="AG51" s="686">
        <v>1.20826642</v>
      </c>
      <c r="AH51" s="686">
        <v>1.2356844199999999</v>
      </c>
      <c r="AI51" s="686">
        <v>1.1922956899999999</v>
      </c>
      <c r="AJ51" s="686">
        <v>1.2773580499999999</v>
      </c>
      <c r="AK51" s="686">
        <v>1.28143268</v>
      </c>
      <c r="AL51" s="686">
        <v>1.3088433500000001</v>
      </c>
      <c r="AM51" s="686">
        <v>1.26457379</v>
      </c>
      <c r="AN51" s="686">
        <v>1.14295404</v>
      </c>
      <c r="AO51" s="686">
        <v>1.2458027700000001</v>
      </c>
      <c r="AP51" s="686">
        <v>1.17380796</v>
      </c>
      <c r="AQ51" s="686">
        <v>1.2125019699999999</v>
      </c>
      <c r="AR51" s="686">
        <v>1.1939374300000001</v>
      </c>
      <c r="AS51" s="686">
        <v>1.2557082500000001</v>
      </c>
      <c r="AT51" s="686">
        <v>1.2757257799999999</v>
      </c>
      <c r="AU51" s="686">
        <v>1.2183078700000001</v>
      </c>
      <c r="AV51" s="686">
        <v>1.26697872</v>
      </c>
      <c r="AW51" s="686">
        <v>1.29239163</v>
      </c>
      <c r="AX51" s="686">
        <v>1.3369470400000001</v>
      </c>
      <c r="AY51" s="686">
        <v>1.3068187200000001</v>
      </c>
      <c r="AZ51" s="686">
        <v>1.16332868</v>
      </c>
      <c r="BA51" s="686">
        <v>1.239225</v>
      </c>
      <c r="BB51" s="686">
        <v>1.1830575000000001</v>
      </c>
      <c r="BC51" s="687">
        <v>1.207587</v>
      </c>
      <c r="BD51" s="687">
        <v>1.187146</v>
      </c>
      <c r="BE51" s="687">
        <v>1.252291</v>
      </c>
      <c r="BF51" s="687">
        <v>1.281747</v>
      </c>
      <c r="BG51" s="687">
        <v>1.2244120000000001</v>
      </c>
      <c r="BH51" s="687">
        <v>1.2759689999999999</v>
      </c>
      <c r="BI51" s="687">
        <v>1.2860959999999999</v>
      </c>
      <c r="BJ51" s="687">
        <v>1.3254509999999999</v>
      </c>
      <c r="BK51" s="687">
        <v>1.303471</v>
      </c>
      <c r="BL51" s="687">
        <v>1.1688449999999999</v>
      </c>
      <c r="BM51" s="687">
        <v>1.2461340000000001</v>
      </c>
      <c r="BN51" s="687">
        <v>1.1921489999999999</v>
      </c>
      <c r="BO51" s="687">
        <v>1.2182580000000001</v>
      </c>
      <c r="BP51" s="687">
        <v>1.1986239999999999</v>
      </c>
      <c r="BQ51" s="687">
        <v>1.2655810000000001</v>
      </c>
      <c r="BR51" s="687">
        <v>1.2950630000000001</v>
      </c>
      <c r="BS51" s="687">
        <v>1.2368889999999999</v>
      </c>
      <c r="BT51" s="687">
        <v>1.2866420000000001</v>
      </c>
      <c r="BU51" s="687">
        <v>1.2949409999999999</v>
      </c>
      <c r="BV51" s="687">
        <v>1.3338179999999999</v>
      </c>
    </row>
    <row r="52" spans="1:74" s="116" customFormat="1" ht="11.15" customHeight="1" x14ac:dyDescent="0.25">
      <c r="A52" s="111" t="s">
        <v>1184</v>
      </c>
      <c r="B52" s="200" t="s">
        <v>440</v>
      </c>
      <c r="C52" s="688">
        <v>344.47768812999999</v>
      </c>
      <c r="D52" s="688">
        <v>292.73228481000001</v>
      </c>
      <c r="E52" s="688">
        <v>296.99930554000002</v>
      </c>
      <c r="F52" s="688">
        <v>278.46798732000002</v>
      </c>
      <c r="G52" s="688">
        <v>303.24800969</v>
      </c>
      <c r="H52" s="688">
        <v>338.08298767999997</v>
      </c>
      <c r="I52" s="688">
        <v>375.02342897</v>
      </c>
      <c r="J52" s="688">
        <v>381.13063082999997</v>
      </c>
      <c r="K52" s="688">
        <v>337.26254918000001</v>
      </c>
      <c r="L52" s="688">
        <v>309.11358574000002</v>
      </c>
      <c r="M52" s="688">
        <v>290.5071001</v>
      </c>
      <c r="N52" s="688">
        <v>312.13970977999998</v>
      </c>
      <c r="O52" s="688">
        <v>328.60925348000001</v>
      </c>
      <c r="P52" s="688">
        <v>295.79769285999998</v>
      </c>
      <c r="Q52" s="688">
        <v>301.85269296000001</v>
      </c>
      <c r="R52" s="688">
        <v>273.89983690000003</v>
      </c>
      <c r="S52" s="688">
        <v>296.80173710000003</v>
      </c>
      <c r="T52" s="688">
        <v>321.46160664000001</v>
      </c>
      <c r="U52" s="688">
        <v>376.0948214</v>
      </c>
      <c r="V52" s="688">
        <v>372.57408577000001</v>
      </c>
      <c r="W52" s="688">
        <v>340.46280239999999</v>
      </c>
      <c r="X52" s="688">
        <v>308.24120739</v>
      </c>
      <c r="Y52" s="688">
        <v>285.53204182000002</v>
      </c>
      <c r="Z52" s="688">
        <v>309.82269351999997</v>
      </c>
      <c r="AA52" s="688">
        <v>315.53278846000001</v>
      </c>
      <c r="AB52" s="688">
        <v>294.65940740999997</v>
      </c>
      <c r="AC52" s="688">
        <v>289.89377899999999</v>
      </c>
      <c r="AD52" s="688">
        <v>262.40056157999999</v>
      </c>
      <c r="AE52" s="688">
        <v>274.70708141</v>
      </c>
      <c r="AF52" s="688">
        <v>320.05572136000001</v>
      </c>
      <c r="AG52" s="688">
        <v>379.53004041999998</v>
      </c>
      <c r="AH52" s="688">
        <v>368.88450379</v>
      </c>
      <c r="AI52" s="688">
        <v>322.55451133999998</v>
      </c>
      <c r="AJ52" s="688">
        <v>296.87657825000002</v>
      </c>
      <c r="AK52" s="688">
        <v>277.24920278000002</v>
      </c>
      <c r="AL52" s="688">
        <v>315.33030411999999</v>
      </c>
      <c r="AM52" s="688">
        <v>320.93563848999997</v>
      </c>
      <c r="AN52" s="688">
        <v>298.68827962</v>
      </c>
      <c r="AO52" s="688">
        <v>293.37813181000001</v>
      </c>
      <c r="AP52" s="688">
        <v>271.62255171999999</v>
      </c>
      <c r="AQ52" s="688">
        <v>289.04097567999997</v>
      </c>
      <c r="AR52" s="688">
        <v>337.53174190999999</v>
      </c>
      <c r="AS52" s="688">
        <v>372.67852370000003</v>
      </c>
      <c r="AT52" s="688">
        <v>380.39883877</v>
      </c>
      <c r="AU52" s="688">
        <v>336.01329880999998</v>
      </c>
      <c r="AV52" s="688">
        <v>301.30995796000002</v>
      </c>
      <c r="AW52" s="688">
        <v>286.35998867000001</v>
      </c>
      <c r="AX52" s="688">
        <v>306.58123189000003</v>
      </c>
      <c r="AY52" s="688">
        <v>336.69183415999998</v>
      </c>
      <c r="AZ52" s="688">
        <v>304.27226301000002</v>
      </c>
      <c r="BA52" s="688">
        <v>302.03222262999998</v>
      </c>
      <c r="BB52" s="688">
        <v>281.08695074000002</v>
      </c>
      <c r="BC52" s="689">
        <v>297.13470000000001</v>
      </c>
      <c r="BD52" s="689">
        <v>339.25220000000002</v>
      </c>
      <c r="BE52" s="689">
        <v>376.94189999999998</v>
      </c>
      <c r="BF52" s="689">
        <v>378.68880000000001</v>
      </c>
      <c r="BG52" s="689">
        <v>335.51280000000003</v>
      </c>
      <c r="BH52" s="689">
        <v>304.49770000000001</v>
      </c>
      <c r="BI52" s="689">
        <v>288.75139999999999</v>
      </c>
      <c r="BJ52" s="689">
        <v>320.85230000000001</v>
      </c>
      <c r="BK52" s="689">
        <v>343.72050000000002</v>
      </c>
      <c r="BL52" s="689">
        <v>304.27629999999999</v>
      </c>
      <c r="BM52" s="689">
        <v>306.28870000000001</v>
      </c>
      <c r="BN52" s="689">
        <v>281.0915</v>
      </c>
      <c r="BO52" s="689">
        <v>298.18529999999998</v>
      </c>
      <c r="BP52" s="689">
        <v>341.6481</v>
      </c>
      <c r="BQ52" s="689">
        <v>378.13900000000001</v>
      </c>
      <c r="BR52" s="689">
        <v>382.22019999999998</v>
      </c>
      <c r="BS52" s="689">
        <v>339.7638</v>
      </c>
      <c r="BT52" s="689">
        <v>307.84429999999998</v>
      </c>
      <c r="BU52" s="689">
        <v>291.94619999999998</v>
      </c>
      <c r="BV52" s="689">
        <v>324.61590000000001</v>
      </c>
    </row>
    <row r="53" spans="1:74" s="420" customFormat="1" ht="12" customHeight="1" x14ac:dyDescent="0.2">
      <c r="A53" s="419"/>
      <c r="B53" s="809" t="s">
        <v>866</v>
      </c>
      <c r="C53" s="735"/>
      <c r="D53" s="735"/>
      <c r="E53" s="735"/>
      <c r="F53" s="735"/>
      <c r="G53" s="735"/>
      <c r="H53" s="735"/>
      <c r="I53" s="735"/>
      <c r="J53" s="735"/>
      <c r="K53" s="735"/>
      <c r="L53" s="735"/>
      <c r="M53" s="735"/>
      <c r="N53" s="735"/>
      <c r="O53" s="735"/>
      <c r="P53" s="735"/>
      <c r="Q53" s="735"/>
      <c r="AY53" s="464"/>
      <c r="AZ53" s="464"/>
      <c r="BA53" s="464"/>
      <c r="BB53" s="464"/>
      <c r="BC53" s="464"/>
      <c r="BD53" s="464"/>
      <c r="BE53" s="464"/>
      <c r="BF53" s="464"/>
      <c r="BG53" s="464"/>
      <c r="BH53" s="340"/>
      <c r="BI53" s="464"/>
      <c r="BJ53" s="464"/>
    </row>
    <row r="54" spans="1:74" s="420" customFormat="1" ht="12" customHeight="1" x14ac:dyDescent="0.25">
      <c r="A54" s="419"/>
      <c r="B54" s="755" t="s">
        <v>808</v>
      </c>
      <c r="C54" s="756"/>
      <c r="D54" s="756"/>
      <c r="E54" s="756"/>
      <c r="F54" s="756"/>
      <c r="G54" s="756"/>
      <c r="H54" s="756"/>
      <c r="I54" s="756"/>
      <c r="J54" s="756"/>
      <c r="K54" s="756"/>
      <c r="L54" s="756"/>
      <c r="M54" s="756"/>
      <c r="N54" s="756"/>
      <c r="O54" s="756"/>
      <c r="P54" s="756"/>
      <c r="Q54" s="756"/>
      <c r="AY54" s="464"/>
      <c r="AZ54" s="464"/>
      <c r="BA54" s="464"/>
      <c r="BB54" s="464"/>
      <c r="BC54" s="464"/>
      <c r="BD54" s="603"/>
      <c r="BE54" s="603"/>
      <c r="BF54" s="603"/>
      <c r="BG54" s="464"/>
      <c r="BH54" s="251"/>
      <c r="BI54" s="464"/>
      <c r="BJ54" s="464"/>
    </row>
    <row r="55" spans="1:74" s="420" customFormat="1" ht="12" customHeight="1" x14ac:dyDescent="0.25">
      <c r="A55" s="419"/>
      <c r="B55" s="776" t="str">
        <f>"Notes: "&amp;"EIA completed modeling and analysis for this report on " &amp;Dates!D2&amp;"."</f>
        <v>Notes: EIA completed modeling and analysis for this report on Thursday May 5, 2022.</v>
      </c>
      <c r="C55" s="798"/>
      <c r="D55" s="798"/>
      <c r="E55" s="798"/>
      <c r="F55" s="798"/>
      <c r="G55" s="798"/>
      <c r="H55" s="798"/>
      <c r="I55" s="798"/>
      <c r="J55" s="798"/>
      <c r="K55" s="798"/>
      <c r="L55" s="798"/>
      <c r="M55" s="798"/>
      <c r="N55" s="798"/>
      <c r="O55" s="798"/>
      <c r="P55" s="798"/>
      <c r="Q55" s="777"/>
      <c r="AY55" s="464"/>
      <c r="AZ55" s="464"/>
      <c r="BA55" s="464"/>
      <c r="BB55" s="464"/>
      <c r="BC55" s="464"/>
      <c r="BD55" s="603"/>
      <c r="BE55" s="603"/>
      <c r="BF55" s="603"/>
      <c r="BG55" s="464"/>
      <c r="BH55" s="251"/>
      <c r="BI55" s="464"/>
      <c r="BJ55" s="464"/>
    </row>
    <row r="56" spans="1:74" s="420" customFormat="1" ht="12" customHeight="1" x14ac:dyDescent="0.25">
      <c r="A56" s="419"/>
      <c r="B56" s="749" t="s">
        <v>351</v>
      </c>
      <c r="C56" s="748"/>
      <c r="D56" s="748"/>
      <c r="E56" s="748"/>
      <c r="F56" s="748"/>
      <c r="G56" s="748"/>
      <c r="H56" s="748"/>
      <c r="I56" s="748"/>
      <c r="J56" s="748"/>
      <c r="K56" s="748"/>
      <c r="L56" s="748"/>
      <c r="M56" s="748"/>
      <c r="N56" s="748"/>
      <c r="O56" s="748"/>
      <c r="P56" s="748"/>
      <c r="Q56" s="748"/>
      <c r="AY56" s="464"/>
      <c r="AZ56" s="464"/>
      <c r="BA56" s="464"/>
      <c r="BB56" s="464"/>
      <c r="BC56" s="464"/>
      <c r="BD56" s="603"/>
      <c r="BE56" s="603"/>
      <c r="BF56" s="603"/>
      <c r="BG56" s="464"/>
      <c r="BH56" s="251"/>
      <c r="BI56" s="464"/>
      <c r="BJ56" s="464"/>
    </row>
    <row r="57" spans="1:74" s="420" customFormat="1" ht="12" customHeight="1" x14ac:dyDescent="0.25">
      <c r="A57" s="419"/>
      <c r="B57" s="744" t="s">
        <v>867</v>
      </c>
      <c r="C57" s="741"/>
      <c r="D57" s="741"/>
      <c r="E57" s="741"/>
      <c r="F57" s="741"/>
      <c r="G57" s="741"/>
      <c r="H57" s="741"/>
      <c r="I57" s="741"/>
      <c r="J57" s="741"/>
      <c r="K57" s="741"/>
      <c r="L57" s="741"/>
      <c r="M57" s="741"/>
      <c r="N57" s="741"/>
      <c r="O57" s="741"/>
      <c r="P57" s="741"/>
      <c r="Q57" s="735"/>
      <c r="AY57" s="464"/>
      <c r="AZ57" s="464"/>
      <c r="BA57" s="464"/>
      <c r="BB57" s="464"/>
      <c r="BC57" s="464"/>
      <c r="BD57" s="603"/>
      <c r="BE57" s="603"/>
      <c r="BF57" s="603"/>
      <c r="BG57" s="464"/>
      <c r="BH57" s="251"/>
      <c r="BI57" s="464"/>
      <c r="BJ57" s="464"/>
    </row>
    <row r="58" spans="1:74" s="420" customFormat="1" ht="12" customHeight="1" x14ac:dyDescent="0.25">
      <c r="A58" s="419"/>
      <c r="B58" s="744" t="s">
        <v>858</v>
      </c>
      <c r="C58" s="741"/>
      <c r="D58" s="741"/>
      <c r="E58" s="741"/>
      <c r="F58" s="741"/>
      <c r="G58" s="741"/>
      <c r="H58" s="741"/>
      <c r="I58" s="741"/>
      <c r="J58" s="741"/>
      <c r="K58" s="741"/>
      <c r="L58" s="741"/>
      <c r="M58" s="741"/>
      <c r="N58" s="741"/>
      <c r="O58" s="741"/>
      <c r="P58" s="741"/>
      <c r="Q58" s="735"/>
      <c r="AY58" s="464"/>
      <c r="AZ58" s="464"/>
      <c r="BA58" s="464"/>
      <c r="BB58" s="464"/>
      <c r="BC58" s="464"/>
      <c r="BD58" s="603"/>
      <c r="BE58" s="603"/>
      <c r="BF58" s="603"/>
      <c r="BG58" s="464"/>
      <c r="BH58" s="251"/>
      <c r="BI58" s="464"/>
      <c r="BJ58" s="464"/>
    </row>
    <row r="59" spans="1:74" s="420" customFormat="1" ht="12" customHeight="1" x14ac:dyDescent="0.25">
      <c r="A59" s="419"/>
      <c r="B59" s="794" t="s">
        <v>859</v>
      </c>
      <c r="C59" s="735"/>
      <c r="D59" s="735"/>
      <c r="E59" s="735"/>
      <c r="F59" s="735"/>
      <c r="G59" s="735"/>
      <c r="H59" s="735"/>
      <c r="I59" s="735"/>
      <c r="J59" s="735"/>
      <c r="K59" s="735"/>
      <c r="L59" s="735"/>
      <c r="M59" s="735"/>
      <c r="N59" s="735"/>
      <c r="O59" s="735"/>
      <c r="P59" s="735"/>
      <c r="Q59" s="735"/>
      <c r="AY59" s="464"/>
      <c r="AZ59" s="464"/>
      <c r="BA59" s="464"/>
      <c r="BB59" s="464"/>
      <c r="BC59" s="464"/>
      <c r="BD59" s="603"/>
      <c r="BE59" s="603"/>
      <c r="BF59" s="603"/>
      <c r="BG59" s="464"/>
      <c r="BH59" s="251"/>
      <c r="BI59" s="464"/>
      <c r="BJ59" s="464"/>
    </row>
    <row r="60" spans="1:74" s="420" customFormat="1" ht="12" customHeight="1" x14ac:dyDescent="0.25">
      <c r="A60" s="419"/>
      <c r="B60" s="742" t="s">
        <v>868</v>
      </c>
      <c r="C60" s="741"/>
      <c r="D60" s="741"/>
      <c r="E60" s="741"/>
      <c r="F60" s="741"/>
      <c r="G60" s="741"/>
      <c r="H60" s="741"/>
      <c r="I60" s="741"/>
      <c r="J60" s="741"/>
      <c r="K60" s="741"/>
      <c r="L60" s="741"/>
      <c r="M60" s="741"/>
      <c r="N60" s="741"/>
      <c r="O60" s="741"/>
      <c r="P60" s="741"/>
      <c r="Q60" s="735"/>
      <c r="AY60" s="464"/>
      <c r="AZ60" s="464"/>
      <c r="BA60" s="464"/>
      <c r="BB60" s="464"/>
      <c r="BC60" s="464"/>
      <c r="BD60" s="603"/>
      <c r="BE60" s="603"/>
      <c r="BF60" s="603"/>
      <c r="BG60" s="464"/>
      <c r="BH60" s="251"/>
      <c r="BI60" s="464"/>
      <c r="BJ60" s="464"/>
    </row>
    <row r="61" spans="1:74" s="420" customFormat="1" ht="12" customHeight="1" x14ac:dyDescent="0.25">
      <c r="A61" s="419"/>
      <c r="B61" s="744" t="s">
        <v>831</v>
      </c>
      <c r="C61" s="745"/>
      <c r="D61" s="745"/>
      <c r="E61" s="745"/>
      <c r="F61" s="745"/>
      <c r="G61" s="745"/>
      <c r="H61" s="745"/>
      <c r="I61" s="745"/>
      <c r="J61" s="745"/>
      <c r="K61" s="745"/>
      <c r="L61" s="745"/>
      <c r="M61" s="745"/>
      <c r="N61" s="745"/>
      <c r="O61" s="745"/>
      <c r="P61" s="745"/>
      <c r="Q61" s="735"/>
      <c r="AY61" s="464"/>
      <c r="AZ61" s="464"/>
      <c r="BA61" s="464"/>
      <c r="BB61" s="464"/>
      <c r="BC61" s="464"/>
      <c r="BD61" s="603"/>
      <c r="BE61" s="603"/>
      <c r="BF61" s="603"/>
      <c r="BG61" s="464"/>
      <c r="BH61" s="251"/>
      <c r="BI61" s="464"/>
      <c r="BJ61" s="464"/>
    </row>
    <row r="62" spans="1:74" s="418" customFormat="1" ht="12" customHeight="1" x14ac:dyDescent="0.25">
      <c r="A62" s="393"/>
      <c r="B62" s="764" t="s">
        <v>1362</v>
      </c>
      <c r="C62" s="735"/>
      <c r="D62" s="735"/>
      <c r="E62" s="735"/>
      <c r="F62" s="735"/>
      <c r="G62" s="735"/>
      <c r="H62" s="735"/>
      <c r="I62" s="735"/>
      <c r="J62" s="735"/>
      <c r="K62" s="735"/>
      <c r="L62" s="735"/>
      <c r="M62" s="735"/>
      <c r="N62" s="735"/>
      <c r="O62" s="735"/>
      <c r="P62" s="735"/>
      <c r="Q62" s="735"/>
      <c r="AY62" s="462"/>
      <c r="AZ62" s="462"/>
      <c r="BA62" s="462"/>
      <c r="BB62" s="462"/>
      <c r="BC62" s="462"/>
      <c r="BD62" s="601"/>
      <c r="BE62" s="601"/>
      <c r="BF62" s="601"/>
      <c r="BG62" s="462"/>
      <c r="BH62" s="251"/>
      <c r="BI62" s="462"/>
      <c r="BJ62" s="462"/>
    </row>
    <row r="63" spans="1:74" x14ac:dyDescent="0.25">
      <c r="BH63" s="251"/>
      <c r="BK63" s="341"/>
      <c r="BL63" s="341"/>
      <c r="BM63" s="341"/>
      <c r="BN63" s="341"/>
      <c r="BO63" s="341"/>
      <c r="BP63" s="341"/>
      <c r="BQ63" s="341"/>
      <c r="BR63" s="341"/>
      <c r="BS63" s="341"/>
      <c r="BT63" s="341"/>
      <c r="BU63" s="341"/>
      <c r="BV63" s="341"/>
    </row>
    <row r="64" spans="1:74" x14ac:dyDescent="0.25">
      <c r="BH64" s="251"/>
      <c r="BK64" s="341"/>
      <c r="BL64" s="341"/>
      <c r="BM64" s="341"/>
      <c r="BN64" s="341"/>
      <c r="BO64" s="341"/>
      <c r="BP64" s="341"/>
      <c r="BQ64" s="341"/>
      <c r="BR64" s="341"/>
      <c r="BS64" s="341"/>
      <c r="BT64" s="341"/>
      <c r="BU64" s="341"/>
      <c r="BV64" s="341"/>
    </row>
    <row r="65" spans="60:74" x14ac:dyDescent="0.25">
      <c r="BH65" s="251"/>
      <c r="BK65" s="341"/>
      <c r="BL65" s="341"/>
      <c r="BM65" s="341"/>
      <c r="BN65" s="341"/>
      <c r="BO65" s="341"/>
      <c r="BP65" s="341"/>
      <c r="BQ65" s="341"/>
      <c r="BR65" s="341"/>
      <c r="BS65" s="341"/>
      <c r="BT65" s="341"/>
      <c r="BU65" s="341"/>
      <c r="BV65" s="341"/>
    </row>
    <row r="66" spans="60:74" x14ac:dyDescent="0.25">
      <c r="BH66" s="251"/>
      <c r="BK66" s="341"/>
      <c r="BL66" s="341"/>
      <c r="BM66" s="341"/>
      <c r="BN66" s="341"/>
      <c r="BO66" s="341"/>
      <c r="BP66" s="341"/>
      <c r="BQ66" s="341"/>
      <c r="BR66" s="341"/>
      <c r="BS66" s="341"/>
      <c r="BT66" s="341"/>
      <c r="BU66" s="341"/>
      <c r="BV66" s="341"/>
    </row>
    <row r="67" spans="60:74" x14ac:dyDescent="0.25">
      <c r="BH67" s="251"/>
      <c r="BK67" s="341"/>
      <c r="BL67" s="341"/>
      <c r="BM67" s="341"/>
      <c r="BN67" s="341"/>
      <c r="BO67" s="341"/>
      <c r="BP67" s="341"/>
      <c r="BQ67" s="341"/>
      <c r="BR67" s="341"/>
      <c r="BS67" s="341"/>
      <c r="BT67" s="341"/>
      <c r="BU67" s="341"/>
      <c r="BV67" s="341"/>
    </row>
    <row r="68" spans="60:74" x14ac:dyDescent="0.25">
      <c r="BK68" s="341"/>
      <c r="BL68" s="341"/>
      <c r="BM68" s="341"/>
      <c r="BN68" s="341"/>
      <c r="BO68" s="341"/>
      <c r="BP68" s="341"/>
      <c r="BQ68" s="341"/>
      <c r="BR68" s="341"/>
      <c r="BS68" s="341"/>
      <c r="BT68" s="341"/>
      <c r="BU68" s="341"/>
      <c r="BV68" s="341"/>
    </row>
    <row r="69" spans="60:74" x14ac:dyDescent="0.25">
      <c r="BK69" s="341"/>
      <c r="BL69" s="341"/>
      <c r="BM69" s="341"/>
      <c r="BN69" s="341"/>
      <c r="BO69" s="341"/>
      <c r="BP69" s="341"/>
      <c r="BQ69" s="341"/>
      <c r="BR69" s="341"/>
      <c r="BS69" s="341"/>
      <c r="BT69" s="341"/>
      <c r="BU69" s="341"/>
      <c r="BV69" s="341"/>
    </row>
    <row r="70" spans="60:74" x14ac:dyDescent="0.25">
      <c r="BK70" s="341"/>
      <c r="BL70" s="341"/>
      <c r="BM70" s="341"/>
      <c r="BN70" s="341"/>
      <c r="BO70" s="341"/>
      <c r="BP70" s="341"/>
      <c r="BQ70" s="341"/>
      <c r="BR70" s="341"/>
      <c r="BS70" s="341"/>
      <c r="BT70" s="341"/>
      <c r="BU70" s="341"/>
      <c r="BV70" s="341"/>
    </row>
    <row r="71" spans="60:74" x14ac:dyDescent="0.25">
      <c r="BK71" s="341"/>
      <c r="BL71" s="341"/>
      <c r="BM71" s="341"/>
      <c r="BN71" s="341"/>
      <c r="BO71" s="341"/>
      <c r="BP71" s="341"/>
      <c r="BQ71" s="341"/>
      <c r="BR71" s="341"/>
      <c r="BS71" s="341"/>
      <c r="BT71" s="341"/>
      <c r="BU71" s="341"/>
      <c r="BV71" s="341"/>
    </row>
    <row r="72" spans="60:74" x14ac:dyDescent="0.25">
      <c r="BK72" s="341"/>
      <c r="BL72" s="341"/>
      <c r="BM72" s="341"/>
      <c r="BN72" s="341"/>
      <c r="BO72" s="341"/>
      <c r="BP72" s="341"/>
      <c r="BQ72" s="341"/>
      <c r="BR72" s="341"/>
      <c r="BS72" s="341"/>
      <c r="BT72" s="341"/>
      <c r="BU72" s="341"/>
      <c r="BV72" s="341"/>
    </row>
    <row r="73" spans="60:74" x14ac:dyDescent="0.25">
      <c r="BK73" s="341"/>
      <c r="BL73" s="341"/>
      <c r="BM73" s="341"/>
      <c r="BN73" s="341"/>
      <c r="BO73" s="341"/>
      <c r="BP73" s="341"/>
      <c r="BQ73" s="341"/>
      <c r="BR73" s="341"/>
      <c r="BS73" s="341"/>
      <c r="BT73" s="341"/>
      <c r="BU73" s="341"/>
      <c r="BV73" s="341"/>
    </row>
    <row r="74" spans="60:74" x14ac:dyDescent="0.25">
      <c r="BK74" s="341"/>
      <c r="BL74" s="341"/>
      <c r="BM74" s="341"/>
      <c r="BN74" s="341"/>
      <c r="BO74" s="341"/>
      <c r="BP74" s="341"/>
      <c r="BQ74" s="341"/>
      <c r="BR74" s="341"/>
      <c r="BS74" s="341"/>
      <c r="BT74" s="341"/>
      <c r="BU74" s="341"/>
      <c r="BV74" s="341"/>
    </row>
    <row r="75" spans="60:74" x14ac:dyDescent="0.25">
      <c r="BK75" s="341"/>
      <c r="BL75" s="341"/>
      <c r="BM75" s="341"/>
      <c r="BN75" s="341"/>
      <c r="BO75" s="341"/>
      <c r="BP75" s="341"/>
      <c r="BQ75" s="341"/>
      <c r="BR75" s="341"/>
      <c r="BS75" s="341"/>
      <c r="BT75" s="341"/>
      <c r="BU75" s="341"/>
      <c r="BV75" s="341"/>
    </row>
    <row r="76" spans="60:74" x14ac:dyDescent="0.25">
      <c r="BK76" s="341"/>
      <c r="BL76" s="341"/>
      <c r="BM76" s="341"/>
      <c r="BN76" s="341"/>
      <c r="BO76" s="341"/>
      <c r="BP76" s="341"/>
      <c r="BQ76" s="341"/>
      <c r="BR76" s="341"/>
      <c r="BS76" s="341"/>
      <c r="BT76" s="341"/>
      <c r="BU76" s="341"/>
      <c r="BV76" s="341"/>
    </row>
    <row r="77" spans="60:74" x14ac:dyDescent="0.25">
      <c r="BK77" s="341"/>
      <c r="BL77" s="341"/>
      <c r="BM77" s="341"/>
      <c r="BN77" s="341"/>
      <c r="BO77" s="341"/>
      <c r="BP77" s="341"/>
      <c r="BQ77" s="341"/>
      <c r="BR77" s="341"/>
      <c r="BS77" s="341"/>
      <c r="BT77" s="341"/>
      <c r="BU77" s="341"/>
      <c r="BV77" s="341"/>
    </row>
    <row r="78" spans="60:74" x14ac:dyDescent="0.25">
      <c r="BK78" s="341"/>
      <c r="BL78" s="341"/>
      <c r="BM78" s="341"/>
      <c r="BN78" s="341"/>
      <c r="BO78" s="341"/>
      <c r="BP78" s="341"/>
      <c r="BQ78" s="341"/>
      <c r="BR78" s="341"/>
      <c r="BS78" s="341"/>
      <c r="BT78" s="341"/>
      <c r="BU78" s="341"/>
      <c r="BV78" s="341"/>
    </row>
    <row r="79" spans="60:74" x14ac:dyDescent="0.25">
      <c r="BK79" s="341"/>
      <c r="BL79" s="341"/>
      <c r="BM79" s="341"/>
      <c r="BN79" s="341"/>
      <c r="BO79" s="341"/>
      <c r="BP79" s="341"/>
      <c r="BQ79" s="341"/>
      <c r="BR79" s="341"/>
      <c r="BS79" s="341"/>
      <c r="BT79" s="341"/>
      <c r="BU79" s="341"/>
      <c r="BV79" s="341"/>
    </row>
    <row r="80" spans="60:74" x14ac:dyDescent="0.25">
      <c r="BK80" s="341"/>
      <c r="BL80" s="341"/>
      <c r="BM80" s="341"/>
      <c r="BN80" s="341"/>
      <c r="BO80" s="341"/>
      <c r="BP80" s="341"/>
      <c r="BQ80" s="341"/>
      <c r="BR80" s="341"/>
      <c r="BS80" s="341"/>
      <c r="BT80" s="341"/>
      <c r="BU80" s="341"/>
      <c r="BV80" s="341"/>
    </row>
    <row r="81" spans="63:74" x14ac:dyDescent="0.25">
      <c r="BK81" s="341"/>
      <c r="BL81" s="341"/>
      <c r="BM81" s="341"/>
      <c r="BN81" s="341"/>
      <c r="BO81" s="341"/>
      <c r="BP81" s="341"/>
      <c r="BQ81" s="341"/>
      <c r="BR81" s="341"/>
      <c r="BS81" s="341"/>
      <c r="BT81" s="341"/>
      <c r="BU81" s="341"/>
      <c r="BV81" s="341"/>
    </row>
    <row r="82" spans="63:74" x14ac:dyDescent="0.25">
      <c r="BK82" s="341"/>
      <c r="BL82" s="341"/>
      <c r="BM82" s="341"/>
      <c r="BN82" s="341"/>
      <c r="BO82" s="341"/>
      <c r="BP82" s="341"/>
      <c r="BQ82" s="341"/>
      <c r="BR82" s="341"/>
      <c r="BS82" s="341"/>
      <c r="BT82" s="341"/>
      <c r="BU82" s="341"/>
      <c r="BV82" s="341"/>
    </row>
    <row r="83" spans="63:74" x14ac:dyDescent="0.25">
      <c r="BK83" s="341"/>
      <c r="BL83" s="341"/>
      <c r="BM83" s="341"/>
      <c r="BN83" s="341"/>
      <c r="BO83" s="341"/>
      <c r="BP83" s="341"/>
      <c r="BQ83" s="341"/>
      <c r="BR83" s="341"/>
      <c r="BS83" s="341"/>
      <c r="BT83" s="341"/>
      <c r="BU83" s="341"/>
      <c r="BV83" s="341"/>
    </row>
    <row r="84" spans="63:74" x14ac:dyDescent="0.25">
      <c r="BK84" s="341"/>
      <c r="BL84" s="341"/>
      <c r="BM84" s="341"/>
      <c r="BN84" s="341"/>
      <c r="BO84" s="341"/>
      <c r="BP84" s="341"/>
      <c r="BQ84" s="341"/>
      <c r="BR84" s="341"/>
      <c r="BS84" s="341"/>
      <c r="BT84" s="341"/>
      <c r="BU84" s="341"/>
      <c r="BV84" s="341"/>
    </row>
    <row r="85" spans="63:74" x14ac:dyDescent="0.25">
      <c r="BK85" s="341"/>
      <c r="BL85" s="341"/>
      <c r="BM85" s="341"/>
      <c r="BN85" s="341"/>
      <c r="BO85" s="341"/>
      <c r="BP85" s="341"/>
      <c r="BQ85" s="341"/>
      <c r="BR85" s="341"/>
      <c r="BS85" s="341"/>
      <c r="BT85" s="341"/>
      <c r="BU85" s="341"/>
      <c r="BV85" s="341"/>
    </row>
    <row r="86" spans="63:74" x14ac:dyDescent="0.25">
      <c r="BK86" s="341"/>
      <c r="BL86" s="341"/>
      <c r="BM86" s="341"/>
      <c r="BN86" s="341"/>
      <c r="BO86" s="341"/>
      <c r="BP86" s="341"/>
      <c r="BQ86" s="341"/>
      <c r="BR86" s="341"/>
      <c r="BS86" s="341"/>
      <c r="BT86" s="341"/>
      <c r="BU86" s="341"/>
      <c r="BV86" s="341"/>
    </row>
    <row r="87" spans="63:74" x14ac:dyDescent="0.25">
      <c r="BK87" s="341"/>
      <c r="BL87" s="341"/>
      <c r="BM87" s="341"/>
      <c r="BN87" s="341"/>
      <c r="BO87" s="341"/>
      <c r="BP87" s="341"/>
      <c r="BQ87" s="341"/>
      <c r="BR87" s="341"/>
      <c r="BS87" s="341"/>
      <c r="BT87" s="341"/>
      <c r="BU87" s="341"/>
      <c r="BV87" s="341"/>
    </row>
    <row r="88" spans="63:74" x14ac:dyDescent="0.25">
      <c r="BK88" s="341"/>
      <c r="BL88" s="341"/>
      <c r="BM88" s="341"/>
      <c r="BN88" s="341"/>
      <c r="BO88" s="341"/>
      <c r="BP88" s="341"/>
      <c r="BQ88" s="341"/>
      <c r="BR88" s="341"/>
      <c r="BS88" s="341"/>
      <c r="BT88" s="341"/>
      <c r="BU88" s="341"/>
      <c r="BV88" s="341"/>
    </row>
    <row r="89" spans="63:74" x14ac:dyDescent="0.25">
      <c r="BK89" s="341"/>
      <c r="BL89" s="341"/>
      <c r="BM89" s="341"/>
      <c r="BN89" s="341"/>
      <c r="BO89" s="341"/>
      <c r="BP89" s="341"/>
      <c r="BQ89" s="341"/>
      <c r="BR89" s="341"/>
      <c r="BS89" s="341"/>
      <c r="BT89" s="341"/>
      <c r="BU89" s="341"/>
      <c r="BV89" s="341"/>
    </row>
    <row r="90" spans="63:74" x14ac:dyDescent="0.25">
      <c r="BK90" s="341"/>
      <c r="BL90" s="341"/>
      <c r="BM90" s="341"/>
      <c r="BN90" s="341"/>
      <c r="BO90" s="341"/>
      <c r="BP90" s="341"/>
      <c r="BQ90" s="341"/>
      <c r="BR90" s="341"/>
      <c r="BS90" s="341"/>
      <c r="BT90" s="341"/>
      <c r="BU90" s="341"/>
      <c r="BV90" s="341"/>
    </row>
    <row r="91" spans="63:74" x14ac:dyDescent="0.25">
      <c r="BK91" s="341"/>
      <c r="BL91" s="341"/>
      <c r="BM91" s="341"/>
      <c r="BN91" s="341"/>
      <c r="BO91" s="341"/>
      <c r="BP91" s="341"/>
      <c r="BQ91" s="341"/>
      <c r="BR91" s="341"/>
      <c r="BS91" s="341"/>
      <c r="BT91" s="341"/>
      <c r="BU91" s="341"/>
      <c r="BV91" s="341"/>
    </row>
    <row r="92" spans="63:74" x14ac:dyDescent="0.25">
      <c r="BK92" s="341"/>
      <c r="BL92" s="341"/>
      <c r="BM92" s="341"/>
      <c r="BN92" s="341"/>
      <c r="BO92" s="341"/>
      <c r="BP92" s="341"/>
      <c r="BQ92" s="341"/>
      <c r="BR92" s="341"/>
      <c r="BS92" s="341"/>
      <c r="BT92" s="341"/>
      <c r="BU92" s="341"/>
      <c r="BV92" s="341"/>
    </row>
    <row r="93" spans="63:74" x14ac:dyDescent="0.25">
      <c r="BK93" s="341"/>
      <c r="BL93" s="341"/>
      <c r="BM93" s="341"/>
      <c r="BN93" s="341"/>
      <c r="BO93" s="341"/>
      <c r="BP93" s="341"/>
      <c r="BQ93" s="341"/>
      <c r="BR93" s="341"/>
      <c r="BS93" s="341"/>
      <c r="BT93" s="341"/>
      <c r="BU93" s="341"/>
      <c r="BV93" s="341"/>
    </row>
    <row r="94" spans="63:74" x14ac:dyDescent="0.25">
      <c r="BK94" s="341"/>
      <c r="BL94" s="341"/>
      <c r="BM94" s="341"/>
      <c r="BN94" s="341"/>
      <c r="BO94" s="341"/>
      <c r="BP94" s="341"/>
      <c r="BQ94" s="341"/>
      <c r="BR94" s="341"/>
      <c r="BS94" s="341"/>
      <c r="BT94" s="341"/>
      <c r="BU94" s="341"/>
      <c r="BV94" s="341"/>
    </row>
    <row r="95" spans="63:74" x14ac:dyDescent="0.25">
      <c r="BK95" s="341"/>
      <c r="BL95" s="341"/>
      <c r="BM95" s="341"/>
      <c r="BN95" s="341"/>
      <c r="BO95" s="341"/>
      <c r="BP95" s="341"/>
      <c r="BQ95" s="341"/>
      <c r="BR95" s="341"/>
      <c r="BS95" s="341"/>
      <c r="BT95" s="341"/>
      <c r="BU95" s="341"/>
      <c r="BV95" s="341"/>
    </row>
    <row r="96" spans="63:74" x14ac:dyDescent="0.25">
      <c r="BK96" s="341"/>
      <c r="BL96" s="341"/>
      <c r="BM96" s="341"/>
      <c r="BN96" s="341"/>
      <c r="BO96" s="341"/>
      <c r="BP96" s="341"/>
      <c r="BQ96" s="341"/>
      <c r="BR96" s="341"/>
      <c r="BS96" s="341"/>
      <c r="BT96" s="341"/>
      <c r="BU96" s="341"/>
      <c r="BV96" s="341"/>
    </row>
    <row r="97" spans="63:74" x14ac:dyDescent="0.25">
      <c r="BK97" s="341"/>
      <c r="BL97" s="341"/>
      <c r="BM97" s="341"/>
      <c r="BN97" s="341"/>
      <c r="BO97" s="341"/>
      <c r="BP97" s="341"/>
      <c r="BQ97" s="341"/>
      <c r="BR97" s="341"/>
      <c r="BS97" s="341"/>
      <c r="BT97" s="341"/>
      <c r="BU97" s="341"/>
      <c r="BV97" s="341"/>
    </row>
    <row r="98" spans="63:74" x14ac:dyDescent="0.25">
      <c r="BK98" s="341"/>
      <c r="BL98" s="341"/>
      <c r="BM98" s="341"/>
      <c r="BN98" s="341"/>
      <c r="BO98" s="341"/>
      <c r="BP98" s="341"/>
      <c r="BQ98" s="341"/>
      <c r="BR98" s="341"/>
      <c r="BS98" s="341"/>
      <c r="BT98" s="341"/>
      <c r="BU98" s="341"/>
      <c r="BV98" s="341"/>
    </row>
    <row r="99" spans="63:74" x14ac:dyDescent="0.25">
      <c r="BK99" s="341"/>
      <c r="BL99" s="341"/>
      <c r="BM99" s="341"/>
      <c r="BN99" s="341"/>
      <c r="BO99" s="341"/>
      <c r="BP99" s="341"/>
      <c r="BQ99" s="341"/>
      <c r="BR99" s="341"/>
      <c r="BS99" s="341"/>
      <c r="BT99" s="341"/>
      <c r="BU99" s="341"/>
      <c r="BV99" s="341"/>
    </row>
    <row r="100" spans="63:74" x14ac:dyDescent="0.25">
      <c r="BK100" s="341"/>
      <c r="BL100" s="341"/>
      <c r="BM100" s="341"/>
      <c r="BN100" s="341"/>
      <c r="BO100" s="341"/>
      <c r="BP100" s="341"/>
      <c r="BQ100" s="341"/>
      <c r="BR100" s="341"/>
      <c r="BS100" s="341"/>
      <c r="BT100" s="341"/>
      <c r="BU100" s="341"/>
      <c r="BV100" s="341"/>
    </row>
    <row r="101" spans="63:74" x14ac:dyDescent="0.25">
      <c r="BK101" s="341"/>
      <c r="BL101" s="341"/>
      <c r="BM101" s="341"/>
      <c r="BN101" s="341"/>
      <c r="BO101" s="341"/>
      <c r="BP101" s="341"/>
      <c r="BQ101" s="341"/>
      <c r="BR101" s="341"/>
      <c r="BS101" s="341"/>
      <c r="BT101" s="341"/>
      <c r="BU101" s="341"/>
      <c r="BV101" s="341"/>
    </row>
    <row r="102" spans="63:74" x14ac:dyDescent="0.25">
      <c r="BK102" s="341"/>
      <c r="BL102" s="341"/>
      <c r="BM102" s="341"/>
      <c r="BN102" s="341"/>
      <c r="BO102" s="341"/>
      <c r="BP102" s="341"/>
      <c r="BQ102" s="341"/>
      <c r="BR102" s="341"/>
      <c r="BS102" s="341"/>
      <c r="BT102" s="341"/>
      <c r="BU102" s="341"/>
      <c r="BV102" s="341"/>
    </row>
    <row r="103" spans="63:74" x14ac:dyDescent="0.25">
      <c r="BK103" s="341"/>
      <c r="BL103" s="341"/>
      <c r="BM103" s="341"/>
      <c r="BN103" s="341"/>
      <c r="BO103" s="341"/>
      <c r="BP103" s="341"/>
      <c r="BQ103" s="341"/>
      <c r="BR103" s="341"/>
      <c r="BS103" s="341"/>
      <c r="BT103" s="341"/>
      <c r="BU103" s="341"/>
      <c r="BV103" s="341"/>
    </row>
    <row r="104" spans="63:74" x14ac:dyDescent="0.25">
      <c r="BK104" s="341"/>
      <c r="BL104" s="341"/>
      <c r="BM104" s="341"/>
      <c r="BN104" s="341"/>
      <c r="BO104" s="341"/>
      <c r="BP104" s="341"/>
      <c r="BQ104" s="341"/>
      <c r="BR104" s="341"/>
      <c r="BS104" s="341"/>
      <c r="BT104" s="341"/>
      <c r="BU104" s="341"/>
      <c r="BV104" s="341"/>
    </row>
    <row r="105" spans="63:74" x14ac:dyDescent="0.25">
      <c r="BK105" s="341"/>
      <c r="BL105" s="341"/>
      <c r="BM105" s="341"/>
      <c r="BN105" s="341"/>
      <c r="BO105" s="341"/>
      <c r="BP105" s="341"/>
      <c r="BQ105" s="341"/>
      <c r="BR105" s="341"/>
      <c r="BS105" s="341"/>
      <c r="BT105" s="341"/>
      <c r="BU105" s="341"/>
      <c r="BV105" s="341"/>
    </row>
    <row r="106" spans="63:74" x14ac:dyDescent="0.25">
      <c r="BK106" s="341"/>
      <c r="BL106" s="341"/>
      <c r="BM106" s="341"/>
      <c r="BN106" s="341"/>
      <c r="BO106" s="341"/>
      <c r="BP106" s="341"/>
      <c r="BQ106" s="341"/>
      <c r="BR106" s="341"/>
      <c r="BS106" s="341"/>
      <c r="BT106" s="341"/>
      <c r="BU106" s="341"/>
      <c r="BV106" s="341"/>
    </row>
    <row r="107" spans="63:74" x14ac:dyDescent="0.25">
      <c r="BK107" s="341"/>
      <c r="BL107" s="341"/>
      <c r="BM107" s="341"/>
      <c r="BN107" s="341"/>
      <c r="BO107" s="341"/>
      <c r="BP107" s="341"/>
      <c r="BQ107" s="341"/>
      <c r="BR107" s="341"/>
      <c r="BS107" s="341"/>
      <c r="BT107" s="341"/>
      <c r="BU107" s="341"/>
      <c r="BV107" s="341"/>
    </row>
    <row r="108" spans="63:74" x14ac:dyDescent="0.25">
      <c r="BK108" s="341"/>
      <c r="BL108" s="341"/>
      <c r="BM108" s="341"/>
      <c r="BN108" s="341"/>
      <c r="BO108" s="341"/>
      <c r="BP108" s="341"/>
      <c r="BQ108" s="341"/>
      <c r="BR108" s="341"/>
      <c r="BS108" s="341"/>
      <c r="BT108" s="341"/>
      <c r="BU108" s="341"/>
      <c r="BV108" s="341"/>
    </row>
    <row r="109" spans="63:74" x14ac:dyDescent="0.25">
      <c r="BK109" s="341"/>
      <c r="BL109" s="341"/>
      <c r="BM109" s="341"/>
      <c r="BN109" s="341"/>
      <c r="BO109" s="341"/>
      <c r="BP109" s="341"/>
      <c r="BQ109" s="341"/>
      <c r="BR109" s="341"/>
      <c r="BS109" s="341"/>
      <c r="BT109" s="341"/>
      <c r="BU109" s="341"/>
      <c r="BV109" s="341"/>
    </row>
    <row r="110" spans="63:74" x14ac:dyDescent="0.25">
      <c r="BK110" s="341"/>
      <c r="BL110" s="341"/>
      <c r="BM110" s="341"/>
      <c r="BN110" s="341"/>
      <c r="BO110" s="341"/>
      <c r="BP110" s="341"/>
      <c r="BQ110" s="341"/>
      <c r="BR110" s="341"/>
      <c r="BS110" s="341"/>
      <c r="BT110" s="341"/>
      <c r="BU110" s="341"/>
      <c r="BV110" s="341"/>
    </row>
    <row r="111" spans="63:74" x14ac:dyDescent="0.25">
      <c r="BK111" s="341"/>
      <c r="BL111" s="341"/>
      <c r="BM111" s="341"/>
      <c r="BN111" s="341"/>
      <c r="BO111" s="341"/>
      <c r="BP111" s="341"/>
      <c r="BQ111" s="341"/>
      <c r="BR111" s="341"/>
      <c r="BS111" s="341"/>
      <c r="BT111" s="341"/>
      <c r="BU111" s="341"/>
      <c r="BV111" s="341"/>
    </row>
    <row r="112" spans="63:74" x14ac:dyDescent="0.25">
      <c r="BK112" s="341"/>
      <c r="BL112" s="341"/>
      <c r="BM112" s="341"/>
      <c r="BN112" s="341"/>
      <c r="BO112" s="341"/>
      <c r="BP112" s="341"/>
      <c r="BQ112" s="341"/>
      <c r="BR112" s="341"/>
      <c r="BS112" s="341"/>
      <c r="BT112" s="341"/>
      <c r="BU112" s="341"/>
      <c r="BV112" s="341"/>
    </row>
    <row r="113" spans="63:74" x14ac:dyDescent="0.25">
      <c r="BK113" s="341"/>
      <c r="BL113" s="341"/>
      <c r="BM113" s="341"/>
      <c r="BN113" s="341"/>
      <c r="BO113" s="341"/>
      <c r="BP113" s="341"/>
      <c r="BQ113" s="341"/>
      <c r="BR113" s="341"/>
      <c r="BS113" s="341"/>
      <c r="BT113" s="341"/>
      <c r="BU113" s="341"/>
      <c r="BV113" s="341"/>
    </row>
    <row r="114" spans="63:74" x14ac:dyDescent="0.25">
      <c r="BK114" s="341"/>
      <c r="BL114" s="341"/>
      <c r="BM114" s="341"/>
      <c r="BN114" s="341"/>
      <c r="BO114" s="341"/>
      <c r="BP114" s="341"/>
      <c r="BQ114" s="341"/>
      <c r="BR114" s="341"/>
      <c r="BS114" s="341"/>
      <c r="BT114" s="341"/>
      <c r="BU114" s="341"/>
      <c r="BV114" s="341"/>
    </row>
    <row r="115" spans="63:74" x14ac:dyDescent="0.25">
      <c r="BK115" s="341"/>
      <c r="BL115" s="341"/>
      <c r="BM115" s="341"/>
      <c r="BN115" s="341"/>
      <c r="BO115" s="341"/>
      <c r="BP115" s="341"/>
      <c r="BQ115" s="341"/>
      <c r="BR115" s="341"/>
      <c r="BS115" s="341"/>
      <c r="BT115" s="341"/>
      <c r="BU115" s="341"/>
      <c r="BV115" s="341"/>
    </row>
    <row r="116" spans="63:74" x14ac:dyDescent="0.25">
      <c r="BK116" s="341"/>
      <c r="BL116" s="341"/>
      <c r="BM116" s="341"/>
      <c r="BN116" s="341"/>
      <c r="BO116" s="341"/>
      <c r="BP116" s="341"/>
      <c r="BQ116" s="341"/>
      <c r="BR116" s="341"/>
      <c r="BS116" s="341"/>
      <c r="BT116" s="341"/>
      <c r="BU116" s="341"/>
      <c r="BV116" s="341"/>
    </row>
    <row r="117" spans="63:74" x14ac:dyDescent="0.25">
      <c r="BK117" s="341"/>
      <c r="BL117" s="341"/>
      <c r="BM117" s="341"/>
      <c r="BN117" s="341"/>
      <c r="BO117" s="341"/>
      <c r="BP117" s="341"/>
      <c r="BQ117" s="341"/>
      <c r="BR117" s="341"/>
      <c r="BS117" s="341"/>
      <c r="BT117" s="341"/>
      <c r="BU117" s="341"/>
      <c r="BV117" s="341"/>
    </row>
    <row r="118" spans="63:74" x14ac:dyDescent="0.25">
      <c r="BK118" s="341"/>
      <c r="BL118" s="341"/>
      <c r="BM118" s="341"/>
      <c r="BN118" s="341"/>
      <c r="BO118" s="341"/>
      <c r="BP118" s="341"/>
      <c r="BQ118" s="341"/>
      <c r="BR118" s="341"/>
      <c r="BS118" s="341"/>
      <c r="BT118" s="341"/>
      <c r="BU118" s="341"/>
      <c r="BV118" s="341"/>
    </row>
    <row r="119" spans="63:74" x14ac:dyDescent="0.25">
      <c r="BK119" s="341"/>
      <c r="BL119" s="341"/>
      <c r="BM119" s="341"/>
      <c r="BN119" s="341"/>
      <c r="BO119" s="341"/>
      <c r="BP119" s="341"/>
      <c r="BQ119" s="341"/>
      <c r="BR119" s="341"/>
      <c r="BS119" s="341"/>
      <c r="BT119" s="341"/>
      <c r="BU119" s="341"/>
      <c r="BV119" s="341"/>
    </row>
    <row r="120" spans="63:74" x14ac:dyDescent="0.25">
      <c r="BK120" s="341"/>
      <c r="BL120" s="341"/>
      <c r="BM120" s="341"/>
      <c r="BN120" s="341"/>
      <c r="BO120" s="341"/>
      <c r="BP120" s="341"/>
      <c r="BQ120" s="341"/>
      <c r="BR120" s="341"/>
      <c r="BS120" s="341"/>
      <c r="BT120" s="341"/>
      <c r="BU120" s="341"/>
      <c r="BV120" s="341"/>
    </row>
    <row r="121" spans="63:74" x14ac:dyDescent="0.25">
      <c r="BK121" s="341"/>
      <c r="BL121" s="341"/>
      <c r="BM121" s="341"/>
      <c r="BN121" s="341"/>
      <c r="BO121" s="341"/>
      <c r="BP121" s="341"/>
      <c r="BQ121" s="341"/>
      <c r="BR121" s="341"/>
      <c r="BS121" s="341"/>
      <c r="BT121" s="341"/>
      <c r="BU121" s="341"/>
      <c r="BV121" s="341"/>
    </row>
    <row r="122" spans="63:74" x14ac:dyDescent="0.25">
      <c r="BK122" s="341"/>
      <c r="BL122" s="341"/>
      <c r="BM122" s="341"/>
      <c r="BN122" s="341"/>
      <c r="BO122" s="341"/>
      <c r="BP122" s="341"/>
      <c r="BQ122" s="341"/>
      <c r="BR122" s="341"/>
      <c r="BS122" s="341"/>
      <c r="BT122" s="341"/>
      <c r="BU122" s="341"/>
      <c r="BV122" s="341"/>
    </row>
    <row r="123" spans="63:74" x14ac:dyDescent="0.25">
      <c r="BK123" s="341"/>
      <c r="BL123" s="341"/>
      <c r="BM123" s="341"/>
      <c r="BN123" s="341"/>
      <c r="BO123" s="341"/>
      <c r="BP123" s="341"/>
      <c r="BQ123" s="341"/>
      <c r="BR123" s="341"/>
      <c r="BS123" s="341"/>
      <c r="BT123" s="341"/>
      <c r="BU123" s="341"/>
      <c r="BV123" s="341"/>
    </row>
    <row r="124" spans="63:74" x14ac:dyDescent="0.25">
      <c r="BK124" s="341"/>
      <c r="BL124" s="341"/>
      <c r="BM124" s="341"/>
      <c r="BN124" s="341"/>
      <c r="BO124" s="341"/>
      <c r="BP124" s="341"/>
      <c r="BQ124" s="341"/>
      <c r="BR124" s="341"/>
      <c r="BS124" s="341"/>
      <c r="BT124" s="341"/>
      <c r="BU124" s="341"/>
      <c r="BV124" s="341"/>
    </row>
    <row r="125" spans="63:74" x14ac:dyDescent="0.25">
      <c r="BK125" s="341"/>
      <c r="BL125" s="341"/>
      <c r="BM125" s="341"/>
      <c r="BN125" s="341"/>
      <c r="BO125" s="341"/>
      <c r="BP125" s="341"/>
      <c r="BQ125" s="341"/>
      <c r="BR125" s="341"/>
      <c r="BS125" s="341"/>
      <c r="BT125" s="341"/>
      <c r="BU125" s="341"/>
      <c r="BV125" s="341"/>
    </row>
    <row r="126" spans="63:74" x14ac:dyDescent="0.25">
      <c r="BK126" s="341"/>
      <c r="BL126" s="341"/>
      <c r="BM126" s="341"/>
      <c r="BN126" s="341"/>
      <c r="BO126" s="341"/>
      <c r="BP126" s="341"/>
      <c r="BQ126" s="341"/>
      <c r="BR126" s="341"/>
      <c r="BS126" s="341"/>
      <c r="BT126" s="341"/>
      <c r="BU126" s="341"/>
      <c r="BV126" s="341"/>
    </row>
    <row r="127" spans="63:74" x14ac:dyDescent="0.25">
      <c r="BK127" s="341"/>
      <c r="BL127" s="341"/>
      <c r="BM127" s="341"/>
      <c r="BN127" s="341"/>
      <c r="BO127" s="341"/>
      <c r="BP127" s="341"/>
      <c r="BQ127" s="341"/>
      <c r="BR127" s="341"/>
      <c r="BS127" s="341"/>
      <c r="BT127" s="341"/>
      <c r="BU127" s="341"/>
      <c r="BV127" s="341"/>
    </row>
    <row r="128" spans="63:74" x14ac:dyDescent="0.25">
      <c r="BK128" s="341"/>
      <c r="BL128" s="341"/>
      <c r="BM128" s="341"/>
      <c r="BN128" s="341"/>
      <c r="BO128" s="341"/>
      <c r="BP128" s="341"/>
      <c r="BQ128" s="341"/>
      <c r="BR128" s="341"/>
      <c r="BS128" s="341"/>
      <c r="BT128" s="341"/>
      <c r="BU128" s="341"/>
      <c r="BV128" s="341"/>
    </row>
    <row r="129" spans="63:74" x14ac:dyDescent="0.25">
      <c r="BK129" s="341"/>
      <c r="BL129" s="341"/>
      <c r="BM129" s="341"/>
      <c r="BN129" s="341"/>
      <c r="BO129" s="341"/>
      <c r="BP129" s="341"/>
      <c r="BQ129" s="341"/>
      <c r="BR129" s="341"/>
      <c r="BS129" s="341"/>
      <c r="BT129" s="341"/>
      <c r="BU129" s="341"/>
      <c r="BV129" s="341"/>
    </row>
    <row r="130" spans="63:74" x14ac:dyDescent="0.25">
      <c r="BK130" s="341"/>
      <c r="BL130" s="341"/>
      <c r="BM130" s="341"/>
      <c r="BN130" s="341"/>
      <c r="BO130" s="341"/>
      <c r="BP130" s="341"/>
      <c r="BQ130" s="341"/>
      <c r="BR130" s="341"/>
      <c r="BS130" s="341"/>
      <c r="BT130" s="341"/>
      <c r="BU130" s="341"/>
      <c r="BV130" s="341"/>
    </row>
    <row r="131" spans="63:74" x14ac:dyDescent="0.25">
      <c r="BK131" s="341"/>
      <c r="BL131" s="341"/>
      <c r="BM131" s="341"/>
      <c r="BN131" s="341"/>
      <c r="BO131" s="341"/>
      <c r="BP131" s="341"/>
      <c r="BQ131" s="341"/>
      <c r="BR131" s="341"/>
      <c r="BS131" s="341"/>
      <c r="BT131" s="341"/>
      <c r="BU131" s="341"/>
      <c r="BV131" s="341"/>
    </row>
    <row r="132" spans="63:74" x14ac:dyDescent="0.25">
      <c r="BK132" s="341"/>
      <c r="BL132" s="341"/>
      <c r="BM132" s="341"/>
      <c r="BN132" s="341"/>
      <c r="BO132" s="341"/>
      <c r="BP132" s="341"/>
      <c r="BQ132" s="341"/>
      <c r="BR132" s="341"/>
      <c r="BS132" s="341"/>
      <c r="BT132" s="341"/>
      <c r="BU132" s="341"/>
      <c r="BV132" s="341"/>
    </row>
    <row r="133" spans="63:74" x14ac:dyDescent="0.25">
      <c r="BK133" s="341"/>
      <c r="BL133" s="341"/>
      <c r="BM133" s="341"/>
      <c r="BN133" s="341"/>
      <c r="BO133" s="341"/>
      <c r="BP133" s="341"/>
      <c r="BQ133" s="341"/>
      <c r="BR133" s="341"/>
      <c r="BS133" s="341"/>
      <c r="BT133" s="341"/>
      <c r="BU133" s="341"/>
      <c r="BV133" s="341"/>
    </row>
    <row r="134" spans="63:74" x14ac:dyDescent="0.25">
      <c r="BK134" s="341"/>
      <c r="BL134" s="341"/>
      <c r="BM134" s="341"/>
      <c r="BN134" s="341"/>
      <c r="BO134" s="341"/>
      <c r="BP134" s="341"/>
      <c r="BQ134" s="341"/>
      <c r="BR134" s="341"/>
      <c r="BS134" s="341"/>
      <c r="BT134" s="341"/>
      <c r="BU134" s="341"/>
      <c r="BV134" s="341"/>
    </row>
    <row r="135" spans="63:74" x14ac:dyDescent="0.25">
      <c r="BK135" s="341"/>
      <c r="BL135" s="341"/>
      <c r="BM135" s="341"/>
      <c r="BN135" s="341"/>
      <c r="BO135" s="341"/>
      <c r="BP135" s="341"/>
      <c r="BQ135" s="341"/>
      <c r="BR135" s="341"/>
      <c r="BS135" s="341"/>
      <c r="BT135" s="341"/>
      <c r="BU135" s="341"/>
      <c r="BV135" s="341"/>
    </row>
    <row r="136" spans="63:74" x14ac:dyDescent="0.25">
      <c r="BK136" s="341"/>
      <c r="BL136" s="341"/>
      <c r="BM136" s="341"/>
      <c r="BN136" s="341"/>
      <c r="BO136" s="341"/>
      <c r="BP136" s="341"/>
      <c r="BQ136" s="341"/>
      <c r="BR136" s="341"/>
      <c r="BS136" s="341"/>
      <c r="BT136" s="341"/>
      <c r="BU136" s="341"/>
      <c r="BV136" s="341"/>
    </row>
    <row r="137" spans="63:74" x14ac:dyDescent="0.25">
      <c r="BK137" s="341"/>
      <c r="BL137" s="341"/>
      <c r="BM137" s="341"/>
      <c r="BN137" s="341"/>
      <c r="BO137" s="341"/>
      <c r="BP137" s="341"/>
      <c r="BQ137" s="341"/>
      <c r="BR137" s="341"/>
      <c r="BS137" s="341"/>
      <c r="BT137" s="341"/>
      <c r="BU137" s="341"/>
      <c r="BV137" s="341"/>
    </row>
    <row r="138" spans="63:74" x14ac:dyDescent="0.25">
      <c r="BK138" s="341"/>
      <c r="BL138" s="341"/>
      <c r="BM138" s="341"/>
      <c r="BN138" s="341"/>
      <c r="BO138" s="341"/>
      <c r="BP138" s="341"/>
      <c r="BQ138" s="341"/>
      <c r="BR138" s="341"/>
      <c r="BS138" s="341"/>
      <c r="BT138" s="341"/>
      <c r="BU138" s="341"/>
      <c r="BV138" s="341"/>
    </row>
    <row r="139" spans="63:74" x14ac:dyDescent="0.25">
      <c r="BK139" s="341"/>
      <c r="BL139" s="341"/>
      <c r="BM139" s="341"/>
      <c r="BN139" s="341"/>
      <c r="BO139" s="341"/>
      <c r="BP139" s="341"/>
      <c r="BQ139" s="341"/>
      <c r="BR139" s="341"/>
      <c r="BS139" s="341"/>
      <c r="BT139" s="341"/>
      <c r="BU139" s="341"/>
      <c r="BV139" s="341"/>
    </row>
    <row r="140" spans="63:74" x14ac:dyDescent="0.25">
      <c r="BK140" s="341"/>
      <c r="BL140" s="341"/>
      <c r="BM140" s="341"/>
      <c r="BN140" s="341"/>
      <c r="BO140" s="341"/>
      <c r="BP140" s="341"/>
      <c r="BQ140" s="341"/>
      <c r="BR140" s="341"/>
      <c r="BS140" s="341"/>
      <c r="BT140" s="341"/>
      <c r="BU140" s="341"/>
      <c r="BV140" s="341"/>
    </row>
    <row r="141" spans="63:74" x14ac:dyDescent="0.25">
      <c r="BK141" s="341"/>
      <c r="BL141" s="341"/>
      <c r="BM141" s="341"/>
      <c r="BN141" s="341"/>
      <c r="BO141" s="341"/>
      <c r="BP141" s="341"/>
      <c r="BQ141" s="341"/>
      <c r="BR141" s="341"/>
      <c r="BS141" s="341"/>
      <c r="BT141" s="341"/>
      <c r="BU141" s="341"/>
      <c r="BV141" s="341"/>
    </row>
    <row r="142" spans="63:74" x14ac:dyDescent="0.25">
      <c r="BK142" s="341"/>
      <c r="BL142" s="341"/>
      <c r="BM142" s="341"/>
      <c r="BN142" s="341"/>
      <c r="BO142" s="341"/>
      <c r="BP142" s="341"/>
      <c r="BQ142" s="341"/>
      <c r="BR142" s="341"/>
      <c r="BS142" s="341"/>
      <c r="BT142" s="341"/>
      <c r="BU142" s="341"/>
      <c r="BV142" s="341"/>
    </row>
    <row r="143" spans="63:74" x14ac:dyDescent="0.25">
      <c r="BK143" s="341"/>
      <c r="BL143" s="341"/>
      <c r="BM143" s="341"/>
      <c r="BN143" s="341"/>
      <c r="BO143" s="341"/>
      <c r="BP143" s="341"/>
      <c r="BQ143" s="341"/>
      <c r="BR143" s="341"/>
      <c r="BS143" s="341"/>
      <c r="BT143" s="341"/>
      <c r="BU143" s="341"/>
      <c r="BV143" s="341"/>
    </row>
  </sheetData>
  <mergeCells count="18">
    <mergeCell ref="B54:Q54"/>
    <mergeCell ref="B53:Q53"/>
    <mergeCell ref="B55:Q55"/>
    <mergeCell ref="B57:Q57"/>
    <mergeCell ref="B62:Q62"/>
    <mergeCell ref="B58:Q58"/>
    <mergeCell ref="B59:Q59"/>
    <mergeCell ref="B60:Q60"/>
    <mergeCell ref="B61:Q61"/>
    <mergeCell ref="B56:Q56"/>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0.54296875" style="121" customWidth="1"/>
    <col min="2" max="2" width="16.54296875" style="121" customWidth="1"/>
    <col min="3" max="50" width="6.54296875" style="121" customWidth="1"/>
    <col min="51" max="55" width="6.54296875" style="336" customWidth="1"/>
    <col min="56" max="58" width="6.54296875" style="604" customWidth="1"/>
    <col min="59" max="62" width="6.54296875" style="336" customWidth="1"/>
    <col min="63" max="74" width="6.54296875" style="121" customWidth="1"/>
    <col min="75" max="16384" width="9.54296875" style="121"/>
  </cols>
  <sheetData>
    <row r="1" spans="1:74" ht="13.4" customHeight="1" x14ac:dyDescent="0.3">
      <c r="A1" s="759" t="s">
        <v>792</v>
      </c>
      <c r="B1" s="810" t="s">
        <v>1345</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120"/>
    </row>
    <row r="2" spans="1:74" s="112" customFormat="1" ht="13.4" customHeight="1" x14ac:dyDescent="0.25">
      <c r="A2" s="760"/>
      <c r="B2" s="486" t="str">
        <f>"U.S. Energy Information Administration  |  Short-Term Energy Outlook  - "&amp;Dates!D1</f>
        <v>U.S. Energy Information Administration  |  Short-Term Energy Outlook  - May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c r="AY2" s="341"/>
      <c r="AZ2" s="341"/>
      <c r="BA2" s="341"/>
      <c r="BB2" s="341"/>
      <c r="BC2" s="341"/>
      <c r="BD2" s="602"/>
      <c r="BE2" s="602"/>
      <c r="BF2" s="602"/>
      <c r="BG2" s="341"/>
      <c r="BH2" s="341"/>
      <c r="BI2" s="341"/>
      <c r="BJ2" s="341"/>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5" customHeight="1" x14ac:dyDescent="0.25">
      <c r="A6" s="119" t="s">
        <v>615</v>
      </c>
      <c r="B6" s="199" t="s">
        <v>432</v>
      </c>
      <c r="C6" s="208">
        <v>20.624341869999999</v>
      </c>
      <c r="D6" s="208">
        <v>20.947172076000001</v>
      </c>
      <c r="E6" s="208">
        <v>20.850936086000001</v>
      </c>
      <c r="F6" s="208">
        <v>20.898225877000002</v>
      </c>
      <c r="G6" s="208">
        <v>20.69266726</v>
      </c>
      <c r="H6" s="208">
        <v>20.391959078999999</v>
      </c>
      <c r="I6" s="208">
        <v>19.973712801000001</v>
      </c>
      <c r="J6" s="208">
        <v>20.194239823</v>
      </c>
      <c r="K6" s="208">
        <v>21.227778900000001</v>
      </c>
      <c r="L6" s="208">
        <v>20.761036674</v>
      </c>
      <c r="M6" s="208">
        <v>20.532651025</v>
      </c>
      <c r="N6" s="208">
        <v>20.515890641999999</v>
      </c>
      <c r="O6" s="208">
        <v>20.936984856999999</v>
      </c>
      <c r="P6" s="208">
        <v>21.548644420999999</v>
      </c>
      <c r="Q6" s="208">
        <v>21.626688227999999</v>
      </c>
      <c r="R6" s="208">
        <v>21.803839933999999</v>
      </c>
      <c r="S6" s="208">
        <v>21.605534248000001</v>
      </c>
      <c r="T6" s="208">
        <v>21.16963045</v>
      </c>
      <c r="U6" s="208">
        <v>20.283593081999999</v>
      </c>
      <c r="V6" s="208">
        <v>20.819872121</v>
      </c>
      <c r="W6" s="208">
        <v>21.162524052999999</v>
      </c>
      <c r="X6" s="208">
        <v>20.941286633000001</v>
      </c>
      <c r="Y6" s="208">
        <v>21.009630791999999</v>
      </c>
      <c r="Z6" s="208">
        <v>20.856606633999998</v>
      </c>
      <c r="AA6" s="208">
        <v>21.683181081000001</v>
      </c>
      <c r="AB6" s="208">
        <v>22.109746094999998</v>
      </c>
      <c r="AC6" s="208">
        <v>21.722515873999999</v>
      </c>
      <c r="AD6" s="208">
        <v>22.06718339</v>
      </c>
      <c r="AE6" s="208">
        <v>21.656900639</v>
      </c>
      <c r="AF6" s="208">
        <v>20.517213578</v>
      </c>
      <c r="AG6" s="208">
        <v>20.722164775</v>
      </c>
      <c r="AH6" s="208">
        <v>21.015734777999999</v>
      </c>
      <c r="AI6" s="208">
        <v>21.374816669000001</v>
      </c>
      <c r="AJ6" s="208">
        <v>21.146947888</v>
      </c>
      <c r="AK6" s="208">
        <v>21.052254747999999</v>
      </c>
      <c r="AL6" s="208">
        <v>20.440250031000001</v>
      </c>
      <c r="AM6" s="208">
        <v>20.988524807000001</v>
      </c>
      <c r="AN6" s="208">
        <v>21.515866011</v>
      </c>
      <c r="AO6" s="208">
        <v>21.707624871</v>
      </c>
      <c r="AP6" s="208">
        <v>22.097643502</v>
      </c>
      <c r="AQ6" s="208">
        <v>21.361769251999998</v>
      </c>
      <c r="AR6" s="208">
        <v>20.716723004999999</v>
      </c>
      <c r="AS6" s="208">
        <v>21.353477623</v>
      </c>
      <c r="AT6" s="208">
        <v>20.835809427000001</v>
      </c>
      <c r="AU6" s="208">
        <v>22.207845114000001</v>
      </c>
      <c r="AV6" s="208">
        <v>21.901076891999999</v>
      </c>
      <c r="AW6" s="208">
        <v>21.872171523999999</v>
      </c>
      <c r="AX6" s="208">
        <v>22.043798575</v>
      </c>
      <c r="AY6" s="208">
        <v>22.83</v>
      </c>
      <c r="AZ6" s="208">
        <v>24.63</v>
      </c>
      <c r="BA6" s="208">
        <v>24.925719999999998</v>
      </c>
      <c r="BB6" s="208">
        <v>25.423279999999998</v>
      </c>
      <c r="BC6" s="324">
        <v>24.665649999999999</v>
      </c>
      <c r="BD6" s="324">
        <v>24.014320000000001</v>
      </c>
      <c r="BE6" s="324">
        <v>24.839390000000002</v>
      </c>
      <c r="BF6" s="324">
        <v>24.35145</v>
      </c>
      <c r="BG6" s="324">
        <v>26.051110000000001</v>
      </c>
      <c r="BH6" s="324">
        <v>25.70251</v>
      </c>
      <c r="BI6" s="324">
        <v>25.665669999999999</v>
      </c>
      <c r="BJ6" s="324">
        <v>25.752600000000001</v>
      </c>
      <c r="BK6" s="324">
        <v>26.470410000000001</v>
      </c>
      <c r="BL6" s="324">
        <v>28.300229999999999</v>
      </c>
      <c r="BM6" s="324">
        <v>28.448869999999999</v>
      </c>
      <c r="BN6" s="324">
        <v>28.829509999999999</v>
      </c>
      <c r="BO6" s="324">
        <v>27.784369999999999</v>
      </c>
      <c r="BP6" s="324">
        <v>26.877389999999998</v>
      </c>
      <c r="BQ6" s="324">
        <v>27.654330000000002</v>
      </c>
      <c r="BR6" s="324">
        <v>26.9207</v>
      </c>
      <c r="BS6" s="324">
        <v>28.6464</v>
      </c>
      <c r="BT6" s="324">
        <v>28.129020000000001</v>
      </c>
      <c r="BU6" s="324">
        <v>27.908080000000002</v>
      </c>
      <c r="BV6" s="324">
        <v>27.787929999999999</v>
      </c>
    </row>
    <row r="7" spans="1:74" ht="11.15" customHeight="1" x14ac:dyDescent="0.25">
      <c r="A7" s="119" t="s">
        <v>616</v>
      </c>
      <c r="B7" s="184" t="s">
        <v>465</v>
      </c>
      <c r="C7" s="208">
        <v>15.384579012</v>
      </c>
      <c r="D7" s="208">
        <v>15.816790305</v>
      </c>
      <c r="E7" s="208">
        <v>15.463876959</v>
      </c>
      <c r="F7" s="208">
        <v>15.756292966</v>
      </c>
      <c r="G7" s="208">
        <v>16.255337072</v>
      </c>
      <c r="H7" s="208">
        <v>16.450108631999999</v>
      </c>
      <c r="I7" s="208">
        <v>16.421705134</v>
      </c>
      <c r="J7" s="208">
        <v>16.243312875000001</v>
      </c>
      <c r="K7" s="208">
        <v>16.359095752999998</v>
      </c>
      <c r="L7" s="208">
        <v>16.383830171</v>
      </c>
      <c r="M7" s="208">
        <v>15.779661121</v>
      </c>
      <c r="N7" s="208">
        <v>15.323638127000001</v>
      </c>
      <c r="O7" s="208">
        <v>14.857610643999999</v>
      </c>
      <c r="P7" s="208">
        <v>15.534123229</v>
      </c>
      <c r="Q7" s="208">
        <v>15.257233878999999</v>
      </c>
      <c r="R7" s="208">
        <v>15.911457301</v>
      </c>
      <c r="S7" s="208">
        <v>16.011567223</v>
      </c>
      <c r="T7" s="208">
        <v>16.203018595</v>
      </c>
      <c r="U7" s="208">
        <v>16.211395421999999</v>
      </c>
      <c r="V7" s="208">
        <v>16.092890186999998</v>
      </c>
      <c r="W7" s="208">
        <v>16.178074078000002</v>
      </c>
      <c r="X7" s="208">
        <v>16.192758355999999</v>
      </c>
      <c r="Y7" s="208">
        <v>15.80901113</v>
      </c>
      <c r="Z7" s="208">
        <v>15.46378986</v>
      </c>
      <c r="AA7" s="208">
        <v>15.430668606999999</v>
      </c>
      <c r="AB7" s="208">
        <v>15.471068882999999</v>
      </c>
      <c r="AC7" s="208">
        <v>15.56662279</v>
      </c>
      <c r="AD7" s="208">
        <v>15.542254802</v>
      </c>
      <c r="AE7" s="208">
        <v>16.074557588000001</v>
      </c>
      <c r="AF7" s="208">
        <v>16.2446102</v>
      </c>
      <c r="AG7" s="208">
        <v>16.184340699</v>
      </c>
      <c r="AH7" s="208">
        <v>16.035819673999999</v>
      </c>
      <c r="AI7" s="208">
        <v>16.412071710999999</v>
      </c>
      <c r="AJ7" s="208">
        <v>16.538432045</v>
      </c>
      <c r="AK7" s="208">
        <v>16.024348595999999</v>
      </c>
      <c r="AL7" s="208">
        <v>15.569857628999999</v>
      </c>
      <c r="AM7" s="208">
        <v>15.558347369</v>
      </c>
      <c r="AN7" s="208">
        <v>15.800612134</v>
      </c>
      <c r="AO7" s="208">
        <v>15.535892966</v>
      </c>
      <c r="AP7" s="208">
        <v>16.194074405999999</v>
      </c>
      <c r="AQ7" s="208">
        <v>16.615836885</v>
      </c>
      <c r="AR7" s="208">
        <v>16.669837313999999</v>
      </c>
      <c r="AS7" s="208">
        <v>16.759374789999999</v>
      </c>
      <c r="AT7" s="208">
        <v>16.891724769</v>
      </c>
      <c r="AU7" s="208">
        <v>17.204521949</v>
      </c>
      <c r="AV7" s="208">
        <v>17.301544534000001</v>
      </c>
      <c r="AW7" s="208">
        <v>16.732923267</v>
      </c>
      <c r="AX7" s="208">
        <v>16.591830682000001</v>
      </c>
      <c r="AY7" s="208">
        <v>16.97</v>
      </c>
      <c r="AZ7" s="208">
        <v>17.350000000000001</v>
      </c>
      <c r="BA7" s="208">
        <v>17.00536</v>
      </c>
      <c r="BB7" s="208">
        <v>17.59666</v>
      </c>
      <c r="BC7" s="324">
        <v>18.001429999999999</v>
      </c>
      <c r="BD7" s="324">
        <v>18.09112</v>
      </c>
      <c r="BE7" s="324">
        <v>18.160920000000001</v>
      </c>
      <c r="BF7" s="324">
        <v>18.282579999999999</v>
      </c>
      <c r="BG7" s="324">
        <v>18.583600000000001</v>
      </c>
      <c r="BH7" s="324">
        <v>18.573270000000001</v>
      </c>
      <c r="BI7" s="324">
        <v>17.888850000000001</v>
      </c>
      <c r="BJ7" s="324">
        <v>17.661300000000001</v>
      </c>
      <c r="BK7" s="324">
        <v>17.917770000000001</v>
      </c>
      <c r="BL7" s="324">
        <v>18.221229999999998</v>
      </c>
      <c r="BM7" s="324">
        <v>17.604320000000001</v>
      </c>
      <c r="BN7" s="324">
        <v>17.9999</v>
      </c>
      <c r="BO7" s="324">
        <v>18.276669999999999</v>
      </c>
      <c r="BP7" s="324">
        <v>18.201039999999999</v>
      </c>
      <c r="BQ7" s="324">
        <v>18.142720000000001</v>
      </c>
      <c r="BR7" s="324">
        <v>18.151129999999998</v>
      </c>
      <c r="BS7" s="324">
        <v>18.352460000000001</v>
      </c>
      <c r="BT7" s="324">
        <v>18.259039999999999</v>
      </c>
      <c r="BU7" s="324">
        <v>17.46594</v>
      </c>
      <c r="BV7" s="324">
        <v>17.145800000000001</v>
      </c>
    </row>
    <row r="8" spans="1:74" ht="11.15" customHeight="1" x14ac:dyDescent="0.25">
      <c r="A8" s="119" t="s">
        <v>617</v>
      </c>
      <c r="B8" s="199" t="s">
        <v>433</v>
      </c>
      <c r="C8" s="208">
        <v>12.784626887</v>
      </c>
      <c r="D8" s="208">
        <v>13.037765153</v>
      </c>
      <c r="E8" s="208">
        <v>13.355598599</v>
      </c>
      <c r="F8" s="208">
        <v>13.576065758</v>
      </c>
      <c r="G8" s="208">
        <v>13.743034307</v>
      </c>
      <c r="H8" s="208">
        <v>13.389464494</v>
      </c>
      <c r="I8" s="208">
        <v>13.26233807</v>
      </c>
      <c r="J8" s="208">
        <v>13.316738939</v>
      </c>
      <c r="K8" s="208">
        <v>12.961644381999999</v>
      </c>
      <c r="L8" s="208">
        <v>13.57019238</v>
      </c>
      <c r="M8" s="208">
        <v>13.397436025999999</v>
      </c>
      <c r="N8" s="208">
        <v>12.909799505000001</v>
      </c>
      <c r="O8" s="208">
        <v>12.865613262</v>
      </c>
      <c r="P8" s="208">
        <v>12.960572499</v>
      </c>
      <c r="Q8" s="208">
        <v>13.203687543999999</v>
      </c>
      <c r="R8" s="208">
        <v>13.890655158</v>
      </c>
      <c r="S8" s="208">
        <v>14.125409316000001</v>
      </c>
      <c r="T8" s="208">
        <v>13.795335948</v>
      </c>
      <c r="U8" s="208">
        <v>13.307899964000001</v>
      </c>
      <c r="V8" s="208">
        <v>13.520106896</v>
      </c>
      <c r="W8" s="208">
        <v>13.278261464</v>
      </c>
      <c r="X8" s="208">
        <v>13.742308917000001</v>
      </c>
      <c r="Y8" s="208">
        <v>13.493092326999999</v>
      </c>
      <c r="Z8" s="208">
        <v>13.022816993999999</v>
      </c>
      <c r="AA8" s="208">
        <v>13.086401128</v>
      </c>
      <c r="AB8" s="208">
        <v>13.122253329999999</v>
      </c>
      <c r="AC8" s="208">
        <v>13.479141599</v>
      </c>
      <c r="AD8" s="208">
        <v>13.860042158000001</v>
      </c>
      <c r="AE8" s="208">
        <v>14.023185935000001</v>
      </c>
      <c r="AF8" s="208">
        <v>13.621928906999999</v>
      </c>
      <c r="AG8" s="208">
        <v>13.279374110999999</v>
      </c>
      <c r="AH8" s="208">
        <v>13.415107501</v>
      </c>
      <c r="AI8" s="208">
        <v>13.692963796000001</v>
      </c>
      <c r="AJ8" s="208">
        <v>14.36820855</v>
      </c>
      <c r="AK8" s="208">
        <v>13.940286709</v>
      </c>
      <c r="AL8" s="208">
        <v>13.348007754999999</v>
      </c>
      <c r="AM8" s="208">
        <v>13.174195552</v>
      </c>
      <c r="AN8" s="208">
        <v>13.114794215</v>
      </c>
      <c r="AO8" s="208">
        <v>14.010006373</v>
      </c>
      <c r="AP8" s="208">
        <v>14.545503518</v>
      </c>
      <c r="AQ8" s="208">
        <v>14.719465901</v>
      </c>
      <c r="AR8" s="208">
        <v>14.314181874999999</v>
      </c>
      <c r="AS8" s="208">
        <v>14.104177135</v>
      </c>
      <c r="AT8" s="208">
        <v>14.123609212</v>
      </c>
      <c r="AU8" s="208">
        <v>14.211124349</v>
      </c>
      <c r="AV8" s="208">
        <v>14.722467805000001</v>
      </c>
      <c r="AW8" s="208">
        <v>14.661906132</v>
      </c>
      <c r="AX8" s="208">
        <v>14.132968471</v>
      </c>
      <c r="AY8" s="208">
        <v>13.91</v>
      </c>
      <c r="AZ8" s="208">
        <v>14.17</v>
      </c>
      <c r="BA8" s="208">
        <v>14.89622</v>
      </c>
      <c r="BB8" s="208">
        <v>15.291840000000001</v>
      </c>
      <c r="BC8" s="324">
        <v>15.467140000000001</v>
      </c>
      <c r="BD8" s="324">
        <v>15.19838</v>
      </c>
      <c r="BE8" s="324">
        <v>14.8222</v>
      </c>
      <c r="BF8" s="324">
        <v>15.006729999999999</v>
      </c>
      <c r="BG8" s="324">
        <v>15.06903</v>
      </c>
      <c r="BH8" s="324">
        <v>15.45701</v>
      </c>
      <c r="BI8" s="324">
        <v>15.411289999999999</v>
      </c>
      <c r="BJ8" s="324">
        <v>14.699949999999999</v>
      </c>
      <c r="BK8" s="324">
        <v>14.601990000000001</v>
      </c>
      <c r="BL8" s="324">
        <v>14.864039999999999</v>
      </c>
      <c r="BM8" s="324">
        <v>15.52308</v>
      </c>
      <c r="BN8" s="324">
        <v>15.95513</v>
      </c>
      <c r="BO8" s="324">
        <v>16.05367</v>
      </c>
      <c r="BP8" s="324">
        <v>15.688700000000001</v>
      </c>
      <c r="BQ8" s="324">
        <v>15.222340000000001</v>
      </c>
      <c r="BR8" s="324">
        <v>15.30246</v>
      </c>
      <c r="BS8" s="324">
        <v>15.22372</v>
      </c>
      <c r="BT8" s="324">
        <v>15.494859999999999</v>
      </c>
      <c r="BU8" s="324">
        <v>15.34205</v>
      </c>
      <c r="BV8" s="324">
        <v>14.5486</v>
      </c>
    </row>
    <row r="9" spans="1:74" ht="11.15" customHeight="1" x14ac:dyDescent="0.25">
      <c r="A9" s="119" t="s">
        <v>618</v>
      </c>
      <c r="B9" s="199" t="s">
        <v>434</v>
      </c>
      <c r="C9" s="208">
        <v>10.483565192</v>
      </c>
      <c r="D9" s="208">
        <v>10.919799646</v>
      </c>
      <c r="E9" s="208">
        <v>11.437563473999999</v>
      </c>
      <c r="F9" s="208">
        <v>11.560813058999999</v>
      </c>
      <c r="G9" s="208">
        <v>12.812961222</v>
      </c>
      <c r="H9" s="208">
        <v>13.267116475</v>
      </c>
      <c r="I9" s="208">
        <v>13.409768207999999</v>
      </c>
      <c r="J9" s="208">
        <v>13.283885761000001</v>
      </c>
      <c r="K9" s="208">
        <v>12.517236308999999</v>
      </c>
      <c r="L9" s="208">
        <v>12.090155189000001</v>
      </c>
      <c r="M9" s="208">
        <v>11.418304754999999</v>
      </c>
      <c r="N9" s="208">
        <v>10.808431783</v>
      </c>
      <c r="O9" s="208">
        <v>10.507440755999999</v>
      </c>
      <c r="P9" s="208">
        <v>10.652735998000001</v>
      </c>
      <c r="Q9" s="208">
        <v>10.954159914</v>
      </c>
      <c r="R9" s="208">
        <v>11.987827027</v>
      </c>
      <c r="S9" s="208">
        <v>12.865651043</v>
      </c>
      <c r="T9" s="208">
        <v>13.272087782</v>
      </c>
      <c r="U9" s="208">
        <v>13.084840946</v>
      </c>
      <c r="V9" s="208">
        <v>13.146309048999999</v>
      </c>
      <c r="W9" s="208">
        <v>12.51612166</v>
      </c>
      <c r="X9" s="208">
        <v>11.794458489</v>
      </c>
      <c r="Y9" s="208">
        <v>11.225342945</v>
      </c>
      <c r="Z9" s="208">
        <v>10.819048251</v>
      </c>
      <c r="AA9" s="208">
        <v>10.733188022</v>
      </c>
      <c r="AB9" s="208">
        <v>10.873007125999999</v>
      </c>
      <c r="AC9" s="208">
        <v>11.338593746000001</v>
      </c>
      <c r="AD9" s="208">
        <v>11.708627462000001</v>
      </c>
      <c r="AE9" s="208">
        <v>12.886608449000001</v>
      </c>
      <c r="AF9" s="208">
        <v>12.946082441</v>
      </c>
      <c r="AG9" s="208">
        <v>13.015088499000001</v>
      </c>
      <c r="AH9" s="208">
        <v>13.081791482</v>
      </c>
      <c r="AI9" s="208">
        <v>12.370494774000001</v>
      </c>
      <c r="AJ9" s="208">
        <v>12.147167603</v>
      </c>
      <c r="AK9" s="208">
        <v>11.498895962000001</v>
      </c>
      <c r="AL9" s="208">
        <v>10.846659003999999</v>
      </c>
      <c r="AM9" s="208">
        <v>10.601326753</v>
      </c>
      <c r="AN9" s="208">
        <v>10.777848914</v>
      </c>
      <c r="AO9" s="208">
        <v>11.366577812999999</v>
      </c>
      <c r="AP9" s="208">
        <v>12.143946661999999</v>
      </c>
      <c r="AQ9" s="208">
        <v>12.592742382000001</v>
      </c>
      <c r="AR9" s="208">
        <v>13.33344612</v>
      </c>
      <c r="AS9" s="208">
        <v>13.312474741000001</v>
      </c>
      <c r="AT9" s="208">
        <v>13.307878880000001</v>
      </c>
      <c r="AU9" s="208">
        <v>13.247680698</v>
      </c>
      <c r="AV9" s="208">
        <v>12.394899718</v>
      </c>
      <c r="AW9" s="208">
        <v>12.034492496</v>
      </c>
      <c r="AX9" s="208">
        <v>11.409323367000001</v>
      </c>
      <c r="AY9" s="208">
        <v>10.98</v>
      </c>
      <c r="AZ9" s="208">
        <v>11.16</v>
      </c>
      <c r="BA9" s="208">
        <v>11.54246</v>
      </c>
      <c r="BB9" s="208">
        <v>11.947929999999999</v>
      </c>
      <c r="BC9" s="324">
        <v>12.29458</v>
      </c>
      <c r="BD9" s="324">
        <v>12.812290000000001</v>
      </c>
      <c r="BE9" s="324">
        <v>12.66769</v>
      </c>
      <c r="BF9" s="324">
        <v>12.49695</v>
      </c>
      <c r="BG9" s="324">
        <v>12.35553</v>
      </c>
      <c r="BH9" s="324">
        <v>11.55148</v>
      </c>
      <c r="BI9" s="324">
        <v>11.35697</v>
      </c>
      <c r="BJ9" s="324">
        <v>11.023440000000001</v>
      </c>
      <c r="BK9" s="324">
        <v>10.55308</v>
      </c>
      <c r="BL9" s="324">
        <v>10.895709999999999</v>
      </c>
      <c r="BM9" s="324">
        <v>10.57371</v>
      </c>
      <c r="BN9" s="324">
        <v>10.972390000000001</v>
      </c>
      <c r="BO9" s="324">
        <v>11.30613</v>
      </c>
      <c r="BP9" s="324">
        <v>11.956899999999999</v>
      </c>
      <c r="BQ9" s="324">
        <v>11.992039999999999</v>
      </c>
      <c r="BR9" s="324">
        <v>11.787509999999999</v>
      </c>
      <c r="BS9" s="324">
        <v>11.66334</v>
      </c>
      <c r="BT9" s="324">
        <v>11.043290000000001</v>
      </c>
      <c r="BU9" s="324">
        <v>10.76254</v>
      </c>
      <c r="BV9" s="324">
        <v>10.381830000000001</v>
      </c>
    </row>
    <row r="10" spans="1:74" ht="11.15" customHeight="1" x14ac:dyDescent="0.25">
      <c r="A10" s="119" t="s">
        <v>619</v>
      </c>
      <c r="B10" s="199" t="s">
        <v>435</v>
      </c>
      <c r="C10" s="208">
        <v>11.252927843</v>
      </c>
      <c r="D10" s="208">
        <v>11.787202859000001</v>
      </c>
      <c r="E10" s="208">
        <v>11.727303354</v>
      </c>
      <c r="F10" s="208">
        <v>11.843931009</v>
      </c>
      <c r="G10" s="208">
        <v>11.8495051</v>
      </c>
      <c r="H10" s="208">
        <v>11.954259997999999</v>
      </c>
      <c r="I10" s="208">
        <v>11.946398292</v>
      </c>
      <c r="J10" s="208">
        <v>11.710714422000001</v>
      </c>
      <c r="K10" s="208">
        <v>11.851543940999999</v>
      </c>
      <c r="L10" s="208">
        <v>11.839015760000001</v>
      </c>
      <c r="M10" s="208">
        <v>11.668435533</v>
      </c>
      <c r="N10" s="208">
        <v>11.082718398000001</v>
      </c>
      <c r="O10" s="208">
        <v>11.497264058000001</v>
      </c>
      <c r="P10" s="208">
        <v>11.730472603999999</v>
      </c>
      <c r="Q10" s="208">
        <v>11.854392848</v>
      </c>
      <c r="R10" s="208">
        <v>12.223729565999999</v>
      </c>
      <c r="S10" s="208">
        <v>11.963257217000001</v>
      </c>
      <c r="T10" s="208">
        <v>12.186374561999999</v>
      </c>
      <c r="U10" s="208">
        <v>12.074350303999999</v>
      </c>
      <c r="V10" s="208">
        <v>12.105231635999999</v>
      </c>
      <c r="W10" s="208">
        <v>12.038863303999999</v>
      </c>
      <c r="X10" s="208">
        <v>12.035754121</v>
      </c>
      <c r="Y10" s="208">
        <v>12.001223123000001</v>
      </c>
      <c r="Z10" s="208">
        <v>11.454639856</v>
      </c>
      <c r="AA10" s="208">
        <v>11.534651801000001</v>
      </c>
      <c r="AB10" s="208">
        <v>11.730764423</v>
      </c>
      <c r="AC10" s="208">
        <v>11.870337598000001</v>
      </c>
      <c r="AD10" s="208">
        <v>11.965997818</v>
      </c>
      <c r="AE10" s="208">
        <v>11.22147157</v>
      </c>
      <c r="AF10" s="208">
        <v>11.924951368</v>
      </c>
      <c r="AG10" s="208">
        <v>11.864651592</v>
      </c>
      <c r="AH10" s="208">
        <v>11.948515231</v>
      </c>
      <c r="AI10" s="208">
        <v>12.072773284</v>
      </c>
      <c r="AJ10" s="208">
        <v>12.083548015</v>
      </c>
      <c r="AK10" s="208">
        <v>11.902273472999999</v>
      </c>
      <c r="AL10" s="208">
        <v>11.348057684</v>
      </c>
      <c r="AM10" s="208">
        <v>11.354993983</v>
      </c>
      <c r="AN10" s="208">
        <v>11.772574970999999</v>
      </c>
      <c r="AO10" s="208">
        <v>11.922542804000001</v>
      </c>
      <c r="AP10" s="208">
        <v>12.187531833</v>
      </c>
      <c r="AQ10" s="208">
        <v>12.329846214</v>
      </c>
      <c r="AR10" s="208">
        <v>12.451026249</v>
      </c>
      <c r="AS10" s="208">
        <v>12.393351846</v>
      </c>
      <c r="AT10" s="208">
        <v>12.400707103</v>
      </c>
      <c r="AU10" s="208">
        <v>12.662159383000001</v>
      </c>
      <c r="AV10" s="208">
        <v>12.697876097</v>
      </c>
      <c r="AW10" s="208">
        <v>12.558631476</v>
      </c>
      <c r="AX10" s="208">
        <v>12.214234190999999</v>
      </c>
      <c r="AY10" s="208">
        <v>12.33</v>
      </c>
      <c r="AZ10" s="208">
        <v>12.64</v>
      </c>
      <c r="BA10" s="208">
        <v>12.83511</v>
      </c>
      <c r="BB10" s="208">
        <v>12.98433</v>
      </c>
      <c r="BC10" s="324">
        <v>13.13968</v>
      </c>
      <c r="BD10" s="324">
        <v>13.27614</v>
      </c>
      <c r="BE10" s="324">
        <v>13.165789999999999</v>
      </c>
      <c r="BF10" s="324">
        <v>13.239599999999999</v>
      </c>
      <c r="BG10" s="324">
        <v>13.46307</v>
      </c>
      <c r="BH10" s="324">
        <v>13.38822</v>
      </c>
      <c r="BI10" s="324">
        <v>13.217560000000001</v>
      </c>
      <c r="BJ10" s="324">
        <v>12.59625</v>
      </c>
      <c r="BK10" s="324">
        <v>12.71034</v>
      </c>
      <c r="BL10" s="324">
        <v>12.952629999999999</v>
      </c>
      <c r="BM10" s="324">
        <v>13.14546</v>
      </c>
      <c r="BN10" s="324">
        <v>13.322990000000001</v>
      </c>
      <c r="BO10" s="324">
        <v>13.362819999999999</v>
      </c>
      <c r="BP10" s="324">
        <v>13.361610000000001</v>
      </c>
      <c r="BQ10" s="324">
        <v>13.190049999999999</v>
      </c>
      <c r="BR10" s="324">
        <v>13.156359999999999</v>
      </c>
      <c r="BS10" s="324">
        <v>13.257490000000001</v>
      </c>
      <c r="BT10" s="324">
        <v>13.102460000000001</v>
      </c>
      <c r="BU10" s="324">
        <v>12.883290000000001</v>
      </c>
      <c r="BV10" s="324">
        <v>12.201499999999999</v>
      </c>
    </row>
    <row r="11" spans="1:74" ht="11.15" customHeight="1" x14ac:dyDescent="0.25">
      <c r="A11" s="119" t="s">
        <v>620</v>
      </c>
      <c r="B11" s="199" t="s">
        <v>436</v>
      </c>
      <c r="C11" s="208">
        <v>10.444112037</v>
      </c>
      <c r="D11" s="208">
        <v>10.950284453</v>
      </c>
      <c r="E11" s="208">
        <v>11.514426609999999</v>
      </c>
      <c r="F11" s="208">
        <v>11.458740062</v>
      </c>
      <c r="G11" s="208">
        <v>11.444091775</v>
      </c>
      <c r="H11" s="208">
        <v>11.301891978</v>
      </c>
      <c r="I11" s="208">
        <v>11.075428114999999</v>
      </c>
      <c r="J11" s="208">
        <v>11.194187704000001</v>
      </c>
      <c r="K11" s="208">
        <v>11.178083689999999</v>
      </c>
      <c r="L11" s="208">
        <v>11.276012487999999</v>
      </c>
      <c r="M11" s="208">
        <v>11.38330373</v>
      </c>
      <c r="N11" s="208">
        <v>10.950542305000001</v>
      </c>
      <c r="O11" s="208">
        <v>10.990532200000001</v>
      </c>
      <c r="P11" s="208">
        <v>11.188292648999999</v>
      </c>
      <c r="Q11" s="208">
        <v>11.268012577</v>
      </c>
      <c r="R11" s="208">
        <v>11.767059934000001</v>
      </c>
      <c r="S11" s="208">
        <v>11.746953692</v>
      </c>
      <c r="T11" s="208">
        <v>11.605294708000001</v>
      </c>
      <c r="U11" s="208">
        <v>11.488975304</v>
      </c>
      <c r="V11" s="208">
        <v>11.41772851</v>
      </c>
      <c r="W11" s="208">
        <v>11.231154046</v>
      </c>
      <c r="X11" s="208">
        <v>11.362224552000001</v>
      </c>
      <c r="Y11" s="208">
        <v>11.521337147000001</v>
      </c>
      <c r="Z11" s="208">
        <v>10.987340086</v>
      </c>
      <c r="AA11" s="208">
        <v>11.270339946</v>
      </c>
      <c r="AB11" s="208">
        <v>11.088529462</v>
      </c>
      <c r="AC11" s="208">
        <v>11.388670056</v>
      </c>
      <c r="AD11" s="208">
        <v>11.537479803</v>
      </c>
      <c r="AE11" s="208">
        <v>11.560424291</v>
      </c>
      <c r="AF11" s="208">
        <v>11.454827847000001</v>
      </c>
      <c r="AG11" s="208">
        <v>11.200704303</v>
      </c>
      <c r="AH11" s="208">
        <v>11.166418407</v>
      </c>
      <c r="AI11" s="208">
        <v>11.361022176000001</v>
      </c>
      <c r="AJ11" s="208">
        <v>11.806252103</v>
      </c>
      <c r="AK11" s="208">
        <v>11.813711671</v>
      </c>
      <c r="AL11" s="208">
        <v>10.837257554000001</v>
      </c>
      <c r="AM11" s="208">
        <v>10.988257558999999</v>
      </c>
      <c r="AN11" s="208">
        <v>11.119439646</v>
      </c>
      <c r="AO11" s="208">
        <v>11.567718489000001</v>
      </c>
      <c r="AP11" s="208">
        <v>12.351358319999999</v>
      </c>
      <c r="AQ11" s="208">
        <v>12.309522222</v>
      </c>
      <c r="AR11" s="208">
        <v>12.107815840000001</v>
      </c>
      <c r="AS11" s="208">
        <v>11.960417618999999</v>
      </c>
      <c r="AT11" s="208">
        <v>11.986252345</v>
      </c>
      <c r="AU11" s="208">
        <v>12.037692106</v>
      </c>
      <c r="AV11" s="208">
        <v>12.361429853000001</v>
      </c>
      <c r="AW11" s="208">
        <v>12.451098463999999</v>
      </c>
      <c r="AX11" s="208">
        <v>11.341568732000001</v>
      </c>
      <c r="AY11" s="208">
        <v>11.98</v>
      </c>
      <c r="AZ11" s="208">
        <v>11.68</v>
      </c>
      <c r="BA11" s="208">
        <v>12.17343</v>
      </c>
      <c r="BB11" s="208">
        <v>12.78984</v>
      </c>
      <c r="BC11" s="324">
        <v>12.687049999999999</v>
      </c>
      <c r="BD11" s="324">
        <v>12.4513</v>
      </c>
      <c r="BE11" s="324">
        <v>12.250260000000001</v>
      </c>
      <c r="BF11" s="324">
        <v>12.241070000000001</v>
      </c>
      <c r="BG11" s="324">
        <v>12.342090000000001</v>
      </c>
      <c r="BH11" s="324">
        <v>12.598330000000001</v>
      </c>
      <c r="BI11" s="324">
        <v>12.79439</v>
      </c>
      <c r="BJ11" s="324">
        <v>11.34154</v>
      </c>
      <c r="BK11" s="324">
        <v>12.024459999999999</v>
      </c>
      <c r="BL11" s="324">
        <v>11.923500000000001</v>
      </c>
      <c r="BM11" s="324">
        <v>12.306380000000001</v>
      </c>
      <c r="BN11" s="324">
        <v>12.995609999999999</v>
      </c>
      <c r="BO11" s="324">
        <v>12.93008</v>
      </c>
      <c r="BP11" s="324">
        <v>12.62824</v>
      </c>
      <c r="BQ11" s="324">
        <v>12.394270000000001</v>
      </c>
      <c r="BR11" s="324">
        <v>12.34215</v>
      </c>
      <c r="BS11" s="324">
        <v>12.288589999999999</v>
      </c>
      <c r="BT11" s="324">
        <v>12.477539999999999</v>
      </c>
      <c r="BU11" s="324">
        <v>12.63687</v>
      </c>
      <c r="BV11" s="324">
        <v>11.1846</v>
      </c>
    </row>
    <row r="12" spans="1:74" ht="11.15" customHeight="1" x14ac:dyDescent="0.25">
      <c r="A12" s="119" t="s">
        <v>621</v>
      </c>
      <c r="B12" s="199" t="s">
        <v>437</v>
      </c>
      <c r="C12" s="208">
        <v>10.089650592</v>
      </c>
      <c r="D12" s="208">
        <v>10.4364724</v>
      </c>
      <c r="E12" s="208">
        <v>11.059155568</v>
      </c>
      <c r="F12" s="208">
        <v>11.071343991000001</v>
      </c>
      <c r="G12" s="208">
        <v>10.909535643</v>
      </c>
      <c r="H12" s="208">
        <v>10.864133315</v>
      </c>
      <c r="I12" s="208">
        <v>10.778603558</v>
      </c>
      <c r="J12" s="208">
        <v>10.960922376999999</v>
      </c>
      <c r="K12" s="208">
        <v>10.979771712</v>
      </c>
      <c r="L12" s="208">
        <v>10.976830383999999</v>
      </c>
      <c r="M12" s="208">
        <v>10.949073199000001</v>
      </c>
      <c r="N12" s="208">
        <v>10.353378274000001</v>
      </c>
      <c r="O12" s="208">
        <v>10.644672781000001</v>
      </c>
      <c r="P12" s="208">
        <v>10.860638324</v>
      </c>
      <c r="Q12" s="208">
        <v>10.934651712000001</v>
      </c>
      <c r="R12" s="208">
        <v>11.459860992999999</v>
      </c>
      <c r="S12" s="208">
        <v>11.536387203</v>
      </c>
      <c r="T12" s="208">
        <v>11.305378039000001</v>
      </c>
      <c r="U12" s="208">
        <v>11.243663997000001</v>
      </c>
      <c r="V12" s="208">
        <v>11.281283174</v>
      </c>
      <c r="W12" s="208">
        <v>11.312986313</v>
      </c>
      <c r="X12" s="208">
        <v>11.355993570000001</v>
      </c>
      <c r="Y12" s="208">
        <v>11.242877995000001</v>
      </c>
      <c r="Z12" s="208">
        <v>10.836665559</v>
      </c>
      <c r="AA12" s="208">
        <v>10.747674409</v>
      </c>
      <c r="AB12" s="208">
        <v>10.951225450000001</v>
      </c>
      <c r="AC12" s="208">
        <v>11.121433237</v>
      </c>
      <c r="AD12" s="208">
        <v>11.409023266</v>
      </c>
      <c r="AE12" s="208">
        <v>11.280819304</v>
      </c>
      <c r="AF12" s="208">
        <v>11.268439274</v>
      </c>
      <c r="AG12" s="208">
        <v>11.127682278</v>
      </c>
      <c r="AH12" s="208">
        <v>11.076658077999999</v>
      </c>
      <c r="AI12" s="208">
        <v>11.388073949000001</v>
      </c>
      <c r="AJ12" s="208">
        <v>11.501579159</v>
      </c>
      <c r="AK12" s="208">
        <v>11.417120816000001</v>
      </c>
      <c r="AL12" s="208">
        <v>10.901400370999999</v>
      </c>
      <c r="AM12" s="208">
        <v>10.688373033</v>
      </c>
      <c r="AN12" s="208">
        <v>13.99980132</v>
      </c>
      <c r="AO12" s="208">
        <v>10.966722572</v>
      </c>
      <c r="AP12" s="208">
        <v>11.671457354999999</v>
      </c>
      <c r="AQ12" s="208">
        <v>11.745392706000001</v>
      </c>
      <c r="AR12" s="208">
        <v>11.675143942</v>
      </c>
      <c r="AS12" s="208">
        <v>11.530230736</v>
      </c>
      <c r="AT12" s="208">
        <v>11.766031837</v>
      </c>
      <c r="AU12" s="208">
        <v>12.115387344</v>
      </c>
      <c r="AV12" s="208">
        <v>12.36465351</v>
      </c>
      <c r="AW12" s="208">
        <v>12.400720250999999</v>
      </c>
      <c r="AX12" s="208">
        <v>12.071102462000001</v>
      </c>
      <c r="AY12" s="208">
        <v>11.68</v>
      </c>
      <c r="AZ12" s="208">
        <v>11.64</v>
      </c>
      <c r="BA12" s="208">
        <v>10.04881</v>
      </c>
      <c r="BB12" s="208">
        <v>11.30214</v>
      </c>
      <c r="BC12" s="324">
        <v>11.587490000000001</v>
      </c>
      <c r="BD12" s="324">
        <v>11.73241</v>
      </c>
      <c r="BE12" s="324">
        <v>11.64784</v>
      </c>
      <c r="BF12" s="324">
        <v>11.9336</v>
      </c>
      <c r="BG12" s="324">
        <v>12.458209999999999</v>
      </c>
      <c r="BH12" s="324">
        <v>12.78506</v>
      </c>
      <c r="BI12" s="324">
        <v>12.81556</v>
      </c>
      <c r="BJ12" s="324">
        <v>12.118550000000001</v>
      </c>
      <c r="BK12" s="324">
        <v>12.014430000000001</v>
      </c>
      <c r="BL12" s="324">
        <v>12.380190000000001</v>
      </c>
      <c r="BM12" s="324">
        <v>10.78468</v>
      </c>
      <c r="BN12" s="324">
        <v>12.10244</v>
      </c>
      <c r="BO12" s="324">
        <v>12.401199999999999</v>
      </c>
      <c r="BP12" s="324">
        <v>12.39578</v>
      </c>
      <c r="BQ12" s="324">
        <v>12.179460000000001</v>
      </c>
      <c r="BR12" s="324">
        <v>12.28148</v>
      </c>
      <c r="BS12" s="324">
        <v>12.61431</v>
      </c>
      <c r="BT12" s="324">
        <v>12.750970000000001</v>
      </c>
      <c r="BU12" s="324">
        <v>12.58751</v>
      </c>
      <c r="BV12" s="324">
        <v>11.71602</v>
      </c>
    </row>
    <row r="13" spans="1:74" ht="11.15" customHeight="1" x14ac:dyDescent="0.25">
      <c r="A13" s="119" t="s">
        <v>622</v>
      </c>
      <c r="B13" s="199" t="s">
        <v>438</v>
      </c>
      <c r="C13" s="208">
        <v>11.470777977999999</v>
      </c>
      <c r="D13" s="208">
        <v>11.510565667</v>
      </c>
      <c r="E13" s="208">
        <v>11.619365117999999</v>
      </c>
      <c r="F13" s="208">
        <v>12.007489179</v>
      </c>
      <c r="G13" s="208">
        <v>12.202160852</v>
      </c>
      <c r="H13" s="208">
        <v>12.273961566000001</v>
      </c>
      <c r="I13" s="208">
        <v>12.173097921</v>
      </c>
      <c r="J13" s="208">
        <v>12.164706759</v>
      </c>
      <c r="K13" s="208">
        <v>12.201798784999999</v>
      </c>
      <c r="L13" s="208">
        <v>12.142934629999999</v>
      </c>
      <c r="M13" s="208">
        <v>11.628877922999999</v>
      </c>
      <c r="N13" s="208">
        <v>11.423110206</v>
      </c>
      <c r="O13" s="208">
        <v>11.399688226</v>
      </c>
      <c r="P13" s="208">
        <v>11.411275362</v>
      </c>
      <c r="Q13" s="208">
        <v>11.519409521</v>
      </c>
      <c r="R13" s="208">
        <v>11.864349383</v>
      </c>
      <c r="S13" s="208">
        <v>12.081300814</v>
      </c>
      <c r="T13" s="208">
        <v>12.183678613</v>
      </c>
      <c r="U13" s="208">
        <v>12.173488983</v>
      </c>
      <c r="V13" s="208">
        <v>12.058729963999999</v>
      </c>
      <c r="W13" s="208">
        <v>12.093385468999999</v>
      </c>
      <c r="X13" s="208">
        <v>11.912948567000001</v>
      </c>
      <c r="Y13" s="208">
        <v>11.440558060000001</v>
      </c>
      <c r="Z13" s="208">
        <v>11.228945415</v>
      </c>
      <c r="AA13" s="208">
        <v>11.229337871</v>
      </c>
      <c r="AB13" s="208">
        <v>11.302544805</v>
      </c>
      <c r="AC13" s="208">
        <v>11.4507048</v>
      </c>
      <c r="AD13" s="208">
        <v>11.69461753</v>
      </c>
      <c r="AE13" s="208">
        <v>11.916282880000001</v>
      </c>
      <c r="AF13" s="208">
        <v>12.130062002000001</v>
      </c>
      <c r="AG13" s="208">
        <v>12.06686865</v>
      </c>
      <c r="AH13" s="208">
        <v>11.929822802</v>
      </c>
      <c r="AI13" s="208">
        <v>12.211021643</v>
      </c>
      <c r="AJ13" s="208">
        <v>11.802868740999999</v>
      </c>
      <c r="AK13" s="208">
        <v>11.400880235000001</v>
      </c>
      <c r="AL13" s="208">
        <v>11.391379177999999</v>
      </c>
      <c r="AM13" s="208">
        <v>11.368923880000001</v>
      </c>
      <c r="AN13" s="208">
        <v>11.592741236</v>
      </c>
      <c r="AO13" s="208">
        <v>11.652188698</v>
      </c>
      <c r="AP13" s="208">
        <v>11.889958675999999</v>
      </c>
      <c r="AQ13" s="208">
        <v>12.141587454</v>
      </c>
      <c r="AR13" s="208">
        <v>12.176238135</v>
      </c>
      <c r="AS13" s="208">
        <v>12.210998369</v>
      </c>
      <c r="AT13" s="208">
        <v>12.319392603000001</v>
      </c>
      <c r="AU13" s="208">
        <v>12.50569615</v>
      </c>
      <c r="AV13" s="208">
        <v>12.551118084000001</v>
      </c>
      <c r="AW13" s="208">
        <v>12.201047196999999</v>
      </c>
      <c r="AX13" s="208">
        <v>12.080571111999999</v>
      </c>
      <c r="AY13" s="208">
        <v>12.01</v>
      </c>
      <c r="AZ13" s="208">
        <v>12.14</v>
      </c>
      <c r="BA13" s="208">
        <v>12.178319999999999</v>
      </c>
      <c r="BB13" s="208">
        <v>12.42244</v>
      </c>
      <c r="BC13" s="324">
        <v>12.663029999999999</v>
      </c>
      <c r="BD13" s="324">
        <v>12.65996</v>
      </c>
      <c r="BE13" s="324">
        <v>12.6281</v>
      </c>
      <c r="BF13" s="324">
        <v>12.673640000000001</v>
      </c>
      <c r="BG13" s="324">
        <v>12.825749999999999</v>
      </c>
      <c r="BH13" s="324">
        <v>12.8292</v>
      </c>
      <c r="BI13" s="324">
        <v>12.42994</v>
      </c>
      <c r="BJ13" s="324">
        <v>12.267569999999999</v>
      </c>
      <c r="BK13" s="324">
        <v>12.15692</v>
      </c>
      <c r="BL13" s="324">
        <v>12.25489</v>
      </c>
      <c r="BM13" s="324">
        <v>12.27802</v>
      </c>
      <c r="BN13" s="324">
        <v>12.492929999999999</v>
      </c>
      <c r="BO13" s="324">
        <v>12.68797</v>
      </c>
      <c r="BP13" s="324">
        <v>12.649279999999999</v>
      </c>
      <c r="BQ13" s="324">
        <v>12.607749999999999</v>
      </c>
      <c r="BR13" s="324">
        <v>12.639150000000001</v>
      </c>
      <c r="BS13" s="324">
        <v>12.762269999999999</v>
      </c>
      <c r="BT13" s="324">
        <v>12.73921</v>
      </c>
      <c r="BU13" s="324">
        <v>12.322800000000001</v>
      </c>
      <c r="BV13" s="324">
        <v>12.131500000000001</v>
      </c>
    </row>
    <row r="14" spans="1:74" ht="11.15" customHeight="1" x14ac:dyDescent="0.25">
      <c r="A14" s="119" t="s">
        <v>623</v>
      </c>
      <c r="B14" s="201" t="s">
        <v>439</v>
      </c>
      <c r="C14" s="208">
        <v>14.947870658999999</v>
      </c>
      <c r="D14" s="208">
        <v>14.853458203000001</v>
      </c>
      <c r="E14" s="208">
        <v>15.015295179000001</v>
      </c>
      <c r="F14" s="208">
        <v>13.48293464</v>
      </c>
      <c r="G14" s="208">
        <v>15.824785822999999</v>
      </c>
      <c r="H14" s="208">
        <v>16.585565893999998</v>
      </c>
      <c r="I14" s="208">
        <v>16.858564774000001</v>
      </c>
      <c r="J14" s="208">
        <v>17.510996889000001</v>
      </c>
      <c r="K14" s="208">
        <v>16.467030239</v>
      </c>
      <c r="L14" s="208">
        <v>13.795332325</v>
      </c>
      <c r="M14" s="208">
        <v>15.328844986</v>
      </c>
      <c r="N14" s="208">
        <v>15.087805781</v>
      </c>
      <c r="O14" s="208">
        <v>14.667632762</v>
      </c>
      <c r="P14" s="208">
        <v>14.996124156</v>
      </c>
      <c r="Q14" s="208">
        <v>14.957448785</v>
      </c>
      <c r="R14" s="208">
        <v>14.508417301</v>
      </c>
      <c r="S14" s="208">
        <v>15.788905652</v>
      </c>
      <c r="T14" s="208">
        <v>17.154270468</v>
      </c>
      <c r="U14" s="208">
        <v>16.986784757999999</v>
      </c>
      <c r="V14" s="208">
        <v>17.120522830999999</v>
      </c>
      <c r="W14" s="208">
        <v>17.668808365</v>
      </c>
      <c r="X14" s="208">
        <v>13.159892553000001</v>
      </c>
      <c r="Y14" s="208">
        <v>15.536421296</v>
      </c>
      <c r="Z14" s="208">
        <v>15.174705424000001</v>
      </c>
      <c r="AA14" s="208">
        <v>15.590223887000001</v>
      </c>
      <c r="AB14" s="208">
        <v>15.90377159</v>
      </c>
      <c r="AC14" s="208">
        <v>15.627945686</v>
      </c>
      <c r="AD14" s="208">
        <v>15.898811409</v>
      </c>
      <c r="AE14" s="208">
        <v>15.849550673</v>
      </c>
      <c r="AF14" s="208">
        <v>16.732188941</v>
      </c>
      <c r="AG14" s="208">
        <v>17.246142771999999</v>
      </c>
      <c r="AH14" s="208">
        <v>17.777884082</v>
      </c>
      <c r="AI14" s="208">
        <v>18.301697109999999</v>
      </c>
      <c r="AJ14" s="208">
        <v>17.667856653000001</v>
      </c>
      <c r="AK14" s="208">
        <v>16.682205188000001</v>
      </c>
      <c r="AL14" s="208">
        <v>16.145313010999999</v>
      </c>
      <c r="AM14" s="208">
        <v>16.426219415999999</v>
      </c>
      <c r="AN14" s="208">
        <v>16.584397420999998</v>
      </c>
      <c r="AO14" s="208">
        <v>17.254489408000001</v>
      </c>
      <c r="AP14" s="208">
        <v>17.528727772</v>
      </c>
      <c r="AQ14" s="208">
        <v>18.247170592</v>
      </c>
      <c r="AR14" s="208">
        <v>18.584206555000002</v>
      </c>
      <c r="AS14" s="208">
        <v>19.004144902</v>
      </c>
      <c r="AT14" s="208">
        <v>19.572731019999999</v>
      </c>
      <c r="AU14" s="208">
        <v>19.779936487000001</v>
      </c>
      <c r="AV14" s="208">
        <v>17.571958788</v>
      </c>
      <c r="AW14" s="208">
        <v>17.916609194999999</v>
      </c>
      <c r="AX14" s="208">
        <v>17.249437441000001</v>
      </c>
      <c r="AY14" s="208">
        <v>17.55</v>
      </c>
      <c r="AZ14" s="208">
        <v>17.920000000000002</v>
      </c>
      <c r="BA14" s="208">
        <v>17.498180000000001</v>
      </c>
      <c r="BB14" s="208">
        <v>18.814920000000001</v>
      </c>
      <c r="BC14" s="324">
        <v>18.746110000000002</v>
      </c>
      <c r="BD14" s="324">
        <v>19.174890000000001</v>
      </c>
      <c r="BE14" s="324">
        <v>19.62473</v>
      </c>
      <c r="BF14" s="324">
        <v>20.302669999999999</v>
      </c>
      <c r="BG14" s="324">
        <v>20.62032</v>
      </c>
      <c r="BH14" s="324">
        <v>17.6891</v>
      </c>
      <c r="BI14" s="324">
        <v>18.80546</v>
      </c>
      <c r="BJ14" s="324">
        <v>18.06616</v>
      </c>
      <c r="BK14" s="324">
        <v>18.344059999999999</v>
      </c>
      <c r="BL14" s="324">
        <v>18.717610000000001</v>
      </c>
      <c r="BM14" s="324">
        <v>18.257480000000001</v>
      </c>
      <c r="BN14" s="324">
        <v>20.694269999999999</v>
      </c>
      <c r="BO14" s="324">
        <v>19.555510000000002</v>
      </c>
      <c r="BP14" s="324">
        <v>19.972169999999998</v>
      </c>
      <c r="BQ14" s="324">
        <v>20.42586</v>
      </c>
      <c r="BR14" s="324">
        <v>21.108319999999999</v>
      </c>
      <c r="BS14" s="324">
        <v>21.412790000000001</v>
      </c>
      <c r="BT14" s="324">
        <v>17.642880000000002</v>
      </c>
      <c r="BU14" s="324">
        <v>19.447500000000002</v>
      </c>
      <c r="BV14" s="324">
        <v>18.65692</v>
      </c>
    </row>
    <row r="15" spans="1:74" ht="11.15" customHeight="1" x14ac:dyDescent="0.25">
      <c r="A15" s="119" t="s">
        <v>624</v>
      </c>
      <c r="B15" s="201" t="s">
        <v>413</v>
      </c>
      <c r="C15" s="208">
        <v>12.22</v>
      </c>
      <c r="D15" s="208">
        <v>12.63</v>
      </c>
      <c r="E15" s="208">
        <v>12.97</v>
      </c>
      <c r="F15" s="208">
        <v>12.88</v>
      </c>
      <c r="G15" s="208">
        <v>13.12</v>
      </c>
      <c r="H15" s="208">
        <v>13.03</v>
      </c>
      <c r="I15" s="208">
        <v>13.13</v>
      </c>
      <c r="J15" s="208">
        <v>13.26</v>
      </c>
      <c r="K15" s="208">
        <v>13.01</v>
      </c>
      <c r="L15" s="208">
        <v>12.85</v>
      </c>
      <c r="M15" s="208">
        <v>12.9</v>
      </c>
      <c r="N15" s="208">
        <v>12.43</v>
      </c>
      <c r="O15" s="208">
        <v>12.47</v>
      </c>
      <c r="P15" s="208">
        <v>12.72</v>
      </c>
      <c r="Q15" s="208">
        <v>12.84</v>
      </c>
      <c r="R15" s="208">
        <v>13.25</v>
      </c>
      <c r="S15" s="208">
        <v>13.31</v>
      </c>
      <c r="T15" s="208">
        <v>13.32</v>
      </c>
      <c r="U15" s="208">
        <v>13.26</v>
      </c>
      <c r="V15" s="208">
        <v>13.3</v>
      </c>
      <c r="W15" s="208">
        <v>13.16</v>
      </c>
      <c r="X15" s="208">
        <v>12.81</v>
      </c>
      <c r="Y15" s="208">
        <v>13.03</v>
      </c>
      <c r="Z15" s="208">
        <v>12.68</v>
      </c>
      <c r="AA15" s="208">
        <v>12.76</v>
      </c>
      <c r="AB15" s="208">
        <v>12.82</v>
      </c>
      <c r="AC15" s="208">
        <v>13.04</v>
      </c>
      <c r="AD15" s="208">
        <v>13.24</v>
      </c>
      <c r="AE15" s="208">
        <v>13.1</v>
      </c>
      <c r="AF15" s="208">
        <v>13.22</v>
      </c>
      <c r="AG15" s="208">
        <v>13.21</v>
      </c>
      <c r="AH15" s="208">
        <v>13.26</v>
      </c>
      <c r="AI15" s="208">
        <v>13.49</v>
      </c>
      <c r="AJ15" s="208">
        <v>13.66</v>
      </c>
      <c r="AK15" s="208">
        <v>13.31</v>
      </c>
      <c r="AL15" s="208">
        <v>12.78</v>
      </c>
      <c r="AM15" s="208">
        <v>12.69</v>
      </c>
      <c r="AN15" s="208">
        <v>13.35</v>
      </c>
      <c r="AO15" s="208">
        <v>13.3</v>
      </c>
      <c r="AP15" s="208">
        <v>13.76</v>
      </c>
      <c r="AQ15" s="208">
        <v>13.89</v>
      </c>
      <c r="AR15" s="208">
        <v>13.85</v>
      </c>
      <c r="AS15" s="208">
        <v>13.87</v>
      </c>
      <c r="AT15" s="208">
        <v>13.95</v>
      </c>
      <c r="AU15" s="208">
        <v>14.19</v>
      </c>
      <c r="AV15" s="208">
        <v>14.09</v>
      </c>
      <c r="AW15" s="208">
        <v>14.11</v>
      </c>
      <c r="AX15" s="208">
        <v>13.75</v>
      </c>
      <c r="AY15" s="208">
        <v>13.72</v>
      </c>
      <c r="AZ15" s="208">
        <v>13.83</v>
      </c>
      <c r="BA15" s="208">
        <v>13.795959999999999</v>
      </c>
      <c r="BB15" s="208">
        <v>14.40296</v>
      </c>
      <c r="BC15" s="324">
        <v>14.450810000000001</v>
      </c>
      <c r="BD15" s="324">
        <v>14.42728</v>
      </c>
      <c r="BE15" s="324">
        <v>14.38677</v>
      </c>
      <c r="BF15" s="324">
        <v>14.4846</v>
      </c>
      <c r="BG15" s="324">
        <v>14.792109999999999</v>
      </c>
      <c r="BH15" s="324">
        <v>14.6508</v>
      </c>
      <c r="BI15" s="324">
        <v>14.76993</v>
      </c>
      <c r="BJ15" s="324">
        <v>14.1281</v>
      </c>
      <c r="BK15" s="324">
        <v>14.153169999999999</v>
      </c>
      <c r="BL15" s="324">
        <v>14.41231</v>
      </c>
      <c r="BM15" s="324">
        <v>14.273630000000001</v>
      </c>
      <c r="BN15" s="324">
        <v>15.00521</v>
      </c>
      <c r="BO15" s="324">
        <v>14.879949999999999</v>
      </c>
      <c r="BP15" s="324">
        <v>14.72368</v>
      </c>
      <c r="BQ15" s="324">
        <v>14.638500000000001</v>
      </c>
      <c r="BR15" s="324">
        <v>14.631270000000001</v>
      </c>
      <c r="BS15" s="324">
        <v>14.829029999999999</v>
      </c>
      <c r="BT15" s="324">
        <v>14.546799999999999</v>
      </c>
      <c r="BU15" s="324">
        <v>14.657679999999999</v>
      </c>
      <c r="BV15" s="324">
        <v>13.93886</v>
      </c>
    </row>
    <row r="16" spans="1:74" ht="11.15" customHeight="1" x14ac:dyDescent="0.25">
      <c r="A16" s="119"/>
      <c r="B16" s="122" t="s">
        <v>8</v>
      </c>
      <c r="C16" s="441"/>
      <c r="D16" s="441"/>
      <c r="E16" s="441"/>
      <c r="F16" s="441"/>
      <c r="G16" s="441"/>
      <c r="H16" s="441"/>
      <c r="I16" s="441"/>
      <c r="J16" s="441"/>
      <c r="K16" s="441"/>
      <c r="L16" s="441"/>
      <c r="M16" s="441"/>
      <c r="N16" s="441"/>
      <c r="O16" s="441"/>
      <c r="P16" s="441"/>
      <c r="Q16" s="441"/>
      <c r="R16" s="441"/>
      <c r="S16" s="441"/>
      <c r="T16" s="441"/>
      <c r="U16" s="441"/>
      <c r="V16" s="441"/>
      <c r="W16" s="441"/>
      <c r="X16" s="441"/>
      <c r="Y16" s="441"/>
      <c r="Z16" s="441"/>
      <c r="AA16" s="441"/>
      <c r="AB16" s="441"/>
      <c r="AC16" s="441"/>
      <c r="AD16" s="441"/>
      <c r="AE16" s="441"/>
      <c r="AF16" s="441"/>
      <c r="AG16" s="441"/>
      <c r="AH16" s="441"/>
      <c r="AI16" s="441"/>
      <c r="AJ16" s="441"/>
      <c r="AK16" s="441"/>
      <c r="AL16" s="441"/>
      <c r="AM16" s="441"/>
      <c r="AN16" s="441"/>
      <c r="AO16" s="441"/>
      <c r="AP16" s="441"/>
      <c r="AQ16" s="441"/>
      <c r="AR16" s="441"/>
      <c r="AS16" s="441"/>
      <c r="AT16" s="441"/>
      <c r="AU16" s="441"/>
      <c r="AV16" s="441"/>
      <c r="AW16" s="441"/>
      <c r="AX16" s="441"/>
      <c r="AY16" s="441"/>
      <c r="AZ16" s="441"/>
      <c r="BA16" s="441"/>
      <c r="BB16" s="441"/>
      <c r="BC16" s="442"/>
      <c r="BD16" s="442"/>
      <c r="BE16" s="442"/>
      <c r="BF16" s="442"/>
      <c r="BG16" s="442"/>
      <c r="BH16" s="442"/>
      <c r="BI16" s="442"/>
      <c r="BJ16" s="442"/>
      <c r="BK16" s="442"/>
      <c r="BL16" s="442"/>
      <c r="BM16" s="442"/>
      <c r="BN16" s="442"/>
      <c r="BO16" s="442"/>
      <c r="BP16" s="442"/>
      <c r="BQ16" s="442"/>
      <c r="BR16" s="442"/>
      <c r="BS16" s="442"/>
      <c r="BT16" s="442"/>
      <c r="BU16" s="442"/>
      <c r="BV16" s="442"/>
    </row>
    <row r="17" spans="1:74" ht="11.15" customHeight="1" x14ac:dyDescent="0.25">
      <c r="A17" s="119" t="s">
        <v>625</v>
      </c>
      <c r="B17" s="199" t="s">
        <v>432</v>
      </c>
      <c r="C17" s="208">
        <v>16.571271005</v>
      </c>
      <c r="D17" s="208">
        <v>17.102231623000002</v>
      </c>
      <c r="E17" s="208">
        <v>17.052349036999999</v>
      </c>
      <c r="F17" s="208">
        <v>16.181518157999999</v>
      </c>
      <c r="G17" s="208">
        <v>16.106089801</v>
      </c>
      <c r="H17" s="208">
        <v>15.894128714000001</v>
      </c>
      <c r="I17" s="208">
        <v>16.084538952999999</v>
      </c>
      <c r="J17" s="208">
        <v>16.138825644000001</v>
      </c>
      <c r="K17" s="208">
        <v>16.89059121</v>
      </c>
      <c r="L17" s="208">
        <v>16.569384453000001</v>
      </c>
      <c r="M17" s="208">
        <v>16.356897666999998</v>
      </c>
      <c r="N17" s="208">
        <v>16.67001608</v>
      </c>
      <c r="O17" s="208">
        <v>16.900892968000001</v>
      </c>
      <c r="P17" s="208">
        <v>16.881588044000001</v>
      </c>
      <c r="Q17" s="208">
        <v>16.932042584000001</v>
      </c>
      <c r="R17" s="208">
        <v>16.449975915</v>
      </c>
      <c r="S17" s="208">
        <v>16.309969098</v>
      </c>
      <c r="T17" s="208">
        <v>16.340658174000001</v>
      </c>
      <c r="U17" s="208">
        <v>15.990228895</v>
      </c>
      <c r="V17" s="208">
        <v>16.204672890000001</v>
      </c>
      <c r="W17" s="208">
        <v>16.107578183000001</v>
      </c>
      <c r="X17" s="208">
        <v>16.008036393000001</v>
      </c>
      <c r="Y17" s="208">
        <v>15.797951680000001</v>
      </c>
      <c r="Z17" s="208">
        <v>16.107216737000002</v>
      </c>
      <c r="AA17" s="208">
        <v>16.186677169999999</v>
      </c>
      <c r="AB17" s="208">
        <v>16.347419266999999</v>
      </c>
      <c r="AC17" s="208">
        <v>15.984393038</v>
      </c>
      <c r="AD17" s="208">
        <v>16.102505294</v>
      </c>
      <c r="AE17" s="208">
        <v>15.422289617000001</v>
      </c>
      <c r="AF17" s="208">
        <v>15.329538927</v>
      </c>
      <c r="AG17" s="208">
        <v>15.805311869000001</v>
      </c>
      <c r="AH17" s="208">
        <v>16.196122151000001</v>
      </c>
      <c r="AI17" s="208">
        <v>15.721464696</v>
      </c>
      <c r="AJ17" s="208">
        <v>15.668205794</v>
      </c>
      <c r="AK17" s="208">
        <v>15.495932445999999</v>
      </c>
      <c r="AL17" s="208">
        <v>15.626898262999999</v>
      </c>
      <c r="AM17" s="208">
        <v>15.980612358</v>
      </c>
      <c r="AN17" s="208">
        <v>16.590426814000001</v>
      </c>
      <c r="AO17" s="208">
        <v>16.371246042999999</v>
      </c>
      <c r="AP17" s="208">
        <v>15.836567645000001</v>
      </c>
      <c r="AQ17" s="208">
        <v>15.779983512999999</v>
      </c>
      <c r="AR17" s="208">
        <v>16.22106131</v>
      </c>
      <c r="AS17" s="208">
        <v>17.004528489999998</v>
      </c>
      <c r="AT17" s="208">
        <v>16.273031973999998</v>
      </c>
      <c r="AU17" s="208">
        <v>17.138481164000002</v>
      </c>
      <c r="AV17" s="208">
        <v>16.907737790999999</v>
      </c>
      <c r="AW17" s="208">
        <v>16.716434491000001</v>
      </c>
      <c r="AX17" s="208">
        <v>17.031776256000001</v>
      </c>
      <c r="AY17" s="208">
        <v>18.239999999999998</v>
      </c>
      <c r="AZ17" s="208">
        <v>19.38</v>
      </c>
      <c r="BA17" s="208">
        <v>18.827870000000001</v>
      </c>
      <c r="BB17" s="208">
        <v>18.058119999999999</v>
      </c>
      <c r="BC17" s="324">
        <v>17.886869999999998</v>
      </c>
      <c r="BD17" s="324">
        <v>18.349409999999999</v>
      </c>
      <c r="BE17" s="324">
        <v>19.028770000000002</v>
      </c>
      <c r="BF17" s="324">
        <v>18.270009999999999</v>
      </c>
      <c r="BG17" s="324">
        <v>19.177869999999999</v>
      </c>
      <c r="BH17" s="324">
        <v>18.819559999999999</v>
      </c>
      <c r="BI17" s="324">
        <v>18.555330000000001</v>
      </c>
      <c r="BJ17" s="324">
        <v>18.79805</v>
      </c>
      <c r="BK17" s="324">
        <v>20.020050000000001</v>
      </c>
      <c r="BL17" s="324">
        <v>21.081900000000001</v>
      </c>
      <c r="BM17" s="324">
        <v>20.288540000000001</v>
      </c>
      <c r="BN17" s="324">
        <v>19.32122</v>
      </c>
      <c r="BO17" s="324">
        <v>19.03143</v>
      </c>
      <c r="BP17" s="324">
        <v>19.441520000000001</v>
      </c>
      <c r="BQ17" s="324">
        <v>20.084199999999999</v>
      </c>
      <c r="BR17" s="324">
        <v>19.179880000000001</v>
      </c>
      <c r="BS17" s="324">
        <v>20.070730000000001</v>
      </c>
      <c r="BT17" s="324">
        <v>19.640519999999999</v>
      </c>
      <c r="BU17" s="324">
        <v>19.281500000000001</v>
      </c>
      <c r="BV17" s="324">
        <v>19.44303</v>
      </c>
    </row>
    <row r="18" spans="1:74" ht="11.15" customHeight="1" x14ac:dyDescent="0.25">
      <c r="A18" s="119" t="s">
        <v>626</v>
      </c>
      <c r="B18" s="184" t="s">
        <v>465</v>
      </c>
      <c r="C18" s="208">
        <v>12.413819976999999</v>
      </c>
      <c r="D18" s="208">
        <v>12.244146242999999</v>
      </c>
      <c r="E18" s="208">
        <v>11.660665474</v>
      </c>
      <c r="F18" s="208">
        <v>11.691150263000001</v>
      </c>
      <c r="G18" s="208">
        <v>12.064825410999999</v>
      </c>
      <c r="H18" s="208">
        <v>12.852264872999999</v>
      </c>
      <c r="I18" s="208">
        <v>13.257640432000001</v>
      </c>
      <c r="J18" s="208">
        <v>13.025448656</v>
      </c>
      <c r="K18" s="208">
        <v>13.225259076</v>
      </c>
      <c r="L18" s="208">
        <v>12.529253539000001</v>
      </c>
      <c r="M18" s="208">
        <v>11.994522257</v>
      </c>
      <c r="N18" s="208">
        <v>11.715407622000001</v>
      </c>
      <c r="O18" s="208">
        <v>11.399382705000001</v>
      </c>
      <c r="P18" s="208">
        <v>11.767127780999999</v>
      </c>
      <c r="Q18" s="208">
        <v>11.551194471000001</v>
      </c>
      <c r="R18" s="208">
        <v>11.801137090999999</v>
      </c>
      <c r="S18" s="208">
        <v>11.953796555</v>
      </c>
      <c r="T18" s="208">
        <v>12.708235274</v>
      </c>
      <c r="U18" s="208">
        <v>13.052195677</v>
      </c>
      <c r="V18" s="208">
        <v>12.947850976</v>
      </c>
      <c r="W18" s="208">
        <v>13.075196742999999</v>
      </c>
      <c r="X18" s="208">
        <v>12.333625134</v>
      </c>
      <c r="Y18" s="208">
        <v>11.868135050999999</v>
      </c>
      <c r="Z18" s="208">
        <v>11.715388806</v>
      </c>
      <c r="AA18" s="208">
        <v>11.573990487</v>
      </c>
      <c r="AB18" s="208">
        <v>11.609913350999999</v>
      </c>
      <c r="AC18" s="208">
        <v>11.864847665999999</v>
      </c>
      <c r="AD18" s="208">
        <v>11.854787188</v>
      </c>
      <c r="AE18" s="208">
        <v>12.273592130999999</v>
      </c>
      <c r="AF18" s="208">
        <v>13.287174928000001</v>
      </c>
      <c r="AG18" s="208">
        <v>13.161075282000001</v>
      </c>
      <c r="AH18" s="208">
        <v>13.191348573999999</v>
      </c>
      <c r="AI18" s="208">
        <v>13.270994694000001</v>
      </c>
      <c r="AJ18" s="208">
        <v>12.790435639</v>
      </c>
      <c r="AK18" s="208">
        <v>12.446685916</v>
      </c>
      <c r="AL18" s="208">
        <v>11.98879827</v>
      </c>
      <c r="AM18" s="208">
        <v>12.134690782</v>
      </c>
      <c r="AN18" s="208">
        <v>12.716037676999999</v>
      </c>
      <c r="AO18" s="208">
        <v>12.682826067000001</v>
      </c>
      <c r="AP18" s="208">
        <v>12.348658722</v>
      </c>
      <c r="AQ18" s="208">
        <v>13.135916308000001</v>
      </c>
      <c r="AR18" s="208">
        <v>14.089139391</v>
      </c>
      <c r="AS18" s="208">
        <v>14.218336713999999</v>
      </c>
      <c r="AT18" s="208">
        <v>14.266198845</v>
      </c>
      <c r="AU18" s="208">
        <v>14.457094139000001</v>
      </c>
      <c r="AV18" s="208">
        <v>14.039923095000001</v>
      </c>
      <c r="AW18" s="208">
        <v>13.389139402</v>
      </c>
      <c r="AX18" s="208">
        <v>13.143199299999999</v>
      </c>
      <c r="AY18" s="208">
        <v>13.85</v>
      </c>
      <c r="AZ18" s="208">
        <v>14.47</v>
      </c>
      <c r="BA18" s="208">
        <v>14.208080000000001</v>
      </c>
      <c r="BB18" s="208">
        <v>13.567</v>
      </c>
      <c r="BC18" s="324">
        <v>14.292210000000001</v>
      </c>
      <c r="BD18" s="324">
        <v>15.17492</v>
      </c>
      <c r="BE18" s="324">
        <v>15.23879</v>
      </c>
      <c r="BF18" s="324">
        <v>15.10256</v>
      </c>
      <c r="BG18" s="324">
        <v>15.28265</v>
      </c>
      <c r="BH18" s="324">
        <v>14.84357</v>
      </c>
      <c r="BI18" s="324">
        <v>14.136340000000001</v>
      </c>
      <c r="BJ18" s="324">
        <v>13.897209999999999</v>
      </c>
      <c r="BK18" s="324">
        <v>14.387549999999999</v>
      </c>
      <c r="BL18" s="324">
        <v>14.89799</v>
      </c>
      <c r="BM18" s="324">
        <v>14.260199999999999</v>
      </c>
      <c r="BN18" s="324">
        <v>13.403309999999999</v>
      </c>
      <c r="BO18" s="324">
        <v>14.0229</v>
      </c>
      <c r="BP18" s="324">
        <v>14.83841</v>
      </c>
      <c r="BQ18" s="324">
        <v>14.832409999999999</v>
      </c>
      <c r="BR18" s="324">
        <v>14.7515</v>
      </c>
      <c r="BS18" s="324">
        <v>14.94533</v>
      </c>
      <c r="BT18" s="324">
        <v>14.519259999999999</v>
      </c>
      <c r="BU18" s="324">
        <v>13.73968</v>
      </c>
      <c r="BV18" s="324">
        <v>13.38279</v>
      </c>
    </row>
    <row r="19" spans="1:74" ht="11.15" customHeight="1" x14ac:dyDescent="0.25">
      <c r="A19" s="119" t="s">
        <v>627</v>
      </c>
      <c r="B19" s="199" t="s">
        <v>433</v>
      </c>
      <c r="C19" s="208">
        <v>10.135052009000001</v>
      </c>
      <c r="D19" s="208">
        <v>10.252255063</v>
      </c>
      <c r="E19" s="208">
        <v>10.186748156</v>
      </c>
      <c r="F19" s="208">
        <v>10.25826603</v>
      </c>
      <c r="G19" s="208">
        <v>10.275907794</v>
      </c>
      <c r="H19" s="208">
        <v>10.168537951999999</v>
      </c>
      <c r="I19" s="208">
        <v>10.244197856</v>
      </c>
      <c r="J19" s="208">
        <v>10.118931042</v>
      </c>
      <c r="K19" s="208">
        <v>10.175367496</v>
      </c>
      <c r="L19" s="208">
        <v>10.346462649999999</v>
      </c>
      <c r="M19" s="208">
        <v>10.287822717999999</v>
      </c>
      <c r="N19" s="208">
        <v>9.9036732679000004</v>
      </c>
      <c r="O19" s="208">
        <v>9.9959147156999997</v>
      </c>
      <c r="P19" s="208">
        <v>10.332152430000001</v>
      </c>
      <c r="Q19" s="208">
        <v>10.257750438</v>
      </c>
      <c r="R19" s="208">
        <v>10.362803958000001</v>
      </c>
      <c r="S19" s="208">
        <v>10.324943945999999</v>
      </c>
      <c r="T19" s="208">
        <v>10.312409350999999</v>
      </c>
      <c r="U19" s="208">
        <v>10.184971246</v>
      </c>
      <c r="V19" s="208">
        <v>10.151874599999999</v>
      </c>
      <c r="W19" s="208">
        <v>10.152263259</v>
      </c>
      <c r="X19" s="208">
        <v>10.231337412</v>
      </c>
      <c r="Y19" s="208">
        <v>10.21152749</v>
      </c>
      <c r="Z19" s="208">
        <v>9.8883392163000003</v>
      </c>
      <c r="AA19" s="208">
        <v>9.9315446591000001</v>
      </c>
      <c r="AB19" s="208">
        <v>9.9388998430999997</v>
      </c>
      <c r="AC19" s="208">
        <v>10.163630700000001</v>
      </c>
      <c r="AD19" s="208">
        <v>10.410397318999999</v>
      </c>
      <c r="AE19" s="208">
        <v>10.350308734</v>
      </c>
      <c r="AF19" s="208">
        <v>10.5432484</v>
      </c>
      <c r="AG19" s="208">
        <v>10.113948667000001</v>
      </c>
      <c r="AH19" s="208">
        <v>10.135232021</v>
      </c>
      <c r="AI19" s="208">
        <v>10.622865904999999</v>
      </c>
      <c r="AJ19" s="208">
        <v>10.440630404</v>
      </c>
      <c r="AK19" s="208">
        <v>10.466703295</v>
      </c>
      <c r="AL19" s="208">
        <v>10.1942336</v>
      </c>
      <c r="AM19" s="208">
        <v>10.08375099</v>
      </c>
      <c r="AN19" s="208">
        <v>10.465723557</v>
      </c>
      <c r="AO19" s="208">
        <v>10.66917581</v>
      </c>
      <c r="AP19" s="208">
        <v>10.621541284999999</v>
      </c>
      <c r="AQ19" s="208">
        <v>10.744013385000001</v>
      </c>
      <c r="AR19" s="208">
        <v>10.719275821</v>
      </c>
      <c r="AS19" s="208">
        <v>10.505300123</v>
      </c>
      <c r="AT19" s="208">
        <v>10.668075175</v>
      </c>
      <c r="AU19" s="208">
        <v>10.836825723</v>
      </c>
      <c r="AV19" s="208">
        <v>10.968074154</v>
      </c>
      <c r="AW19" s="208">
        <v>11.083076706</v>
      </c>
      <c r="AX19" s="208">
        <v>10.720288626</v>
      </c>
      <c r="AY19" s="208">
        <v>10.79</v>
      </c>
      <c r="AZ19" s="208">
        <v>11.25</v>
      </c>
      <c r="BA19" s="208">
        <v>11.390779999999999</v>
      </c>
      <c r="BB19" s="208">
        <v>11.30819</v>
      </c>
      <c r="BC19" s="324">
        <v>11.44422</v>
      </c>
      <c r="BD19" s="324">
        <v>11.43172</v>
      </c>
      <c r="BE19" s="324">
        <v>11.212339999999999</v>
      </c>
      <c r="BF19" s="324">
        <v>11.36599</v>
      </c>
      <c r="BG19" s="324">
        <v>11.534269999999999</v>
      </c>
      <c r="BH19" s="324">
        <v>11.65141</v>
      </c>
      <c r="BI19" s="324">
        <v>11.75006</v>
      </c>
      <c r="BJ19" s="324">
        <v>11.3734</v>
      </c>
      <c r="BK19" s="324">
        <v>11.40851</v>
      </c>
      <c r="BL19" s="324">
        <v>11.904059999999999</v>
      </c>
      <c r="BM19" s="324">
        <v>11.97697</v>
      </c>
      <c r="BN19" s="324">
        <v>11.772349999999999</v>
      </c>
      <c r="BO19" s="324">
        <v>11.780200000000001</v>
      </c>
      <c r="BP19" s="324">
        <v>11.61942</v>
      </c>
      <c r="BQ19" s="324">
        <v>11.25333</v>
      </c>
      <c r="BR19" s="324">
        <v>11.268509999999999</v>
      </c>
      <c r="BS19" s="324">
        <v>11.300929999999999</v>
      </c>
      <c r="BT19" s="324">
        <v>11.28816</v>
      </c>
      <c r="BU19" s="324">
        <v>11.24432</v>
      </c>
      <c r="BV19" s="324">
        <v>10.749459999999999</v>
      </c>
    </row>
    <row r="20" spans="1:74" ht="11.15" customHeight="1" x14ac:dyDescent="0.25">
      <c r="A20" s="119" t="s">
        <v>628</v>
      </c>
      <c r="B20" s="199" t="s">
        <v>434</v>
      </c>
      <c r="C20" s="208">
        <v>9.0496987365999999</v>
      </c>
      <c r="D20" s="208">
        <v>9.2848044510999994</v>
      </c>
      <c r="E20" s="208">
        <v>9.3465763771999999</v>
      </c>
      <c r="F20" s="208">
        <v>9.3390045925000003</v>
      </c>
      <c r="G20" s="208">
        <v>10.067154449</v>
      </c>
      <c r="H20" s="208">
        <v>10.737714739999999</v>
      </c>
      <c r="I20" s="208">
        <v>10.786064510999999</v>
      </c>
      <c r="J20" s="208">
        <v>10.570473219</v>
      </c>
      <c r="K20" s="208">
        <v>10.028886089</v>
      </c>
      <c r="L20" s="208">
        <v>9.5559895361000002</v>
      </c>
      <c r="M20" s="208">
        <v>9.2322388484999998</v>
      </c>
      <c r="N20" s="208">
        <v>9.0389579389999994</v>
      </c>
      <c r="O20" s="208">
        <v>8.7349903932000004</v>
      </c>
      <c r="P20" s="208">
        <v>9.0198755245999997</v>
      </c>
      <c r="Q20" s="208">
        <v>9.1772777971000004</v>
      </c>
      <c r="R20" s="208">
        <v>9.3571111377000005</v>
      </c>
      <c r="S20" s="208">
        <v>10.008897785</v>
      </c>
      <c r="T20" s="208">
        <v>10.687248664</v>
      </c>
      <c r="U20" s="208">
        <v>10.601475904000001</v>
      </c>
      <c r="V20" s="208">
        <v>10.578756876</v>
      </c>
      <c r="W20" s="208">
        <v>10.062903208</v>
      </c>
      <c r="X20" s="208">
        <v>9.3210069427000004</v>
      </c>
      <c r="Y20" s="208">
        <v>9.1238335964000008</v>
      </c>
      <c r="Z20" s="208">
        <v>8.9083096034999993</v>
      </c>
      <c r="AA20" s="208">
        <v>8.8992918552999996</v>
      </c>
      <c r="AB20" s="208">
        <v>9.0853980486000001</v>
      </c>
      <c r="AC20" s="208">
        <v>9.2141435809000001</v>
      </c>
      <c r="AD20" s="208">
        <v>9.4989764316999992</v>
      </c>
      <c r="AE20" s="208">
        <v>10.139348942</v>
      </c>
      <c r="AF20" s="208">
        <v>10.600035021</v>
      </c>
      <c r="AG20" s="208">
        <v>10.454887144000001</v>
      </c>
      <c r="AH20" s="208">
        <v>10.472018223999999</v>
      </c>
      <c r="AI20" s="208">
        <v>10.003935475</v>
      </c>
      <c r="AJ20" s="208">
        <v>9.2810515593999998</v>
      </c>
      <c r="AK20" s="208">
        <v>9.1429101726000006</v>
      </c>
      <c r="AL20" s="208">
        <v>8.8643407180999993</v>
      </c>
      <c r="AM20" s="208">
        <v>8.8115603751999991</v>
      </c>
      <c r="AN20" s="208">
        <v>9.2350423534000008</v>
      </c>
      <c r="AO20" s="208">
        <v>9.2638432316999992</v>
      </c>
      <c r="AP20" s="208">
        <v>9.4934973204999995</v>
      </c>
      <c r="AQ20" s="208">
        <v>9.8832213222000007</v>
      </c>
      <c r="AR20" s="208">
        <v>11.034311174000001</v>
      </c>
      <c r="AS20" s="208">
        <v>10.927830064</v>
      </c>
      <c r="AT20" s="208">
        <v>10.849046385999999</v>
      </c>
      <c r="AU20" s="208">
        <v>10.697564395000001</v>
      </c>
      <c r="AV20" s="208">
        <v>9.7123243896000009</v>
      </c>
      <c r="AW20" s="208">
        <v>9.7300907986999992</v>
      </c>
      <c r="AX20" s="208">
        <v>9.4086122910000007</v>
      </c>
      <c r="AY20" s="208">
        <v>9.48</v>
      </c>
      <c r="AZ20" s="208">
        <v>9.6300000000000008</v>
      </c>
      <c r="BA20" s="208">
        <v>9.4179770000000005</v>
      </c>
      <c r="BB20" s="208">
        <v>9.2210249999999991</v>
      </c>
      <c r="BC20" s="324">
        <v>9.3910079999999994</v>
      </c>
      <c r="BD20" s="324">
        <v>10.40071</v>
      </c>
      <c r="BE20" s="324">
        <v>10.160600000000001</v>
      </c>
      <c r="BF20" s="324">
        <v>9.914949</v>
      </c>
      <c r="BG20" s="324">
        <v>9.6800669999999993</v>
      </c>
      <c r="BH20" s="324">
        <v>8.8048160000000006</v>
      </c>
      <c r="BI20" s="324">
        <v>8.9719920000000002</v>
      </c>
      <c r="BJ20" s="324">
        <v>8.9486019999999993</v>
      </c>
      <c r="BK20" s="324">
        <v>9.0218209999999992</v>
      </c>
      <c r="BL20" s="324">
        <v>9.2737409999999993</v>
      </c>
      <c r="BM20" s="324">
        <v>8.5433850000000007</v>
      </c>
      <c r="BN20" s="324">
        <v>8.3611570000000004</v>
      </c>
      <c r="BO20" s="324">
        <v>8.590954</v>
      </c>
      <c r="BP20" s="324">
        <v>9.5528340000000007</v>
      </c>
      <c r="BQ20" s="324">
        <v>9.4016999999999999</v>
      </c>
      <c r="BR20" s="324">
        <v>9.1475620000000006</v>
      </c>
      <c r="BS20" s="324">
        <v>8.9675659999999997</v>
      </c>
      <c r="BT20" s="324">
        <v>8.2254719999999999</v>
      </c>
      <c r="BU20" s="324">
        <v>8.2835190000000001</v>
      </c>
      <c r="BV20" s="324">
        <v>8.1825550000000007</v>
      </c>
    </row>
    <row r="21" spans="1:74" ht="11.15" customHeight="1" x14ac:dyDescent="0.25">
      <c r="A21" s="119" t="s">
        <v>629</v>
      </c>
      <c r="B21" s="199" t="s">
        <v>435</v>
      </c>
      <c r="C21" s="208">
        <v>9.5856704018999999</v>
      </c>
      <c r="D21" s="208">
        <v>9.6523029432000005</v>
      </c>
      <c r="E21" s="208">
        <v>9.2953135608000004</v>
      </c>
      <c r="F21" s="208">
        <v>9.3284743287000005</v>
      </c>
      <c r="G21" s="208">
        <v>9.1831770759999998</v>
      </c>
      <c r="H21" s="208">
        <v>9.2835576578999994</v>
      </c>
      <c r="I21" s="208">
        <v>9.2566834768999993</v>
      </c>
      <c r="J21" s="208">
        <v>9.0761006828999999</v>
      </c>
      <c r="K21" s="208">
        <v>9.1561700517000002</v>
      </c>
      <c r="L21" s="208">
        <v>9.3116434453999997</v>
      </c>
      <c r="M21" s="208">
        <v>9.3763192314000001</v>
      </c>
      <c r="N21" s="208">
        <v>9.2231956063999991</v>
      </c>
      <c r="O21" s="208">
        <v>9.3108152247000007</v>
      </c>
      <c r="P21" s="208">
        <v>9.5809942592000006</v>
      </c>
      <c r="Q21" s="208">
        <v>9.4228549725999997</v>
      </c>
      <c r="R21" s="208">
        <v>9.4596731559999991</v>
      </c>
      <c r="S21" s="208">
        <v>9.2843065869999997</v>
      </c>
      <c r="T21" s="208">
        <v>9.3080561887000002</v>
      </c>
      <c r="U21" s="208">
        <v>9.3564680361000008</v>
      </c>
      <c r="V21" s="208">
        <v>9.3008046527000001</v>
      </c>
      <c r="W21" s="208">
        <v>9.3404175110000001</v>
      </c>
      <c r="X21" s="208">
        <v>9.3318351653999994</v>
      </c>
      <c r="Y21" s="208">
        <v>9.4842970589999993</v>
      </c>
      <c r="Z21" s="208">
        <v>9.1403209522999997</v>
      </c>
      <c r="AA21" s="208">
        <v>9.0220932071999993</v>
      </c>
      <c r="AB21" s="208">
        <v>9.2237169948000002</v>
      </c>
      <c r="AC21" s="208">
        <v>9.2133336825000001</v>
      </c>
      <c r="AD21" s="208">
        <v>9.2255742287999993</v>
      </c>
      <c r="AE21" s="208">
        <v>8.6171248157000004</v>
      </c>
      <c r="AF21" s="208">
        <v>9.0000674042999993</v>
      </c>
      <c r="AG21" s="208">
        <v>8.9217604592999997</v>
      </c>
      <c r="AH21" s="208">
        <v>9.0021871545999996</v>
      </c>
      <c r="AI21" s="208">
        <v>9.1158535542999992</v>
      </c>
      <c r="AJ21" s="208">
        <v>9.0801091762000006</v>
      </c>
      <c r="AK21" s="208">
        <v>9.0175567133999994</v>
      </c>
      <c r="AL21" s="208">
        <v>9.2471422151000002</v>
      </c>
      <c r="AM21" s="208">
        <v>8.9602558511999995</v>
      </c>
      <c r="AN21" s="208">
        <v>9.5542689928000009</v>
      </c>
      <c r="AO21" s="208">
        <v>9.3839202761999996</v>
      </c>
      <c r="AP21" s="208">
        <v>8.9322367105999998</v>
      </c>
      <c r="AQ21" s="208">
        <v>9.2110084272999995</v>
      </c>
      <c r="AR21" s="208">
        <v>9.3757188251999999</v>
      </c>
      <c r="AS21" s="208">
        <v>9.4130143728999993</v>
      </c>
      <c r="AT21" s="208">
        <v>9.5210304278999995</v>
      </c>
      <c r="AU21" s="208">
        <v>9.6479226874999995</v>
      </c>
      <c r="AV21" s="208">
        <v>9.8478478858000003</v>
      </c>
      <c r="AW21" s="208">
        <v>10.028706472</v>
      </c>
      <c r="AX21" s="208">
        <v>9.9715703997999992</v>
      </c>
      <c r="AY21" s="208">
        <v>10.029999999999999</v>
      </c>
      <c r="AZ21" s="208">
        <v>10.43</v>
      </c>
      <c r="BA21" s="208">
        <v>10.09995</v>
      </c>
      <c r="BB21" s="208">
        <v>9.542859</v>
      </c>
      <c r="BC21" s="324">
        <v>9.8142300000000002</v>
      </c>
      <c r="BD21" s="324">
        <v>9.9651029999999992</v>
      </c>
      <c r="BE21" s="324">
        <v>9.9984160000000006</v>
      </c>
      <c r="BF21" s="324">
        <v>10.070320000000001</v>
      </c>
      <c r="BG21" s="324">
        <v>10.20786</v>
      </c>
      <c r="BH21" s="324">
        <v>10.405570000000001</v>
      </c>
      <c r="BI21" s="324">
        <v>10.609780000000001</v>
      </c>
      <c r="BJ21" s="324">
        <v>10.506629999999999</v>
      </c>
      <c r="BK21" s="324">
        <v>10.56823</v>
      </c>
      <c r="BL21" s="324">
        <v>10.91513</v>
      </c>
      <c r="BM21" s="324">
        <v>10.49324</v>
      </c>
      <c r="BN21" s="324">
        <v>9.8513409999999997</v>
      </c>
      <c r="BO21" s="324">
        <v>10.08577</v>
      </c>
      <c r="BP21" s="324">
        <v>10.17835</v>
      </c>
      <c r="BQ21" s="324">
        <v>10.10056</v>
      </c>
      <c r="BR21" s="324">
        <v>10.052949999999999</v>
      </c>
      <c r="BS21" s="324">
        <v>9.9720680000000002</v>
      </c>
      <c r="BT21" s="324">
        <v>10.011699999999999</v>
      </c>
      <c r="BU21" s="324">
        <v>10.05128</v>
      </c>
      <c r="BV21" s="324">
        <v>9.8314540000000008</v>
      </c>
    </row>
    <row r="22" spans="1:74" ht="11.15" customHeight="1" x14ac:dyDescent="0.25">
      <c r="A22" s="119" t="s">
        <v>630</v>
      </c>
      <c r="B22" s="199" t="s">
        <v>436</v>
      </c>
      <c r="C22" s="208">
        <v>10.326085472000001</v>
      </c>
      <c r="D22" s="208">
        <v>10.621206147000001</v>
      </c>
      <c r="E22" s="208">
        <v>10.781160549000001</v>
      </c>
      <c r="F22" s="208">
        <v>10.629836315</v>
      </c>
      <c r="G22" s="208">
        <v>10.456703439</v>
      </c>
      <c r="H22" s="208">
        <v>10.525404978999999</v>
      </c>
      <c r="I22" s="208">
        <v>10.366825970000001</v>
      </c>
      <c r="J22" s="208">
        <v>10.426353352</v>
      </c>
      <c r="K22" s="208">
        <v>10.418471617</v>
      </c>
      <c r="L22" s="208">
        <v>10.391783078</v>
      </c>
      <c r="M22" s="208">
        <v>10.769508717000001</v>
      </c>
      <c r="N22" s="208">
        <v>10.6463038</v>
      </c>
      <c r="O22" s="208">
        <v>10.666324405999999</v>
      </c>
      <c r="P22" s="208">
        <v>10.899272472</v>
      </c>
      <c r="Q22" s="208">
        <v>10.776482851000001</v>
      </c>
      <c r="R22" s="208">
        <v>10.784565212</v>
      </c>
      <c r="S22" s="208">
        <v>10.692703759</v>
      </c>
      <c r="T22" s="208">
        <v>10.816802999</v>
      </c>
      <c r="U22" s="208">
        <v>10.806621345</v>
      </c>
      <c r="V22" s="208">
        <v>10.744997418000001</v>
      </c>
      <c r="W22" s="208">
        <v>10.612079591000001</v>
      </c>
      <c r="X22" s="208">
        <v>10.569602769999999</v>
      </c>
      <c r="Y22" s="208">
        <v>10.969699339</v>
      </c>
      <c r="Z22" s="208">
        <v>10.575673049000001</v>
      </c>
      <c r="AA22" s="208">
        <v>10.812263388</v>
      </c>
      <c r="AB22" s="208">
        <v>10.717488900999999</v>
      </c>
      <c r="AC22" s="208">
        <v>10.809890880999999</v>
      </c>
      <c r="AD22" s="208">
        <v>10.819069051</v>
      </c>
      <c r="AE22" s="208">
        <v>10.872665333</v>
      </c>
      <c r="AF22" s="208">
        <v>10.834884309</v>
      </c>
      <c r="AG22" s="208">
        <v>10.585759914</v>
      </c>
      <c r="AH22" s="208">
        <v>10.560347957999999</v>
      </c>
      <c r="AI22" s="208">
        <v>10.740716446</v>
      </c>
      <c r="AJ22" s="208">
        <v>10.670218156000001</v>
      </c>
      <c r="AK22" s="208">
        <v>10.914178994</v>
      </c>
      <c r="AL22" s="208">
        <v>10.529464662000001</v>
      </c>
      <c r="AM22" s="208">
        <v>10.715936297000001</v>
      </c>
      <c r="AN22" s="208">
        <v>11.100173375000001</v>
      </c>
      <c r="AO22" s="208">
        <v>11.127158382999999</v>
      </c>
      <c r="AP22" s="208">
        <v>11.255682537</v>
      </c>
      <c r="AQ22" s="208">
        <v>11.207643071</v>
      </c>
      <c r="AR22" s="208">
        <v>11.260945238</v>
      </c>
      <c r="AS22" s="208">
        <v>11.238984083</v>
      </c>
      <c r="AT22" s="208">
        <v>11.231845227999999</v>
      </c>
      <c r="AU22" s="208">
        <v>11.336308386000001</v>
      </c>
      <c r="AV22" s="208">
        <v>11.310925103000001</v>
      </c>
      <c r="AW22" s="208">
        <v>11.626813178000001</v>
      </c>
      <c r="AX22" s="208">
        <v>10.847843909</v>
      </c>
      <c r="AY22" s="208">
        <v>11.66</v>
      </c>
      <c r="AZ22" s="208">
        <v>11.63</v>
      </c>
      <c r="BA22" s="208">
        <v>11.58663</v>
      </c>
      <c r="BB22" s="208">
        <v>11.63261</v>
      </c>
      <c r="BC22" s="324">
        <v>11.54358</v>
      </c>
      <c r="BD22" s="324">
        <v>11.609870000000001</v>
      </c>
      <c r="BE22" s="324">
        <v>11.59854</v>
      </c>
      <c r="BF22" s="324">
        <v>11.62379</v>
      </c>
      <c r="BG22" s="324">
        <v>11.72926</v>
      </c>
      <c r="BH22" s="324">
        <v>11.73132</v>
      </c>
      <c r="BI22" s="324">
        <v>12.104620000000001</v>
      </c>
      <c r="BJ22" s="324">
        <v>11.22931</v>
      </c>
      <c r="BK22" s="324">
        <v>12.118589999999999</v>
      </c>
      <c r="BL22" s="324">
        <v>12.14598</v>
      </c>
      <c r="BM22" s="324">
        <v>11.979839999999999</v>
      </c>
      <c r="BN22" s="324">
        <v>11.977</v>
      </c>
      <c r="BO22" s="324">
        <v>11.81118</v>
      </c>
      <c r="BP22" s="324">
        <v>11.79341</v>
      </c>
      <c r="BQ22" s="324">
        <v>11.691689999999999</v>
      </c>
      <c r="BR22" s="324">
        <v>11.6218</v>
      </c>
      <c r="BS22" s="324">
        <v>11.63397</v>
      </c>
      <c r="BT22" s="324">
        <v>11.5533</v>
      </c>
      <c r="BU22" s="324">
        <v>11.82433</v>
      </c>
      <c r="BV22" s="324">
        <v>10.88805</v>
      </c>
    </row>
    <row r="23" spans="1:74" ht="11.15" customHeight="1" x14ac:dyDescent="0.25">
      <c r="A23" s="119" t="s">
        <v>631</v>
      </c>
      <c r="B23" s="199" t="s">
        <v>437</v>
      </c>
      <c r="C23" s="208">
        <v>8.2744505578999998</v>
      </c>
      <c r="D23" s="208">
        <v>8.5578313186999999</v>
      </c>
      <c r="E23" s="208">
        <v>8.4581397773999996</v>
      </c>
      <c r="F23" s="208">
        <v>8.2587332962000009</v>
      </c>
      <c r="G23" s="208">
        <v>8.1713080133999991</v>
      </c>
      <c r="H23" s="208">
        <v>8.2686824323000003</v>
      </c>
      <c r="I23" s="208">
        <v>8.1653751182000001</v>
      </c>
      <c r="J23" s="208">
        <v>8.3063856987999998</v>
      </c>
      <c r="K23" s="208">
        <v>8.0873388427999995</v>
      </c>
      <c r="L23" s="208">
        <v>8.0042747718000005</v>
      </c>
      <c r="M23" s="208">
        <v>8.1848480943999995</v>
      </c>
      <c r="N23" s="208">
        <v>7.8606613000000003</v>
      </c>
      <c r="O23" s="208">
        <v>7.9995919267</v>
      </c>
      <c r="P23" s="208">
        <v>8.1676557253999995</v>
      </c>
      <c r="Q23" s="208">
        <v>8.2435862590000006</v>
      </c>
      <c r="R23" s="208">
        <v>8.1817895638000007</v>
      </c>
      <c r="S23" s="208">
        <v>8.0570664978999993</v>
      </c>
      <c r="T23" s="208">
        <v>8.1344257654999996</v>
      </c>
      <c r="U23" s="208">
        <v>8.0842747172999996</v>
      </c>
      <c r="V23" s="208">
        <v>8.4295766684999993</v>
      </c>
      <c r="W23" s="208">
        <v>8.4771456610999998</v>
      </c>
      <c r="X23" s="208">
        <v>8.1878670627000005</v>
      </c>
      <c r="Y23" s="208">
        <v>8.2484006099999991</v>
      </c>
      <c r="Z23" s="208">
        <v>8.0467049095000007</v>
      </c>
      <c r="AA23" s="208">
        <v>7.6220499935000001</v>
      </c>
      <c r="AB23" s="208">
        <v>7.8769167761999999</v>
      </c>
      <c r="AC23" s="208">
        <v>7.8328969335999998</v>
      </c>
      <c r="AD23" s="208">
        <v>7.8545500358</v>
      </c>
      <c r="AE23" s="208">
        <v>7.7522477268000003</v>
      </c>
      <c r="AF23" s="208">
        <v>7.8111553655000003</v>
      </c>
      <c r="AG23" s="208">
        <v>7.6242827145999996</v>
      </c>
      <c r="AH23" s="208">
        <v>7.8374996963000001</v>
      </c>
      <c r="AI23" s="208">
        <v>8.0335897821</v>
      </c>
      <c r="AJ23" s="208">
        <v>7.7742803792000004</v>
      </c>
      <c r="AK23" s="208">
        <v>8.0548089907999998</v>
      </c>
      <c r="AL23" s="208">
        <v>7.7877382677</v>
      </c>
      <c r="AM23" s="208">
        <v>7.8779051352999998</v>
      </c>
      <c r="AN23" s="208">
        <v>13.448509987</v>
      </c>
      <c r="AO23" s="208">
        <v>10.147719115999999</v>
      </c>
      <c r="AP23" s="208">
        <v>10.205715399000001</v>
      </c>
      <c r="AQ23" s="208">
        <v>8.7486879553999994</v>
      </c>
      <c r="AR23" s="208">
        <v>7.9208400777000003</v>
      </c>
      <c r="AS23" s="208">
        <v>8.5165778802999998</v>
      </c>
      <c r="AT23" s="208">
        <v>8.5041750702000005</v>
      </c>
      <c r="AU23" s="208">
        <v>8.6336999016</v>
      </c>
      <c r="AV23" s="208">
        <v>8.6785066218000004</v>
      </c>
      <c r="AW23" s="208">
        <v>8.7878340059000006</v>
      </c>
      <c r="AX23" s="208">
        <v>8.4774741566999996</v>
      </c>
      <c r="AY23" s="208">
        <v>8.32</v>
      </c>
      <c r="AZ23" s="208">
        <v>8.82</v>
      </c>
      <c r="BA23" s="208">
        <v>10.82488</v>
      </c>
      <c r="BB23" s="208">
        <v>10.09487</v>
      </c>
      <c r="BC23" s="324">
        <v>8.7293760000000002</v>
      </c>
      <c r="BD23" s="324">
        <v>7.8674489999999997</v>
      </c>
      <c r="BE23" s="324">
        <v>8.5207200000000007</v>
      </c>
      <c r="BF23" s="324">
        <v>8.5481610000000003</v>
      </c>
      <c r="BG23" s="324">
        <v>8.6207159999999998</v>
      </c>
      <c r="BH23" s="324">
        <v>8.7259729999999998</v>
      </c>
      <c r="BI23" s="324">
        <v>8.9129509999999996</v>
      </c>
      <c r="BJ23" s="324">
        <v>8.6434440000000006</v>
      </c>
      <c r="BK23" s="324">
        <v>8.5212299999999992</v>
      </c>
      <c r="BL23" s="324">
        <v>9.0820989999999995</v>
      </c>
      <c r="BM23" s="324">
        <v>10.667260000000001</v>
      </c>
      <c r="BN23" s="324">
        <v>9.924436</v>
      </c>
      <c r="BO23" s="324">
        <v>8.5453849999999996</v>
      </c>
      <c r="BP23" s="324">
        <v>7.717581</v>
      </c>
      <c r="BQ23" s="324">
        <v>8.3012820000000005</v>
      </c>
      <c r="BR23" s="324">
        <v>8.3065420000000003</v>
      </c>
      <c r="BS23" s="324">
        <v>8.3681059999999992</v>
      </c>
      <c r="BT23" s="324">
        <v>8.4633020000000005</v>
      </c>
      <c r="BU23" s="324">
        <v>8.6030650000000009</v>
      </c>
      <c r="BV23" s="324">
        <v>8.3368040000000008</v>
      </c>
    </row>
    <row r="24" spans="1:74" ht="11.15" customHeight="1" x14ac:dyDescent="0.25">
      <c r="A24" s="119" t="s">
        <v>632</v>
      </c>
      <c r="B24" s="199" t="s">
        <v>438</v>
      </c>
      <c r="C24" s="208">
        <v>9.0160194981000004</v>
      </c>
      <c r="D24" s="208">
        <v>9.2550665136999992</v>
      </c>
      <c r="E24" s="208">
        <v>9.2471794535999994</v>
      </c>
      <c r="F24" s="208">
        <v>9.4400546678000001</v>
      </c>
      <c r="G24" s="208">
        <v>9.8375279198999994</v>
      </c>
      <c r="H24" s="208">
        <v>10.029677682000001</v>
      </c>
      <c r="I24" s="208">
        <v>9.9727562140000003</v>
      </c>
      <c r="J24" s="208">
        <v>9.9674361450000006</v>
      </c>
      <c r="K24" s="208">
        <v>9.7902898099000009</v>
      </c>
      <c r="L24" s="208">
        <v>9.6951900439000003</v>
      </c>
      <c r="M24" s="208">
        <v>9.1967178474000004</v>
      </c>
      <c r="N24" s="208">
        <v>8.8806673651000008</v>
      </c>
      <c r="O24" s="208">
        <v>8.9892061576</v>
      </c>
      <c r="P24" s="208">
        <v>9.3267451757999993</v>
      </c>
      <c r="Q24" s="208">
        <v>9.2235470088000007</v>
      </c>
      <c r="R24" s="208">
        <v>9.3200357034000003</v>
      </c>
      <c r="S24" s="208">
        <v>9.6672748439999996</v>
      </c>
      <c r="T24" s="208">
        <v>10.178320143000001</v>
      </c>
      <c r="U24" s="208">
        <v>10.119324625000001</v>
      </c>
      <c r="V24" s="208">
        <v>10.028869093999999</v>
      </c>
      <c r="W24" s="208">
        <v>9.8693629397000002</v>
      </c>
      <c r="X24" s="208">
        <v>9.5813932976</v>
      </c>
      <c r="Y24" s="208">
        <v>9.0910429798999992</v>
      </c>
      <c r="Z24" s="208">
        <v>8.8970051497</v>
      </c>
      <c r="AA24" s="208">
        <v>8.7615645741999995</v>
      </c>
      <c r="AB24" s="208">
        <v>8.9202850471000001</v>
      </c>
      <c r="AC24" s="208">
        <v>8.9712186072000009</v>
      </c>
      <c r="AD24" s="208">
        <v>9.2671734108999999</v>
      </c>
      <c r="AE24" s="208">
        <v>9.6400455718</v>
      </c>
      <c r="AF24" s="208">
        <v>10.089310232000001</v>
      </c>
      <c r="AG24" s="208">
        <v>10.036999509999999</v>
      </c>
      <c r="AH24" s="208">
        <v>9.9198674244999996</v>
      </c>
      <c r="AI24" s="208">
        <v>9.9166173087999994</v>
      </c>
      <c r="AJ24" s="208">
        <v>9.3899801871000008</v>
      </c>
      <c r="AK24" s="208">
        <v>9.1707748977999994</v>
      </c>
      <c r="AL24" s="208">
        <v>8.9560109197000006</v>
      </c>
      <c r="AM24" s="208">
        <v>8.9100459661000002</v>
      </c>
      <c r="AN24" s="208">
        <v>9.2794887750000008</v>
      </c>
      <c r="AO24" s="208">
        <v>9.1519249305999999</v>
      </c>
      <c r="AP24" s="208">
        <v>9.3722443175999999</v>
      </c>
      <c r="AQ24" s="208">
        <v>9.6464047833999995</v>
      </c>
      <c r="AR24" s="208">
        <v>10.168431627</v>
      </c>
      <c r="AS24" s="208">
        <v>10.318457403</v>
      </c>
      <c r="AT24" s="208">
        <v>10.153201796999999</v>
      </c>
      <c r="AU24" s="208">
        <v>10.116472838</v>
      </c>
      <c r="AV24" s="208">
        <v>9.7587858691000005</v>
      </c>
      <c r="AW24" s="208">
        <v>9.5784323693999998</v>
      </c>
      <c r="AX24" s="208">
        <v>9.4365151871999995</v>
      </c>
      <c r="AY24" s="208">
        <v>9.48</v>
      </c>
      <c r="AZ24" s="208">
        <v>9.64</v>
      </c>
      <c r="BA24" s="208">
        <v>9.5024379999999997</v>
      </c>
      <c r="BB24" s="208">
        <v>9.7137399999999996</v>
      </c>
      <c r="BC24" s="324">
        <v>9.9721869999999999</v>
      </c>
      <c r="BD24" s="324">
        <v>10.47749</v>
      </c>
      <c r="BE24" s="324">
        <v>10.561629999999999</v>
      </c>
      <c r="BF24" s="324">
        <v>10.326409999999999</v>
      </c>
      <c r="BG24" s="324">
        <v>10.2883</v>
      </c>
      <c r="BH24" s="324">
        <v>9.8602139999999991</v>
      </c>
      <c r="BI24" s="324">
        <v>9.6426479999999994</v>
      </c>
      <c r="BJ24" s="324">
        <v>9.4648319999999995</v>
      </c>
      <c r="BK24" s="324">
        <v>9.5192610000000002</v>
      </c>
      <c r="BL24" s="324">
        <v>9.6911179999999995</v>
      </c>
      <c r="BM24" s="324">
        <v>9.4853699999999996</v>
      </c>
      <c r="BN24" s="324">
        <v>9.6737570000000002</v>
      </c>
      <c r="BO24" s="324">
        <v>9.8975000000000009</v>
      </c>
      <c r="BP24" s="324">
        <v>10.381740000000001</v>
      </c>
      <c r="BQ24" s="324">
        <v>10.45102</v>
      </c>
      <c r="BR24" s="324">
        <v>10.19173</v>
      </c>
      <c r="BS24" s="324">
        <v>10.09829</v>
      </c>
      <c r="BT24" s="324">
        <v>9.6608870000000007</v>
      </c>
      <c r="BU24" s="324">
        <v>9.4555910000000001</v>
      </c>
      <c r="BV24" s="324">
        <v>9.2970590000000009</v>
      </c>
    </row>
    <row r="25" spans="1:74" ht="11.15" customHeight="1" x14ac:dyDescent="0.25">
      <c r="A25" s="119" t="s">
        <v>633</v>
      </c>
      <c r="B25" s="201" t="s">
        <v>439</v>
      </c>
      <c r="C25" s="208">
        <v>12.775239257000001</v>
      </c>
      <c r="D25" s="208">
        <v>12.792936924999999</v>
      </c>
      <c r="E25" s="208">
        <v>13.028551917</v>
      </c>
      <c r="F25" s="208">
        <v>13.023494317999999</v>
      </c>
      <c r="G25" s="208">
        <v>13.584921553999999</v>
      </c>
      <c r="H25" s="208">
        <v>15.242711383</v>
      </c>
      <c r="I25" s="208">
        <v>15.923991055</v>
      </c>
      <c r="J25" s="208">
        <v>16.336530929999999</v>
      </c>
      <c r="K25" s="208">
        <v>14.709594266</v>
      </c>
      <c r="L25" s="208">
        <v>15.047869337</v>
      </c>
      <c r="M25" s="208">
        <v>13.703727838000001</v>
      </c>
      <c r="N25" s="208">
        <v>13.261645355000001</v>
      </c>
      <c r="O25" s="208">
        <v>12.911320523000001</v>
      </c>
      <c r="P25" s="208">
        <v>13.023989509</v>
      </c>
      <c r="Q25" s="208">
        <v>12.80968296</v>
      </c>
      <c r="R25" s="208">
        <v>13.06359571</v>
      </c>
      <c r="S25" s="208">
        <v>13.635050548000001</v>
      </c>
      <c r="T25" s="208">
        <v>15.464039723999999</v>
      </c>
      <c r="U25" s="208">
        <v>16.159099424000001</v>
      </c>
      <c r="V25" s="208">
        <v>16.066681512999999</v>
      </c>
      <c r="W25" s="208">
        <v>16.255131692999999</v>
      </c>
      <c r="X25" s="208">
        <v>15.411523224</v>
      </c>
      <c r="Y25" s="208">
        <v>14.248738242</v>
      </c>
      <c r="Z25" s="208">
        <v>13.271224097999999</v>
      </c>
      <c r="AA25" s="208">
        <v>13.281972274999999</v>
      </c>
      <c r="AB25" s="208">
        <v>13.476176421</v>
      </c>
      <c r="AC25" s="208">
        <v>13.306090458</v>
      </c>
      <c r="AD25" s="208">
        <v>13.157424401</v>
      </c>
      <c r="AE25" s="208">
        <v>14.411673349000001</v>
      </c>
      <c r="AF25" s="208">
        <v>16.350916095999999</v>
      </c>
      <c r="AG25" s="208">
        <v>16.816324990999998</v>
      </c>
      <c r="AH25" s="208">
        <v>17.445836307</v>
      </c>
      <c r="AI25" s="208">
        <v>17.036475679999999</v>
      </c>
      <c r="AJ25" s="208">
        <v>15.989942981</v>
      </c>
      <c r="AK25" s="208">
        <v>14.752489200999999</v>
      </c>
      <c r="AL25" s="208">
        <v>14.067689441000001</v>
      </c>
      <c r="AM25" s="208">
        <v>14.057729087</v>
      </c>
      <c r="AN25" s="208">
        <v>14.536209703999999</v>
      </c>
      <c r="AO25" s="208">
        <v>14.900388225</v>
      </c>
      <c r="AP25" s="208">
        <v>15.314399816</v>
      </c>
      <c r="AQ25" s="208">
        <v>15.14157661</v>
      </c>
      <c r="AR25" s="208">
        <v>17.180297227000001</v>
      </c>
      <c r="AS25" s="208">
        <v>17.748589837000001</v>
      </c>
      <c r="AT25" s="208">
        <v>18.063305494000002</v>
      </c>
      <c r="AU25" s="208">
        <v>18.452955688999999</v>
      </c>
      <c r="AV25" s="208">
        <v>17.441401066000001</v>
      </c>
      <c r="AW25" s="208">
        <v>15.205874825</v>
      </c>
      <c r="AX25" s="208">
        <v>15.625381435</v>
      </c>
      <c r="AY25" s="208">
        <v>15.64</v>
      </c>
      <c r="AZ25" s="208">
        <v>16.09</v>
      </c>
      <c r="BA25" s="208">
        <v>16.443200000000001</v>
      </c>
      <c r="BB25" s="208">
        <v>16.953410000000002</v>
      </c>
      <c r="BC25" s="324">
        <v>16.634150000000002</v>
      </c>
      <c r="BD25" s="324">
        <v>18.805</v>
      </c>
      <c r="BE25" s="324">
        <v>19.14968</v>
      </c>
      <c r="BF25" s="324">
        <v>19.383150000000001</v>
      </c>
      <c r="BG25" s="324">
        <v>19.917539999999999</v>
      </c>
      <c r="BH25" s="324">
        <v>18.687809999999999</v>
      </c>
      <c r="BI25" s="324">
        <v>16.357780000000002</v>
      </c>
      <c r="BJ25" s="324">
        <v>16.60248</v>
      </c>
      <c r="BK25" s="324">
        <v>16.72485</v>
      </c>
      <c r="BL25" s="324">
        <v>17.2256</v>
      </c>
      <c r="BM25" s="324">
        <v>17.366589999999999</v>
      </c>
      <c r="BN25" s="324">
        <v>17.790120000000002</v>
      </c>
      <c r="BO25" s="324">
        <v>17.281739999999999</v>
      </c>
      <c r="BP25" s="324">
        <v>19.375630000000001</v>
      </c>
      <c r="BQ25" s="324">
        <v>19.498059999999999</v>
      </c>
      <c r="BR25" s="324">
        <v>19.52262</v>
      </c>
      <c r="BS25" s="324">
        <v>19.713750000000001</v>
      </c>
      <c r="BT25" s="324">
        <v>18.33128</v>
      </c>
      <c r="BU25" s="324">
        <v>15.980230000000001</v>
      </c>
      <c r="BV25" s="324">
        <v>16.205190000000002</v>
      </c>
    </row>
    <row r="26" spans="1:74" ht="11.15" customHeight="1" x14ac:dyDescent="0.25">
      <c r="A26" s="119" t="s">
        <v>634</v>
      </c>
      <c r="B26" s="201" t="s">
        <v>413</v>
      </c>
      <c r="C26" s="208">
        <v>10.49</v>
      </c>
      <c r="D26" s="208">
        <v>10.65</v>
      </c>
      <c r="E26" s="208">
        <v>10.51</v>
      </c>
      <c r="F26" s="208">
        <v>10.46</v>
      </c>
      <c r="G26" s="208">
        <v>10.51</v>
      </c>
      <c r="H26" s="208">
        <v>10.84</v>
      </c>
      <c r="I26" s="208">
        <v>11</v>
      </c>
      <c r="J26" s="208">
        <v>11.03</v>
      </c>
      <c r="K26" s="208">
        <v>10.72</v>
      </c>
      <c r="L26" s="208">
        <v>10.77</v>
      </c>
      <c r="M26" s="208">
        <v>10.54</v>
      </c>
      <c r="N26" s="208">
        <v>10.33</v>
      </c>
      <c r="O26" s="208">
        <v>10.3</v>
      </c>
      <c r="P26" s="208">
        <v>10.54</v>
      </c>
      <c r="Q26" s="208">
        <v>10.46</v>
      </c>
      <c r="R26" s="208">
        <v>10.52</v>
      </c>
      <c r="S26" s="208">
        <v>10.54</v>
      </c>
      <c r="T26" s="208">
        <v>10.9</v>
      </c>
      <c r="U26" s="208">
        <v>11.02</v>
      </c>
      <c r="V26" s="208">
        <v>11.02</v>
      </c>
      <c r="W26" s="208">
        <v>10.96</v>
      </c>
      <c r="X26" s="208">
        <v>10.74</v>
      </c>
      <c r="Y26" s="208">
        <v>10.57</v>
      </c>
      <c r="Z26" s="208">
        <v>10.32</v>
      </c>
      <c r="AA26" s="208">
        <v>10.18</v>
      </c>
      <c r="AB26" s="208">
        <v>10.3</v>
      </c>
      <c r="AC26" s="208">
        <v>10.34</v>
      </c>
      <c r="AD26" s="208">
        <v>10.37</v>
      </c>
      <c r="AE26" s="208">
        <v>10.4</v>
      </c>
      <c r="AF26" s="208">
        <v>10.89</v>
      </c>
      <c r="AG26" s="208">
        <v>10.84</v>
      </c>
      <c r="AH26" s="208">
        <v>10.9</v>
      </c>
      <c r="AI26" s="208">
        <v>11.02</v>
      </c>
      <c r="AJ26" s="208">
        <v>10.72</v>
      </c>
      <c r="AK26" s="208">
        <v>10.53</v>
      </c>
      <c r="AL26" s="208">
        <v>10.41</v>
      </c>
      <c r="AM26" s="208">
        <v>10.31</v>
      </c>
      <c r="AN26" s="208">
        <v>11.51</v>
      </c>
      <c r="AO26" s="208">
        <v>11.17</v>
      </c>
      <c r="AP26" s="208">
        <v>10.93</v>
      </c>
      <c r="AQ26" s="208">
        <v>10.9</v>
      </c>
      <c r="AR26" s="208">
        <v>11.34</v>
      </c>
      <c r="AS26" s="208">
        <v>11.51</v>
      </c>
      <c r="AT26" s="208">
        <v>11.56</v>
      </c>
      <c r="AU26" s="208">
        <v>11.7</v>
      </c>
      <c r="AV26" s="208">
        <v>11.56</v>
      </c>
      <c r="AW26" s="208">
        <v>11.34</v>
      </c>
      <c r="AX26" s="208">
        <v>11.2</v>
      </c>
      <c r="AY26" s="208">
        <v>11.36</v>
      </c>
      <c r="AZ26" s="208">
        <v>11.78</v>
      </c>
      <c r="BA26" s="208">
        <v>12.04416</v>
      </c>
      <c r="BB26" s="208">
        <v>11.569660000000001</v>
      </c>
      <c r="BC26" s="324">
        <v>11.48404</v>
      </c>
      <c r="BD26" s="324">
        <v>11.91855</v>
      </c>
      <c r="BE26" s="324">
        <v>12.02521</v>
      </c>
      <c r="BF26" s="324">
        <v>12.03058</v>
      </c>
      <c r="BG26" s="324">
        <v>12.190770000000001</v>
      </c>
      <c r="BH26" s="324">
        <v>12.057320000000001</v>
      </c>
      <c r="BI26" s="324">
        <v>11.86298</v>
      </c>
      <c r="BJ26" s="324">
        <v>11.65648</v>
      </c>
      <c r="BK26" s="324">
        <v>11.85778</v>
      </c>
      <c r="BL26" s="324">
        <v>12.274089999999999</v>
      </c>
      <c r="BM26" s="324">
        <v>12.33301</v>
      </c>
      <c r="BN26" s="324">
        <v>11.76207</v>
      </c>
      <c r="BO26" s="324">
        <v>11.59751</v>
      </c>
      <c r="BP26" s="324">
        <v>11.971439999999999</v>
      </c>
      <c r="BQ26" s="324">
        <v>11.98282</v>
      </c>
      <c r="BR26" s="324">
        <v>11.90161</v>
      </c>
      <c r="BS26" s="324">
        <v>11.93962</v>
      </c>
      <c r="BT26" s="324">
        <v>11.73645</v>
      </c>
      <c r="BU26" s="324">
        <v>11.45547</v>
      </c>
      <c r="BV26" s="324">
        <v>11.17676</v>
      </c>
    </row>
    <row r="27" spans="1:74" ht="11.15" customHeight="1" x14ac:dyDescent="0.25">
      <c r="A27" s="119"/>
      <c r="B27" s="122" t="s">
        <v>29</v>
      </c>
      <c r="C27" s="441"/>
      <c r="D27" s="441"/>
      <c r="E27" s="441"/>
      <c r="F27" s="441"/>
      <c r="G27" s="441"/>
      <c r="H27" s="441"/>
      <c r="I27" s="441"/>
      <c r="J27" s="441"/>
      <c r="K27" s="441"/>
      <c r="L27" s="441"/>
      <c r="M27" s="441"/>
      <c r="N27" s="441"/>
      <c r="O27" s="441"/>
      <c r="P27" s="441"/>
      <c r="Q27" s="441"/>
      <c r="R27" s="441"/>
      <c r="S27" s="441"/>
      <c r="T27" s="441"/>
      <c r="U27" s="441"/>
      <c r="V27" s="441"/>
      <c r="W27" s="441"/>
      <c r="X27" s="441"/>
      <c r="Y27" s="441"/>
      <c r="Z27" s="441"/>
      <c r="AA27" s="441"/>
      <c r="AB27" s="441"/>
      <c r="AC27" s="441"/>
      <c r="AD27" s="441"/>
      <c r="AE27" s="441"/>
      <c r="AF27" s="441"/>
      <c r="AG27" s="441"/>
      <c r="AH27" s="441"/>
      <c r="AI27" s="441"/>
      <c r="AJ27" s="441"/>
      <c r="AK27" s="441"/>
      <c r="AL27" s="441"/>
      <c r="AM27" s="441"/>
      <c r="AN27" s="441"/>
      <c r="AO27" s="441"/>
      <c r="AP27" s="441"/>
      <c r="AQ27" s="441"/>
      <c r="AR27" s="441"/>
      <c r="AS27" s="441"/>
      <c r="AT27" s="441"/>
      <c r="AU27" s="441"/>
      <c r="AV27" s="441"/>
      <c r="AW27" s="441"/>
      <c r="AX27" s="441"/>
      <c r="AY27" s="441"/>
      <c r="AZ27" s="441"/>
      <c r="BA27" s="441"/>
      <c r="BB27" s="441"/>
      <c r="BC27" s="442"/>
      <c r="BD27" s="442"/>
      <c r="BE27" s="442"/>
      <c r="BF27" s="442"/>
      <c r="BG27" s="442"/>
      <c r="BH27" s="442"/>
      <c r="BI27" s="442"/>
      <c r="BJ27" s="442"/>
      <c r="BK27" s="442"/>
      <c r="BL27" s="442"/>
      <c r="BM27" s="442"/>
      <c r="BN27" s="442"/>
      <c r="BO27" s="442"/>
      <c r="BP27" s="442"/>
      <c r="BQ27" s="442"/>
      <c r="BR27" s="442"/>
      <c r="BS27" s="442"/>
      <c r="BT27" s="442"/>
      <c r="BU27" s="442"/>
      <c r="BV27" s="442"/>
    </row>
    <row r="28" spans="1:74" ht="11.15" customHeight="1" x14ac:dyDescent="0.25">
      <c r="A28" s="119" t="s">
        <v>635</v>
      </c>
      <c r="B28" s="199" t="s">
        <v>432</v>
      </c>
      <c r="C28" s="208">
        <v>13.743459837</v>
      </c>
      <c r="D28" s="208">
        <v>13.987010441000001</v>
      </c>
      <c r="E28" s="208">
        <v>13.037393857</v>
      </c>
      <c r="F28" s="208">
        <v>12.974206239000001</v>
      </c>
      <c r="G28" s="208">
        <v>12.691192719</v>
      </c>
      <c r="H28" s="208">
        <v>13.178389618000001</v>
      </c>
      <c r="I28" s="208">
        <v>13.112714295</v>
      </c>
      <c r="J28" s="208">
        <v>13.028683445</v>
      </c>
      <c r="K28" s="208">
        <v>13.134027527000001</v>
      </c>
      <c r="L28" s="208">
        <v>12.898097559</v>
      </c>
      <c r="M28" s="208">
        <v>13.044944564</v>
      </c>
      <c r="N28" s="208">
        <v>13.610097356000001</v>
      </c>
      <c r="O28" s="208">
        <v>13.439342194</v>
      </c>
      <c r="P28" s="208">
        <v>14.068303342</v>
      </c>
      <c r="Q28" s="208">
        <v>13.454841027000001</v>
      </c>
      <c r="R28" s="208">
        <v>13.185185892</v>
      </c>
      <c r="S28" s="208">
        <v>12.584726184999999</v>
      </c>
      <c r="T28" s="208">
        <v>13.152950235</v>
      </c>
      <c r="U28" s="208">
        <v>12.77394</v>
      </c>
      <c r="V28" s="208">
        <v>12.716706287999999</v>
      </c>
      <c r="W28" s="208">
        <v>12.923197577</v>
      </c>
      <c r="X28" s="208">
        <v>12.512631208</v>
      </c>
      <c r="Y28" s="208">
        <v>13.181720771</v>
      </c>
      <c r="Z28" s="208">
        <v>13.055725718</v>
      </c>
      <c r="AA28" s="208">
        <v>13.217267387</v>
      </c>
      <c r="AB28" s="208">
        <v>13.096735646000001</v>
      </c>
      <c r="AC28" s="208">
        <v>12.847841194000001</v>
      </c>
      <c r="AD28" s="208">
        <v>12.859046425000001</v>
      </c>
      <c r="AE28" s="208">
        <v>13.03534368</v>
      </c>
      <c r="AF28" s="208">
        <v>12.823530775</v>
      </c>
      <c r="AG28" s="208">
        <v>13.087591976000001</v>
      </c>
      <c r="AH28" s="208">
        <v>13.040714662999999</v>
      </c>
      <c r="AI28" s="208">
        <v>12.802897241</v>
      </c>
      <c r="AJ28" s="208">
        <v>12.516286856000001</v>
      </c>
      <c r="AK28" s="208">
        <v>12.562359388999999</v>
      </c>
      <c r="AL28" s="208">
        <v>12.713910773</v>
      </c>
      <c r="AM28" s="208">
        <v>13.125774695</v>
      </c>
      <c r="AN28" s="208">
        <v>13.955011954</v>
      </c>
      <c r="AO28" s="208">
        <v>13.445554492999999</v>
      </c>
      <c r="AP28" s="208">
        <v>12.649976784</v>
      </c>
      <c r="AQ28" s="208">
        <v>12.824452331</v>
      </c>
      <c r="AR28" s="208">
        <v>13.452553326</v>
      </c>
      <c r="AS28" s="208">
        <v>13.646996128</v>
      </c>
      <c r="AT28" s="208">
        <v>13.612610845000001</v>
      </c>
      <c r="AU28" s="208">
        <v>13.865309368</v>
      </c>
      <c r="AV28" s="208">
        <v>13.914626708</v>
      </c>
      <c r="AW28" s="208">
        <v>14.224920560999999</v>
      </c>
      <c r="AX28" s="208">
        <v>14.255343675000001</v>
      </c>
      <c r="AY28" s="208">
        <v>15.27</v>
      </c>
      <c r="AZ28" s="208">
        <v>15.3</v>
      </c>
      <c r="BA28" s="208">
        <v>14.55875</v>
      </c>
      <c r="BB28" s="208">
        <v>13.549620000000001</v>
      </c>
      <c r="BC28" s="324">
        <v>13.63247</v>
      </c>
      <c r="BD28" s="324">
        <v>14.23029</v>
      </c>
      <c r="BE28" s="324">
        <v>14.3918</v>
      </c>
      <c r="BF28" s="324">
        <v>14.334519999999999</v>
      </c>
      <c r="BG28" s="324">
        <v>14.58588</v>
      </c>
      <c r="BH28" s="324">
        <v>14.60403</v>
      </c>
      <c r="BI28" s="324">
        <v>14.892950000000001</v>
      </c>
      <c r="BJ28" s="324">
        <v>14.8809</v>
      </c>
      <c r="BK28" s="324">
        <v>15.875859999999999</v>
      </c>
      <c r="BL28" s="324">
        <v>15.824529999999999</v>
      </c>
      <c r="BM28" s="324">
        <v>14.98926</v>
      </c>
      <c r="BN28" s="324">
        <v>13.896430000000001</v>
      </c>
      <c r="BO28" s="324">
        <v>13.944000000000001</v>
      </c>
      <c r="BP28" s="324">
        <v>14.52422</v>
      </c>
      <c r="BQ28" s="324">
        <v>14.66276</v>
      </c>
      <c r="BR28" s="324">
        <v>14.579660000000001</v>
      </c>
      <c r="BS28" s="324">
        <v>14.823370000000001</v>
      </c>
      <c r="BT28" s="324">
        <v>14.83502</v>
      </c>
      <c r="BU28" s="324">
        <v>15.116</v>
      </c>
      <c r="BV28" s="324">
        <v>15.09572</v>
      </c>
    </row>
    <row r="29" spans="1:74" ht="11.15" customHeight="1" x14ac:dyDescent="0.25">
      <c r="A29" s="119" t="s">
        <v>636</v>
      </c>
      <c r="B29" s="184" t="s">
        <v>465</v>
      </c>
      <c r="C29" s="208">
        <v>7.7015788498999997</v>
      </c>
      <c r="D29" s="208">
        <v>7.4247497699</v>
      </c>
      <c r="E29" s="208">
        <v>6.6332644272000003</v>
      </c>
      <c r="F29" s="208">
        <v>6.6897881906999999</v>
      </c>
      <c r="G29" s="208">
        <v>6.9264165220000002</v>
      </c>
      <c r="H29" s="208">
        <v>6.9221354017000003</v>
      </c>
      <c r="I29" s="208">
        <v>6.9547638714</v>
      </c>
      <c r="J29" s="208">
        <v>6.9322286193</v>
      </c>
      <c r="K29" s="208">
        <v>6.8551611817999998</v>
      </c>
      <c r="L29" s="208">
        <v>6.8860219965000002</v>
      </c>
      <c r="M29" s="208">
        <v>6.8106240491000003</v>
      </c>
      <c r="N29" s="208">
        <v>6.7859536605999997</v>
      </c>
      <c r="O29" s="208">
        <v>6.8247028936999996</v>
      </c>
      <c r="P29" s="208">
        <v>6.7358529864000003</v>
      </c>
      <c r="Q29" s="208">
        <v>6.6847739223999998</v>
      </c>
      <c r="R29" s="208">
        <v>6.5749873887000003</v>
      </c>
      <c r="S29" s="208">
        <v>6.6665550702000003</v>
      </c>
      <c r="T29" s="208">
        <v>6.3772597325999998</v>
      </c>
      <c r="U29" s="208">
        <v>6.5736319956999996</v>
      </c>
      <c r="V29" s="208">
        <v>6.6527027404999997</v>
      </c>
      <c r="W29" s="208">
        <v>6.4761132020999996</v>
      </c>
      <c r="X29" s="208">
        <v>6.4504799661999996</v>
      </c>
      <c r="Y29" s="208">
        <v>6.4040350673999997</v>
      </c>
      <c r="Z29" s="208">
        <v>6.4378547831999997</v>
      </c>
      <c r="AA29" s="208">
        <v>6.4270655356999997</v>
      </c>
      <c r="AB29" s="208">
        <v>6.4813402352000002</v>
      </c>
      <c r="AC29" s="208">
        <v>6.3032138796000003</v>
      </c>
      <c r="AD29" s="208">
        <v>6.3328181225</v>
      </c>
      <c r="AE29" s="208">
        <v>6.3648522463999999</v>
      </c>
      <c r="AF29" s="208">
        <v>6.4174307717000003</v>
      </c>
      <c r="AG29" s="208">
        <v>6.4847160788</v>
      </c>
      <c r="AH29" s="208">
        <v>6.4197455364999998</v>
      </c>
      <c r="AI29" s="208">
        <v>6.3974225639000002</v>
      </c>
      <c r="AJ29" s="208">
        <v>6.2597208706999998</v>
      </c>
      <c r="AK29" s="208">
        <v>6.2859094853000004</v>
      </c>
      <c r="AL29" s="208">
        <v>6.3420104778999997</v>
      </c>
      <c r="AM29" s="208">
        <v>6.3340361058000001</v>
      </c>
      <c r="AN29" s="208">
        <v>6.7288422881000001</v>
      </c>
      <c r="AO29" s="208">
        <v>6.4937443788999998</v>
      </c>
      <c r="AP29" s="208">
        <v>6.3638399037999998</v>
      </c>
      <c r="AQ29" s="208">
        <v>6.5369144706000002</v>
      </c>
      <c r="AR29" s="208">
        <v>6.8745391289000004</v>
      </c>
      <c r="AS29" s="208">
        <v>7.0399410568</v>
      </c>
      <c r="AT29" s="208">
        <v>7.1279798352999997</v>
      </c>
      <c r="AU29" s="208">
        <v>7.1543289202000002</v>
      </c>
      <c r="AV29" s="208">
        <v>7.2470841897999998</v>
      </c>
      <c r="AW29" s="208">
        <v>7.4746966517000004</v>
      </c>
      <c r="AX29" s="208">
        <v>7.1827710833999996</v>
      </c>
      <c r="AY29" s="208">
        <v>7.92</v>
      </c>
      <c r="AZ29" s="208">
        <v>8</v>
      </c>
      <c r="BA29" s="208">
        <v>7.21157</v>
      </c>
      <c r="BB29" s="208">
        <v>6.9387740000000004</v>
      </c>
      <c r="BC29" s="324">
        <v>6.9626590000000004</v>
      </c>
      <c r="BD29" s="324">
        <v>7.2866340000000003</v>
      </c>
      <c r="BE29" s="324">
        <v>7.4193740000000004</v>
      </c>
      <c r="BF29" s="324">
        <v>7.5176629999999998</v>
      </c>
      <c r="BG29" s="324">
        <v>7.2997519999999998</v>
      </c>
      <c r="BH29" s="324">
        <v>7.1103540000000001</v>
      </c>
      <c r="BI29" s="324">
        <v>7.2385089999999996</v>
      </c>
      <c r="BJ29" s="324">
        <v>7.29087</v>
      </c>
      <c r="BK29" s="324">
        <v>7.6206759999999996</v>
      </c>
      <c r="BL29" s="324">
        <v>7.8855560000000002</v>
      </c>
      <c r="BM29" s="324">
        <v>7.1394310000000001</v>
      </c>
      <c r="BN29" s="324">
        <v>6.6930079999999998</v>
      </c>
      <c r="BO29" s="324">
        <v>6.6042560000000003</v>
      </c>
      <c r="BP29" s="324">
        <v>6.8940760000000001</v>
      </c>
      <c r="BQ29" s="324">
        <v>6.9876170000000002</v>
      </c>
      <c r="BR29" s="324">
        <v>6.9415040000000001</v>
      </c>
      <c r="BS29" s="324">
        <v>6.7916670000000003</v>
      </c>
      <c r="BT29" s="324">
        <v>6.5207949999999997</v>
      </c>
      <c r="BU29" s="324">
        <v>6.6019649999999999</v>
      </c>
      <c r="BV29" s="324">
        <v>6.7317739999999997</v>
      </c>
    </row>
    <row r="30" spans="1:74" ht="11.15" customHeight="1" x14ac:dyDescent="0.25">
      <c r="A30" s="119" t="s">
        <v>637</v>
      </c>
      <c r="B30" s="199" t="s">
        <v>433</v>
      </c>
      <c r="C30" s="208">
        <v>7.4038972962000003</v>
      </c>
      <c r="D30" s="208">
        <v>7.1158958564999999</v>
      </c>
      <c r="E30" s="208">
        <v>6.9322158692000002</v>
      </c>
      <c r="F30" s="208">
        <v>7.0171455253000001</v>
      </c>
      <c r="G30" s="208">
        <v>7.0336994200999996</v>
      </c>
      <c r="H30" s="208">
        <v>7.063906792</v>
      </c>
      <c r="I30" s="208">
        <v>7.1323499839000002</v>
      </c>
      <c r="J30" s="208">
        <v>7.0649102207999999</v>
      </c>
      <c r="K30" s="208">
        <v>7.0201144563</v>
      </c>
      <c r="L30" s="208">
        <v>7.1197258566999997</v>
      </c>
      <c r="M30" s="208">
        <v>7.1006128182000001</v>
      </c>
      <c r="N30" s="208">
        <v>7.2444218226999997</v>
      </c>
      <c r="O30" s="208">
        <v>7.0625762889999999</v>
      </c>
      <c r="P30" s="208">
        <v>7.1329968091999998</v>
      </c>
      <c r="Q30" s="208">
        <v>7.1024958488000003</v>
      </c>
      <c r="R30" s="208">
        <v>7.0157824004</v>
      </c>
      <c r="S30" s="208">
        <v>6.8490332557000002</v>
      </c>
      <c r="T30" s="208">
        <v>6.8851072340000004</v>
      </c>
      <c r="U30" s="208">
        <v>6.9438229576000001</v>
      </c>
      <c r="V30" s="208">
        <v>6.8705991872999999</v>
      </c>
      <c r="W30" s="208">
        <v>6.7406217714999999</v>
      </c>
      <c r="X30" s="208">
        <v>6.8926803061999999</v>
      </c>
      <c r="Y30" s="208">
        <v>6.8160542882000001</v>
      </c>
      <c r="Z30" s="208">
        <v>6.6069096498000004</v>
      </c>
      <c r="AA30" s="208">
        <v>6.6578068922</v>
      </c>
      <c r="AB30" s="208">
        <v>6.6908738697999999</v>
      </c>
      <c r="AC30" s="208">
        <v>6.5287158402000003</v>
      </c>
      <c r="AD30" s="208">
        <v>6.7975839215000002</v>
      </c>
      <c r="AE30" s="208">
        <v>6.8242303160000004</v>
      </c>
      <c r="AF30" s="208">
        <v>6.9815446275999999</v>
      </c>
      <c r="AG30" s="208">
        <v>6.9892020386000002</v>
      </c>
      <c r="AH30" s="208">
        <v>6.8269002636999998</v>
      </c>
      <c r="AI30" s="208">
        <v>6.8003334860000004</v>
      </c>
      <c r="AJ30" s="208">
        <v>6.7730877098000004</v>
      </c>
      <c r="AK30" s="208">
        <v>6.6938937074</v>
      </c>
      <c r="AL30" s="208">
        <v>6.7527188794999997</v>
      </c>
      <c r="AM30" s="208">
        <v>6.6429359419000003</v>
      </c>
      <c r="AN30" s="208">
        <v>7.3795763929999998</v>
      </c>
      <c r="AO30" s="208">
        <v>6.9113533802999996</v>
      </c>
      <c r="AP30" s="208">
        <v>6.7974799749999999</v>
      </c>
      <c r="AQ30" s="208">
        <v>6.8809470033000002</v>
      </c>
      <c r="AR30" s="208">
        <v>7.2077140629000001</v>
      </c>
      <c r="AS30" s="208">
        <v>7.3110362923999999</v>
      </c>
      <c r="AT30" s="208">
        <v>7.3612097790000002</v>
      </c>
      <c r="AU30" s="208">
        <v>7.4811335984999996</v>
      </c>
      <c r="AV30" s="208">
        <v>7.7088217193000004</v>
      </c>
      <c r="AW30" s="208">
        <v>7.8297574435000001</v>
      </c>
      <c r="AX30" s="208">
        <v>7.5455434751999997</v>
      </c>
      <c r="AY30" s="208">
        <v>7.61</v>
      </c>
      <c r="AZ30" s="208">
        <v>7.84</v>
      </c>
      <c r="BA30" s="208">
        <v>7.5142810000000004</v>
      </c>
      <c r="BB30" s="208">
        <v>7.4036989999999996</v>
      </c>
      <c r="BC30" s="324">
        <v>7.478637</v>
      </c>
      <c r="BD30" s="324">
        <v>7.73726</v>
      </c>
      <c r="BE30" s="324">
        <v>7.7673399999999999</v>
      </c>
      <c r="BF30" s="324">
        <v>7.7802210000000001</v>
      </c>
      <c r="BG30" s="324">
        <v>7.819013</v>
      </c>
      <c r="BH30" s="324">
        <v>7.8293100000000004</v>
      </c>
      <c r="BI30" s="324">
        <v>7.8998429999999997</v>
      </c>
      <c r="BJ30" s="324">
        <v>7.8926790000000002</v>
      </c>
      <c r="BK30" s="324">
        <v>7.8181789999999998</v>
      </c>
      <c r="BL30" s="324">
        <v>8.0642449999999997</v>
      </c>
      <c r="BM30" s="324">
        <v>7.6434389999999999</v>
      </c>
      <c r="BN30" s="324">
        <v>7.2221450000000003</v>
      </c>
      <c r="BO30" s="324">
        <v>7.128088</v>
      </c>
      <c r="BP30" s="324">
        <v>7.3972189999999998</v>
      </c>
      <c r="BQ30" s="324">
        <v>7.4282190000000003</v>
      </c>
      <c r="BR30" s="324">
        <v>7.4051840000000002</v>
      </c>
      <c r="BS30" s="324">
        <v>7.4044629999999998</v>
      </c>
      <c r="BT30" s="324">
        <v>7.5146050000000004</v>
      </c>
      <c r="BU30" s="324">
        <v>7.6072309999999996</v>
      </c>
      <c r="BV30" s="324">
        <v>7.5942470000000002</v>
      </c>
    </row>
    <row r="31" spans="1:74" ht="11.15" customHeight="1" x14ac:dyDescent="0.25">
      <c r="A31" s="119" t="s">
        <v>638</v>
      </c>
      <c r="B31" s="199" t="s">
        <v>434</v>
      </c>
      <c r="C31" s="208">
        <v>6.8690717096</v>
      </c>
      <c r="D31" s="208">
        <v>7.0549150577999997</v>
      </c>
      <c r="E31" s="208">
        <v>6.9788118078999997</v>
      </c>
      <c r="F31" s="208">
        <v>6.7386380810000004</v>
      </c>
      <c r="G31" s="208">
        <v>7.1789870447000004</v>
      </c>
      <c r="H31" s="208">
        <v>7.9058580155999998</v>
      </c>
      <c r="I31" s="208">
        <v>8.1680137433999995</v>
      </c>
      <c r="J31" s="208">
        <v>7.9233628528000004</v>
      </c>
      <c r="K31" s="208">
        <v>7.7044271603999999</v>
      </c>
      <c r="L31" s="208">
        <v>6.9565736746000004</v>
      </c>
      <c r="M31" s="208">
        <v>6.8587843203999999</v>
      </c>
      <c r="N31" s="208">
        <v>6.7425682765000001</v>
      </c>
      <c r="O31" s="208">
        <v>6.7848683479999998</v>
      </c>
      <c r="P31" s="208">
        <v>7.1597665146000002</v>
      </c>
      <c r="Q31" s="208">
        <v>7.2357136223999996</v>
      </c>
      <c r="R31" s="208">
        <v>6.7911945580999999</v>
      </c>
      <c r="S31" s="208">
        <v>7.0706599115</v>
      </c>
      <c r="T31" s="208">
        <v>7.8203868977999997</v>
      </c>
      <c r="U31" s="208">
        <v>8.024391026</v>
      </c>
      <c r="V31" s="208">
        <v>8.0607112675000003</v>
      </c>
      <c r="W31" s="208">
        <v>7.7760219996000002</v>
      </c>
      <c r="X31" s="208">
        <v>6.9746376640000003</v>
      </c>
      <c r="Y31" s="208">
        <v>6.7401846263999996</v>
      </c>
      <c r="Z31" s="208">
        <v>6.6376029024000003</v>
      </c>
      <c r="AA31" s="208">
        <v>6.7198545871000004</v>
      </c>
      <c r="AB31" s="208">
        <v>6.8608327616000002</v>
      </c>
      <c r="AC31" s="208">
        <v>7.0266901168000002</v>
      </c>
      <c r="AD31" s="208">
        <v>6.9402286843000001</v>
      </c>
      <c r="AE31" s="208">
        <v>7.0957065009000004</v>
      </c>
      <c r="AF31" s="208">
        <v>7.5854529225</v>
      </c>
      <c r="AG31" s="208">
        <v>7.9831805633000004</v>
      </c>
      <c r="AH31" s="208">
        <v>7.7860921724000001</v>
      </c>
      <c r="AI31" s="208">
        <v>7.4948935853999998</v>
      </c>
      <c r="AJ31" s="208">
        <v>6.7182768771000001</v>
      </c>
      <c r="AK31" s="208">
        <v>6.5305261128999996</v>
      </c>
      <c r="AL31" s="208">
        <v>6.4075210440000001</v>
      </c>
      <c r="AM31" s="208">
        <v>6.5279541998999999</v>
      </c>
      <c r="AN31" s="208">
        <v>7.6827913106999999</v>
      </c>
      <c r="AO31" s="208">
        <v>6.7395770840999996</v>
      </c>
      <c r="AP31" s="208">
        <v>6.9970530640000002</v>
      </c>
      <c r="AQ31" s="208">
        <v>6.8540707385999999</v>
      </c>
      <c r="AR31" s="208">
        <v>8.0199307717000003</v>
      </c>
      <c r="AS31" s="208">
        <v>8.0395672557999998</v>
      </c>
      <c r="AT31" s="208">
        <v>7.9822450302999997</v>
      </c>
      <c r="AU31" s="208">
        <v>7.9689230936</v>
      </c>
      <c r="AV31" s="208">
        <v>7.1548817264000002</v>
      </c>
      <c r="AW31" s="208">
        <v>7.0838451056</v>
      </c>
      <c r="AX31" s="208">
        <v>6.9471916711999997</v>
      </c>
      <c r="AY31" s="208">
        <v>7.13</v>
      </c>
      <c r="AZ31" s="208">
        <v>7.25</v>
      </c>
      <c r="BA31" s="208">
        <v>6.9279739999999999</v>
      </c>
      <c r="BB31" s="208">
        <v>7.2869330000000003</v>
      </c>
      <c r="BC31" s="324">
        <v>7.2399849999999999</v>
      </c>
      <c r="BD31" s="324">
        <v>8.4068919999999991</v>
      </c>
      <c r="BE31" s="324">
        <v>8.3838329999999992</v>
      </c>
      <c r="BF31" s="324">
        <v>8.3018370000000008</v>
      </c>
      <c r="BG31" s="324">
        <v>8.2230810000000005</v>
      </c>
      <c r="BH31" s="324">
        <v>7.2798379999999998</v>
      </c>
      <c r="BI31" s="324">
        <v>7.198442</v>
      </c>
      <c r="BJ31" s="324">
        <v>7.2103679999999999</v>
      </c>
      <c r="BK31" s="324">
        <v>7.321072</v>
      </c>
      <c r="BL31" s="324">
        <v>7.4180780000000004</v>
      </c>
      <c r="BM31" s="324">
        <v>7.0703009999999997</v>
      </c>
      <c r="BN31" s="324">
        <v>7.2692050000000004</v>
      </c>
      <c r="BO31" s="324">
        <v>7.076454</v>
      </c>
      <c r="BP31" s="324">
        <v>8.2546990000000005</v>
      </c>
      <c r="BQ31" s="324">
        <v>8.2412200000000002</v>
      </c>
      <c r="BR31" s="324">
        <v>8.1660760000000003</v>
      </c>
      <c r="BS31" s="324">
        <v>8.0541599999999995</v>
      </c>
      <c r="BT31" s="324">
        <v>7.1835430000000002</v>
      </c>
      <c r="BU31" s="324">
        <v>7.1221240000000003</v>
      </c>
      <c r="BV31" s="324">
        <v>7.1216410000000003</v>
      </c>
    </row>
    <row r="32" spans="1:74" ht="11.15" customHeight="1" x14ac:dyDescent="0.25">
      <c r="A32" s="119" t="s">
        <v>639</v>
      </c>
      <c r="B32" s="199" t="s">
        <v>435</v>
      </c>
      <c r="C32" s="208">
        <v>7.0003253875000002</v>
      </c>
      <c r="D32" s="208">
        <v>6.4437217431000002</v>
      </c>
      <c r="E32" s="208">
        <v>6.2580873235999999</v>
      </c>
      <c r="F32" s="208">
        <v>6.327934409</v>
      </c>
      <c r="G32" s="208">
        <v>6.2831371840000001</v>
      </c>
      <c r="H32" s="208">
        <v>6.6677145532999997</v>
      </c>
      <c r="I32" s="208">
        <v>6.7696614496</v>
      </c>
      <c r="J32" s="208">
        <v>6.4907889610999998</v>
      </c>
      <c r="K32" s="208">
        <v>6.6885250873000004</v>
      </c>
      <c r="L32" s="208">
        <v>6.2597714393999997</v>
      </c>
      <c r="M32" s="208">
        <v>6.7000793882999998</v>
      </c>
      <c r="N32" s="208">
        <v>6.3344873702999998</v>
      </c>
      <c r="O32" s="208">
        <v>6.3210427455999998</v>
      </c>
      <c r="P32" s="208">
        <v>6.3504755503999997</v>
      </c>
      <c r="Q32" s="208">
        <v>6.4437087755000002</v>
      </c>
      <c r="R32" s="208">
        <v>6.1866098025999996</v>
      </c>
      <c r="S32" s="208">
        <v>6.4082874784000001</v>
      </c>
      <c r="T32" s="208">
        <v>6.5961273636</v>
      </c>
      <c r="U32" s="208">
        <v>6.9676986352999997</v>
      </c>
      <c r="V32" s="208">
        <v>6.8968676036999996</v>
      </c>
      <c r="W32" s="208">
        <v>6.7181707455000002</v>
      </c>
      <c r="X32" s="208">
        <v>6.4200288328999999</v>
      </c>
      <c r="Y32" s="208">
        <v>6.3989092447000004</v>
      </c>
      <c r="Z32" s="208">
        <v>6.1347557003000004</v>
      </c>
      <c r="AA32" s="208">
        <v>6.0515661856999996</v>
      </c>
      <c r="AB32" s="208">
        <v>6.1468225091999997</v>
      </c>
      <c r="AC32" s="208">
        <v>5.9809495596</v>
      </c>
      <c r="AD32" s="208">
        <v>6.2340350358999999</v>
      </c>
      <c r="AE32" s="208">
        <v>5.9003762639000001</v>
      </c>
      <c r="AF32" s="208">
        <v>6.3737728657000003</v>
      </c>
      <c r="AG32" s="208">
        <v>6.6941014761000002</v>
      </c>
      <c r="AH32" s="208">
        <v>6.4365569173999999</v>
      </c>
      <c r="AI32" s="208">
        <v>6.5947067642999997</v>
      </c>
      <c r="AJ32" s="208">
        <v>6.1771795300000001</v>
      </c>
      <c r="AK32" s="208">
        <v>6.0052619374000002</v>
      </c>
      <c r="AL32" s="208">
        <v>6.3695819271999996</v>
      </c>
      <c r="AM32" s="208">
        <v>5.9969551735</v>
      </c>
      <c r="AN32" s="208">
        <v>6.5631134790000001</v>
      </c>
      <c r="AO32" s="208">
        <v>6.1742548293999997</v>
      </c>
      <c r="AP32" s="208">
        <v>6.0937097469000001</v>
      </c>
      <c r="AQ32" s="208">
        <v>6.3250727374000002</v>
      </c>
      <c r="AR32" s="208">
        <v>6.4898149837999997</v>
      </c>
      <c r="AS32" s="208">
        <v>6.9304641617999998</v>
      </c>
      <c r="AT32" s="208">
        <v>7.0824009039</v>
      </c>
      <c r="AU32" s="208">
        <v>7.1290888674000001</v>
      </c>
      <c r="AV32" s="208">
        <v>6.9493258866999996</v>
      </c>
      <c r="AW32" s="208">
        <v>6.8574760133000003</v>
      </c>
      <c r="AX32" s="208">
        <v>6.8729545476</v>
      </c>
      <c r="AY32" s="208">
        <v>6.68</v>
      </c>
      <c r="AZ32" s="208">
        <v>6.87</v>
      </c>
      <c r="BA32" s="208">
        <v>6.5032129999999997</v>
      </c>
      <c r="BB32" s="208">
        <v>6.5430549999999998</v>
      </c>
      <c r="BC32" s="324">
        <v>6.7885220000000004</v>
      </c>
      <c r="BD32" s="324">
        <v>6.8231060000000001</v>
      </c>
      <c r="BE32" s="324">
        <v>7.2778770000000002</v>
      </c>
      <c r="BF32" s="324">
        <v>7.3894970000000004</v>
      </c>
      <c r="BG32" s="324">
        <v>7.4332529999999997</v>
      </c>
      <c r="BH32" s="324">
        <v>7.0669399999999998</v>
      </c>
      <c r="BI32" s="324">
        <v>6.9782279999999997</v>
      </c>
      <c r="BJ32" s="324">
        <v>7.1349369999999999</v>
      </c>
      <c r="BK32" s="324">
        <v>6.9873750000000001</v>
      </c>
      <c r="BL32" s="324">
        <v>7.1172959999999996</v>
      </c>
      <c r="BM32" s="324">
        <v>6.5303250000000004</v>
      </c>
      <c r="BN32" s="324">
        <v>6.2522469999999997</v>
      </c>
      <c r="BO32" s="324">
        <v>6.3812689999999996</v>
      </c>
      <c r="BP32" s="324">
        <v>6.411537</v>
      </c>
      <c r="BQ32" s="324">
        <v>6.8624619999999998</v>
      </c>
      <c r="BR32" s="324">
        <v>6.944598</v>
      </c>
      <c r="BS32" s="324">
        <v>6.9682769999999996</v>
      </c>
      <c r="BT32" s="324">
        <v>6.6567889999999998</v>
      </c>
      <c r="BU32" s="324">
        <v>6.5960830000000001</v>
      </c>
      <c r="BV32" s="324">
        <v>6.7350630000000002</v>
      </c>
    </row>
    <row r="33" spans="1:74" ht="11.15" customHeight="1" x14ac:dyDescent="0.25">
      <c r="A33" s="119" t="s">
        <v>640</v>
      </c>
      <c r="B33" s="199" t="s">
        <v>436</v>
      </c>
      <c r="C33" s="208">
        <v>5.8339369442000004</v>
      </c>
      <c r="D33" s="208">
        <v>5.7024163877999996</v>
      </c>
      <c r="E33" s="208">
        <v>5.6224713183999997</v>
      </c>
      <c r="F33" s="208">
        <v>5.6697491477000002</v>
      </c>
      <c r="G33" s="208">
        <v>5.8840932351999999</v>
      </c>
      <c r="H33" s="208">
        <v>6.1054309913000004</v>
      </c>
      <c r="I33" s="208">
        <v>5.9170219610999997</v>
      </c>
      <c r="J33" s="208">
        <v>5.9018390924000004</v>
      </c>
      <c r="K33" s="208">
        <v>5.9215446014999999</v>
      </c>
      <c r="L33" s="208">
        <v>5.7275136784000003</v>
      </c>
      <c r="M33" s="208">
        <v>5.9641862106000003</v>
      </c>
      <c r="N33" s="208">
        <v>5.8739027826000001</v>
      </c>
      <c r="O33" s="208">
        <v>5.7369947410000002</v>
      </c>
      <c r="P33" s="208">
        <v>5.7219653925999996</v>
      </c>
      <c r="Q33" s="208">
        <v>5.6788642458999998</v>
      </c>
      <c r="R33" s="208">
        <v>5.7103132232</v>
      </c>
      <c r="S33" s="208">
        <v>5.7924228678</v>
      </c>
      <c r="T33" s="208">
        <v>5.8076737531999996</v>
      </c>
      <c r="U33" s="208">
        <v>6.0072749763999997</v>
      </c>
      <c r="V33" s="208">
        <v>5.8904760664999998</v>
      </c>
      <c r="W33" s="208">
        <v>5.9641374778999996</v>
      </c>
      <c r="X33" s="208">
        <v>5.5687278280000001</v>
      </c>
      <c r="Y33" s="208">
        <v>5.8293621641</v>
      </c>
      <c r="Z33" s="208">
        <v>5.4312056590999997</v>
      </c>
      <c r="AA33" s="208">
        <v>5.5101687882999997</v>
      </c>
      <c r="AB33" s="208">
        <v>5.4980937828999998</v>
      </c>
      <c r="AC33" s="208">
        <v>5.3987681709000004</v>
      </c>
      <c r="AD33" s="208">
        <v>5.4344095648000001</v>
      </c>
      <c r="AE33" s="208">
        <v>5.4730875518</v>
      </c>
      <c r="AF33" s="208">
        <v>5.6226452120000001</v>
      </c>
      <c r="AG33" s="208">
        <v>5.7348069328999998</v>
      </c>
      <c r="AH33" s="208">
        <v>5.7361492156000002</v>
      </c>
      <c r="AI33" s="208">
        <v>5.6414426132999997</v>
      </c>
      <c r="AJ33" s="208">
        <v>5.5569668345999998</v>
      </c>
      <c r="AK33" s="208">
        <v>5.5865003027000002</v>
      </c>
      <c r="AL33" s="208">
        <v>5.4116147912999999</v>
      </c>
      <c r="AM33" s="208">
        <v>5.4815369220000001</v>
      </c>
      <c r="AN33" s="208">
        <v>6.1519832305</v>
      </c>
      <c r="AO33" s="208">
        <v>5.6429167297999996</v>
      </c>
      <c r="AP33" s="208">
        <v>5.8157493953000001</v>
      </c>
      <c r="AQ33" s="208">
        <v>5.7295442518000002</v>
      </c>
      <c r="AR33" s="208">
        <v>6.0414975564000004</v>
      </c>
      <c r="AS33" s="208">
        <v>6.2873112602000001</v>
      </c>
      <c r="AT33" s="208">
        <v>6.2749306913999998</v>
      </c>
      <c r="AU33" s="208">
        <v>6.2608740891999997</v>
      </c>
      <c r="AV33" s="208">
        <v>6.2982190413000003</v>
      </c>
      <c r="AW33" s="208">
        <v>6.5329770866999999</v>
      </c>
      <c r="AX33" s="208">
        <v>5.9522634747999996</v>
      </c>
      <c r="AY33" s="208">
        <v>6.63</v>
      </c>
      <c r="AZ33" s="208">
        <v>6.25</v>
      </c>
      <c r="BA33" s="208">
        <v>6.0131220000000001</v>
      </c>
      <c r="BB33" s="208">
        <v>6.2317200000000001</v>
      </c>
      <c r="BC33" s="324">
        <v>6.1054240000000002</v>
      </c>
      <c r="BD33" s="324">
        <v>6.31691</v>
      </c>
      <c r="BE33" s="324">
        <v>6.5494110000000001</v>
      </c>
      <c r="BF33" s="324">
        <v>6.5103549999999997</v>
      </c>
      <c r="BG33" s="324">
        <v>6.4535619999999998</v>
      </c>
      <c r="BH33" s="324">
        <v>6.3580889999999997</v>
      </c>
      <c r="BI33" s="324">
        <v>6.5803430000000001</v>
      </c>
      <c r="BJ33" s="324">
        <v>6.1041049999999997</v>
      </c>
      <c r="BK33" s="324">
        <v>6.8340209999999999</v>
      </c>
      <c r="BL33" s="324">
        <v>6.3889319999999996</v>
      </c>
      <c r="BM33" s="324">
        <v>6.0096499999999997</v>
      </c>
      <c r="BN33" s="324">
        <v>6.0127170000000003</v>
      </c>
      <c r="BO33" s="324">
        <v>5.7934799999999997</v>
      </c>
      <c r="BP33" s="324">
        <v>6.0148460000000004</v>
      </c>
      <c r="BQ33" s="324">
        <v>6.2476000000000003</v>
      </c>
      <c r="BR33" s="324">
        <v>6.1890000000000001</v>
      </c>
      <c r="BS33" s="324">
        <v>6.1061170000000002</v>
      </c>
      <c r="BT33" s="324">
        <v>6.0563039999999999</v>
      </c>
      <c r="BU33" s="324">
        <v>6.2832920000000003</v>
      </c>
      <c r="BV33" s="324">
        <v>5.8236220000000003</v>
      </c>
    </row>
    <row r="34" spans="1:74" ht="11.15" customHeight="1" x14ac:dyDescent="0.25">
      <c r="A34" s="119" t="s">
        <v>641</v>
      </c>
      <c r="B34" s="199" t="s">
        <v>437</v>
      </c>
      <c r="C34" s="208">
        <v>5.4916181898999996</v>
      </c>
      <c r="D34" s="208">
        <v>5.3453260453000002</v>
      </c>
      <c r="E34" s="208">
        <v>5.2930942292000003</v>
      </c>
      <c r="F34" s="208">
        <v>5.1694811862999996</v>
      </c>
      <c r="G34" s="208">
        <v>5.3785664182000001</v>
      </c>
      <c r="H34" s="208">
        <v>5.6193993002999996</v>
      </c>
      <c r="I34" s="208">
        <v>5.9142445166000002</v>
      </c>
      <c r="J34" s="208">
        <v>5.6407986271999997</v>
      </c>
      <c r="K34" s="208">
        <v>5.2450019610999998</v>
      </c>
      <c r="L34" s="208">
        <v>5.2158666593999996</v>
      </c>
      <c r="M34" s="208">
        <v>5.3290778126999996</v>
      </c>
      <c r="N34" s="208">
        <v>5.1073072724999999</v>
      </c>
      <c r="O34" s="208">
        <v>5.1752777771999998</v>
      </c>
      <c r="P34" s="208">
        <v>5.1546977637999998</v>
      </c>
      <c r="Q34" s="208">
        <v>5.3718017819000003</v>
      </c>
      <c r="R34" s="208">
        <v>5.1336193306000002</v>
      </c>
      <c r="S34" s="208">
        <v>5.2902203368</v>
      </c>
      <c r="T34" s="208">
        <v>5.192562809</v>
      </c>
      <c r="U34" s="208">
        <v>5.4366847326999999</v>
      </c>
      <c r="V34" s="208">
        <v>6.6705051606000003</v>
      </c>
      <c r="W34" s="208">
        <v>5.6338573353000001</v>
      </c>
      <c r="X34" s="208">
        <v>5.4758772202000001</v>
      </c>
      <c r="Y34" s="208">
        <v>5.4414879082000001</v>
      </c>
      <c r="Z34" s="208">
        <v>4.9716944022999998</v>
      </c>
      <c r="AA34" s="208">
        <v>4.9433925716999996</v>
      </c>
      <c r="AB34" s="208">
        <v>5.0818534786000003</v>
      </c>
      <c r="AC34" s="208">
        <v>5.0546900494999996</v>
      </c>
      <c r="AD34" s="208">
        <v>4.8845273050999998</v>
      </c>
      <c r="AE34" s="208">
        <v>4.9542533906999999</v>
      </c>
      <c r="AF34" s="208">
        <v>5.0658255270000003</v>
      </c>
      <c r="AG34" s="208">
        <v>5.1760920513000004</v>
      </c>
      <c r="AH34" s="208">
        <v>5.2973032121000001</v>
      </c>
      <c r="AI34" s="208">
        <v>5.1359848263999996</v>
      </c>
      <c r="AJ34" s="208">
        <v>5.1576133975999996</v>
      </c>
      <c r="AK34" s="208">
        <v>4.972241135</v>
      </c>
      <c r="AL34" s="208">
        <v>4.9312789848999996</v>
      </c>
      <c r="AM34" s="208">
        <v>5.0148336695999998</v>
      </c>
      <c r="AN34" s="208">
        <v>9.9988637929999999</v>
      </c>
      <c r="AO34" s="208">
        <v>7.1798639617999997</v>
      </c>
      <c r="AP34" s="208">
        <v>5.9341386284000004</v>
      </c>
      <c r="AQ34" s="208">
        <v>4.9703915212999998</v>
      </c>
      <c r="AR34" s="208">
        <v>5.4603674216</v>
      </c>
      <c r="AS34" s="208">
        <v>5.6264523547999996</v>
      </c>
      <c r="AT34" s="208">
        <v>6.1512459188999999</v>
      </c>
      <c r="AU34" s="208">
        <v>6.2258618294000003</v>
      </c>
      <c r="AV34" s="208">
        <v>6.2793248034999998</v>
      </c>
      <c r="AW34" s="208">
        <v>6.2339050616999998</v>
      </c>
      <c r="AX34" s="208">
        <v>5.8877266797000001</v>
      </c>
      <c r="AY34" s="208">
        <v>5.98</v>
      </c>
      <c r="AZ34" s="208">
        <v>6.29</v>
      </c>
      <c r="BA34" s="208">
        <v>6.4822319999999998</v>
      </c>
      <c r="BB34" s="208">
        <v>5.5591359999999996</v>
      </c>
      <c r="BC34" s="324">
        <v>4.9463929999999996</v>
      </c>
      <c r="BD34" s="324">
        <v>5.2621650000000004</v>
      </c>
      <c r="BE34" s="324">
        <v>5.5325689999999996</v>
      </c>
      <c r="BF34" s="324">
        <v>6.0924990000000001</v>
      </c>
      <c r="BG34" s="324">
        <v>6.0865130000000001</v>
      </c>
      <c r="BH34" s="324">
        <v>6.0063079999999998</v>
      </c>
      <c r="BI34" s="324">
        <v>6.0723710000000004</v>
      </c>
      <c r="BJ34" s="324">
        <v>5.9417710000000001</v>
      </c>
      <c r="BK34" s="324">
        <v>5.9912470000000004</v>
      </c>
      <c r="BL34" s="324">
        <v>6.1874209999999996</v>
      </c>
      <c r="BM34" s="324">
        <v>6.1912729999999998</v>
      </c>
      <c r="BN34" s="324">
        <v>5.5176259999999999</v>
      </c>
      <c r="BO34" s="324">
        <v>4.6407080000000001</v>
      </c>
      <c r="BP34" s="324">
        <v>4.7231889999999996</v>
      </c>
      <c r="BQ34" s="324">
        <v>4.9515539999999998</v>
      </c>
      <c r="BR34" s="324">
        <v>5.4650280000000002</v>
      </c>
      <c r="BS34" s="324">
        <v>5.448105</v>
      </c>
      <c r="BT34" s="324">
        <v>5.4287609999999997</v>
      </c>
      <c r="BU34" s="324">
        <v>5.5136260000000004</v>
      </c>
      <c r="BV34" s="324">
        <v>5.4114149999999999</v>
      </c>
    </row>
    <row r="35" spans="1:74" s="120" customFormat="1" ht="11.15" customHeight="1" x14ac:dyDescent="0.25">
      <c r="A35" s="119" t="s">
        <v>642</v>
      </c>
      <c r="B35" s="199" t="s">
        <v>438</v>
      </c>
      <c r="C35" s="208">
        <v>6.0659690642999999</v>
      </c>
      <c r="D35" s="208">
        <v>6.2066140629</v>
      </c>
      <c r="E35" s="208">
        <v>6.1582705567999998</v>
      </c>
      <c r="F35" s="208">
        <v>6.0981743399999999</v>
      </c>
      <c r="G35" s="208">
        <v>6.4631410891999996</v>
      </c>
      <c r="H35" s="208">
        <v>6.8974971807000003</v>
      </c>
      <c r="I35" s="208">
        <v>7.0219595445999996</v>
      </c>
      <c r="J35" s="208">
        <v>7.1709579748000003</v>
      </c>
      <c r="K35" s="208">
        <v>6.7137118599000001</v>
      </c>
      <c r="L35" s="208">
        <v>6.3496661387</v>
      </c>
      <c r="M35" s="208">
        <v>5.9479963513999996</v>
      </c>
      <c r="N35" s="208">
        <v>5.9736211709000004</v>
      </c>
      <c r="O35" s="208">
        <v>5.8880153435000002</v>
      </c>
      <c r="P35" s="208">
        <v>6.3659077994000004</v>
      </c>
      <c r="Q35" s="208">
        <v>6.2774081980999998</v>
      </c>
      <c r="R35" s="208">
        <v>6.0109385051000004</v>
      </c>
      <c r="S35" s="208">
        <v>6.1416921605999999</v>
      </c>
      <c r="T35" s="208">
        <v>6.6858146671999998</v>
      </c>
      <c r="U35" s="208">
        <v>6.8151364583999996</v>
      </c>
      <c r="V35" s="208">
        <v>6.9726710946999999</v>
      </c>
      <c r="W35" s="208">
        <v>6.6758535013999998</v>
      </c>
      <c r="X35" s="208">
        <v>6.1389153822000004</v>
      </c>
      <c r="Y35" s="208">
        <v>5.9403901545000002</v>
      </c>
      <c r="Z35" s="208">
        <v>5.7753492462000002</v>
      </c>
      <c r="AA35" s="208">
        <v>5.7414928578</v>
      </c>
      <c r="AB35" s="208">
        <v>5.8256922607000003</v>
      </c>
      <c r="AC35" s="208">
        <v>5.8031350261999997</v>
      </c>
      <c r="AD35" s="208">
        <v>5.7898191174000004</v>
      </c>
      <c r="AE35" s="208">
        <v>6.1498845028</v>
      </c>
      <c r="AF35" s="208">
        <v>6.6190566754000004</v>
      </c>
      <c r="AG35" s="208">
        <v>6.9272708892999999</v>
      </c>
      <c r="AH35" s="208">
        <v>7.0843920176999999</v>
      </c>
      <c r="AI35" s="208">
        <v>6.7846341619999997</v>
      </c>
      <c r="AJ35" s="208">
        <v>6.155094761</v>
      </c>
      <c r="AK35" s="208">
        <v>5.9581445738000003</v>
      </c>
      <c r="AL35" s="208">
        <v>5.8354317780000002</v>
      </c>
      <c r="AM35" s="208">
        <v>6.0051040587999998</v>
      </c>
      <c r="AN35" s="208">
        <v>6.5427322509000003</v>
      </c>
      <c r="AO35" s="208">
        <v>6.2875620303000002</v>
      </c>
      <c r="AP35" s="208">
        <v>6.2356973139000003</v>
      </c>
      <c r="AQ35" s="208">
        <v>6.4658876347999996</v>
      </c>
      <c r="AR35" s="208">
        <v>7.1223070219000002</v>
      </c>
      <c r="AS35" s="208">
        <v>7.4691872420000003</v>
      </c>
      <c r="AT35" s="208">
        <v>7.3756953968000003</v>
      </c>
      <c r="AU35" s="208">
        <v>7.3140134476999998</v>
      </c>
      <c r="AV35" s="208">
        <v>6.6826350507000001</v>
      </c>
      <c r="AW35" s="208">
        <v>6.5075484991000003</v>
      </c>
      <c r="AX35" s="208">
        <v>6.4171530836999997</v>
      </c>
      <c r="AY35" s="208">
        <v>6.53</v>
      </c>
      <c r="AZ35" s="208">
        <v>6.6</v>
      </c>
      <c r="BA35" s="208">
        <v>6.4620660000000001</v>
      </c>
      <c r="BB35" s="208">
        <v>6.4388300000000003</v>
      </c>
      <c r="BC35" s="324">
        <v>6.6344789999999998</v>
      </c>
      <c r="BD35" s="324">
        <v>6.9990420000000002</v>
      </c>
      <c r="BE35" s="324">
        <v>7.4291200000000002</v>
      </c>
      <c r="BF35" s="324">
        <v>7.3948879999999999</v>
      </c>
      <c r="BG35" s="324">
        <v>7.2851910000000002</v>
      </c>
      <c r="BH35" s="324">
        <v>6.6428409999999998</v>
      </c>
      <c r="BI35" s="324">
        <v>6.5029380000000003</v>
      </c>
      <c r="BJ35" s="324">
        <v>6.4133829999999996</v>
      </c>
      <c r="BK35" s="324">
        <v>6.5797429999999997</v>
      </c>
      <c r="BL35" s="324">
        <v>6.6125040000000004</v>
      </c>
      <c r="BM35" s="324">
        <v>6.4410179999999997</v>
      </c>
      <c r="BN35" s="324">
        <v>6.316757</v>
      </c>
      <c r="BO35" s="324">
        <v>6.5224019999999996</v>
      </c>
      <c r="BP35" s="324">
        <v>6.9829400000000001</v>
      </c>
      <c r="BQ35" s="324">
        <v>7.3210199999999999</v>
      </c>
      <c r="BR35" s="324">
        <v>7.2872019999999997</v>
      </c>
      <c r="BS35" s="324">
        <v>7.1857129999999998</v>
      </c>
      <c r="BT35" s="324">
        <v>6.5891640000000002</v>
      </c>
      <c r="BU35" s="324">
        <v>6.4470419999999997</v>
      </c>
      <c r="BV35" s="324">
        <v>6.3446360000000004</v>
      </c>
    </row>
    <row r="36" spans="1:74" s="120" customFormat="1" ht="11.15" customHeight="1" x14ac:dyDescent="0.25">
      <c r="A36" s="119" t="s">
        <v>643</v>
      </c>
      <c r="B36" s="201" t="s">
        <v>439</v>
      </c>
      <c r="C36" s="208">
        <v>8.3062974579999995</v>
      </c>
      <c r="D36" s="208">
        <v>8.4115012282000006</v>
      </c>
      <c r="E36" s="208">
        <v>8.6198852433000006</v>
      </c>
      <c r="F36" s="208">
        <v>8.2714701579999996</v>
      </c>
      <c r="G36" s="208">
        <v>9.0496763310000006</v>
      </c>
      <c r="H36" s="208">
        <v>10.461004025999999</v>
      </c>
      <c r="I36" s="208">
        <v>10.735866114</v>
      </c>
      <c r="J36" s="208">
        <v>11.149826041000001</v>
      </c>
      <c r="K36" s="208">
        <v>10.804989625999999</v>
      </c>
      <c r="L36" s="208">
        <v>10.453052883</v>
      </c>
      <c r="M36" s="208">
        <v>9.6611005087000006</v>
      </c>
      <c r="N36" s="208">
        <v>8.6074536419999994</v>
      </c>
      <c r="O36" s="208">
        <v>8.1047412639999994</v>
      </c>
      <c r="P36" s="208">
        <v>8.6968128806999996</v>
      </c>
      <c r="Q36" s="208">
        <v>8.5040314928999994</v>
      </c>
      <c r="R36" s="208">
        <v>8.0975032883000004</v>
      </c>
      <c r="S36" s="208">
        <v>9.2003238803999992</v>
      </c>
      <c r="T36" s="208">
        <v>10.235392575000001</v>
      </c>
      <c r="U36" s="208">
        <v>10.784812506</v>
      </c>
      <c r="V36" s="208">
        <v>11.011780913000001</v>
      </c>
      <c r="W36" s="208">
        <v>10.940953629999999</v>
      </c>
      <c r="X36" s="208">
        <v>10.785451071000001</v>
      </c>
      <c r="Y36" s="208">
        <v>9.9896994537000001</v>
      </c>
      <c r="Z36" s="208">
        <v>8.7568280947999995</v>
      </c>
      <c r="AA36" s="208">
        <v>8.4731726019</v>
      </c>
      <c r="AB36" s="208">
        <v>8.5888088719999995</v>
      </c>
      <c r="AC36" s="208">
        <v>8.8763051477000001</v>
      </c>
      <c r="AD36" s="208">
        <v>8.5583037653999998</v>
      </c>
      <c r="AE36" s="208">
        <v>9.7189108121000007</v>
      </c>
      <c r="AF36" s="208">
        <v>11.414875153000001</v>
      </c>
      <c r="AG36" s="208">
        <v>11.96020785</v>
      </c>
      <c r="AH36" s="208">
        <v>11.677496781</v>
      </c>
      <c r="AI36" s="208">
        <v>11.998098976</v>
      </c>
      <c r="AJ36" s="208">
        <v>11.503539882</v>
      </c>
      <c r="AK36" s="208">
        <v>10.503197554</v>
      </c>
      <c r="AL36" s="208">
        <v>9.3845863570999999</v>
      </c>
      <c r="AM36" s="208">
        <v>9.4641608155999997</v>
      </c>
      <c r="AN36" s="208">
        <v>9.7876305346999999</v>
      </c>
      <c r="AO36" s="208">
        <v>9.8013190729000002</v>
      </c>
      <c r="AP36" s="208">
        <v>9.7897234855999997</v>
      </c>
      <c r="AQ36" s="208">
        <v>10.375247771</v>
      </c>
      <c r="AR36" s="208">
        <v>11.752473416000001</v>
      </c>
      <c r="AS36" s="208">
        <v>12.71626345</v>
      </c>
      <c r="AT36" s="208">
        <v>12.463599949000001</v>
      </c>
      <c r="AU36" s="208">
        <v>12.674710288</v>
      </c>
      <c r="AV36" s="208">
        <v>11.993949027999999</v>
      </c>
      <c r="AW36" s="208">
        <v>10.980307182000001</v>
      </c>
      <c r="AX36" s="208">
        <v>10.132290003</v>
      </c>
      <c r="AY36" s="208">
        <v>9.86</v>
      </c>
      <c r="AZ36" s="208">
        <v>10.1</v>
      </c>
      <c r="BA36" s="208">
        <v>10.307410000000001</v>
      </c>
      <c r="BB36" s="208">
        <v>10.357290000000001</v>
      </c>
      <c r="BC36" s="324">
        <v>10.92069</v>
      </c>
      <c r="BD36" s="324">
        <v>11.83963</v>
      </c>
      <c r="BE36" s="324">
        <v>12.963760000000001</v>
      </c>
      <c r="BF36" s="324">
        <v>12.822979999999999</v>
      </c>
      <c r="BG36" s="324">
        <v>12.939159999999999</v>
      </c>
      <c r="BH36" s="324">
        <v>12.199540000000001</v>
      </c>
      <c r="BI36" s="324">
        <v>11.26</v>
      </c>
      <c r="BJ36" s="324">
        <v>10.399559999999999</v>
      </c>
      <c r="BK36" s="324">
        <v>10.20843</v>
      </c>
      <c r="BL36" s="324">
        <v>10.414529999999999</v>
      </c>
      <c r="BM36" s="324">
        <v>10.55944</v>
      </c>
      <c r="BN36" s="324">
        <v>10.41568</v>
      </c>
      <c r="BO36" s="324">
        <v>10.98696</v>
      </c>
      <c r="BP36" s="324">
        <v>12.1045</v>
      </c>
      <c r="BQ36" s="324">
        <v>13.055300000000001</v>
      </c>
      <c r="BR36" s="324">
        <v>12.89884</v>
      </c>
      <c r="BS36" s="324">
        <v>13.02595</v>
      </c>
      <c r="BT36" s="324">
        <v>12.35873</v>
      </c>
      <c r="BU36" s="324">
        <v>11.384130000000001</v>
      </c>
      <c r="BV36" s="324">
        <v>10.49005</v>
      </c>
    </row>
    <row r="37" spans="1:74" s="120" customFormat="1" ht="11.15" customHeight="1" x14ac:dyDescent="0.25">
      <c r="A37" s="119" t="s">
        <v>644</v>
      </c>
      <c r="B37" s="201" t="s">
        <v>413</v>
      </c>
      <c r="C37" s="208">
        <v>6.94</v>
      </c>
      <c r="D37" s="208">
        <v>6.78</v>
      </c>
      <c r="E37" s="208">
        <v>6.63</v>
      </c>
      <c r="F37" s="208">
        <v>6.57</v>
      </c>
      <c r="G37" s="208">
        <v>6.79</v>
      </c>
      <c r="H37" s="208">
        <v>7.17</v>
      </c>
      <c r="I37" s="208">
        <v>7.32</v>
      </c>
      <c r="J37" s="208">
        <v>7.25</v>
      </c>
      <c r="K37" s="208">
        <v>7.05</v>
      </c>
      <c r="L37" s="208">
        <v>6.87</v>
      </c>
      <c r="M37" s="208">
        <v>6.85</v>
      </c>
      <c r="N37" s="208">
        <v>6.67</v>
      </c>
      <c r="O37" s="208">
        <v>6.58</v>
      </c>
      <c r="P37" s="208">
        <v>6.69</v>
      </c>
      <c r="Q37" s="208">
        <v>6.73</v>
      </c>
      <c r="R37" s="208">
        <v>6.51</v>
      </c>
      <c r="S37" s="208">
        <v>6.69</v>
      </c>
      <c r="T37" s="208">
        <v>6.87</v>
      </c>
      <c r="U37" s="208">
        <v>7.14</v>
      </c>
      <c r="V37" s="208">
        <v>7.4</v>
      </c>
      <c r="W37" s="208">
        <v>7.06</v>
      </c>
      <c r="X37" s="208">
        <v>6.84</v>
      </c>
      <c r="Y37" s="208">
        <v>6.72</v>
      </c>
      <c r="Z37" s="208">
        <v>6.38</v>
      </c>
      <c r="AA37" s="208">
        <v>6.37</v>
      </c>
      <c r="AB37" s="208">
        <v>6.44</v>
      </c>
      <c r="AC37" s="208">
        <v>6.39</v>
      </c>
      <c r="AD37" s="208">
        <v>6.39</v>
      </c>
      <c r="AE37" s="208">
        <v>6.54</v>
      </c>
      <c r="AF37" s="208">
        <v>6.94</v>
      </c>
      <c r="AG37" s="208">
        <v>7.16</v>
      </c>
      <c r="AH37" s="208">
        <v>7.07</v>
      </c>
      <c r="AI37" s="208">
        <v>7</v>
      </c>
      <c r="AJ37" s="208">
        <v>6.72</v>
      </c>
      <c r="AK37" s="208">
        <v>6.49</v>
      </c>
      <c r="AL37" s="208">
        <v>6.41</v>
      </c>
      <c r="AM37" s="208">
        <v>6.39</v>
      </c>
      <c r="AN37" s="208">
        <v>7.9</v>
      </c>
      <c r="AO37" s="208">
        <v>7.05</v>
      </c>
      <c r="AP37" s="208">
        <v>6.76</v>
      </c>
      <c r="AQ37" s="208">
        <v>6.71</v>
      </c>
      <c r="AR37" s="208">
        <v>7.28</v>
      </c>
      <c r="AS37" s="208">
        <v>7.52</v>
      </c>
      <c r="AT37" s="208">
        <v>7.64</v>
      </c>
      <c r="AU37" s="208">
        <v>7.69</v>
      </c>
      <c r="AV37" s="208">
        <v>7.53</v>
      </c>
      <c r="AW37" s="208">
        <v>7.46</v>
      </c>
      <c r="AX37" s="208">
        <v>7.16</v>
      </c>
      <c r="AY37" s="208">
        <v>7.3</v>
      </c>
      <c r="AZ37" s="208">
        <v>7.46</v>
      </c>
      <c r="BA37" s="208">
        <v>7.2956799999999999</v>
      </c>
      <c r="BB37" s="208">
        <v>7.0583809999999998</v>
      </c>
      <c r="BC37" s="324">
        <v>7.0676030000000001</v>
      </c>
      <c r="BD37" s="324">
        <v>7.482202</v>
      </c>
      <c r="BE37" s="324">
        <v>7.7380300000000002</v>
      </c>
      <c r="BF37" s="324">
        <v>7.8688849999999997</v>
      </c>
      <c r="BG37" s="324">
        <v>7.832865</v>
      </c>
      <c r="BH37" s="324">
        <v>7.5283150000000001</v>
      </c>
      <c r="BI37" s="324">
        <v>7.4829619999999997</v>
      </c>
      <c r="BJ37" s="324">
        <v>7.3529499999999999</v>
      </c>
      <c r="BK37" s="324">
        <v>7.4382089999999996</v>
      </c>
      <c r="BL37" s="324">
        <v>7.5752920000000001</v>
      </c>
      <c r="BM37" s="324">
        <v>7.300891</v>
      </c>
      <c r="BN37" s="324">
        <v>6.9204340000000002</v>
      </c>
      <c r="BO37" s="324">
        <v>6.7829569999999997</v>
      </c>
      <c r="BP37" s="324">
        <v>7.1663990000000002</v>
      </c>
      <c r="BQ37" s="324">
        <v>7.3768849999999997</v>
      </c>
      <c r="BR37" s="324">
        <v>7.4774649999999996</v>
      </c>
      <c r="BS37" s="324">
        <v>7.4224009999999998</v>
      </c>
      <c r="BT37" s="324">
        <v>7.1801700000000004</v>
      </c>
      <c r="BU37" s="324">
        <v>7.1484030000000001</v>
      </c>
      <c r="BV37" s="324">
        <v>7.0252970000000001</v>
      </c>
    </row>
    <row r="38" spans="1:74" ht="11.15" customHeight="1" x14ac:dyDescent="0.25">
      <c r="A38" s="119"/>
      <c r="B38" s="122" t="s">
        <v>242</v>
      </c>
      <c r="C38" s="441"/>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1"/>
      <c r="AI38" s="441"/>
      <c r="AJ38" s="441"/>
      <c r="AK38" s="441"/>
      <c r="AL38" s="441"/>
      <c r="AM38" s="441"/>
      <c r="AN38" s="441"/>
      <c r="AO38" s="441"/>
      <c r="AP38" s="441"/>
      <c r="AQ38" s="441"/>
      <c r="AR38" s="441"/>
      <c r="AS38" s="441"/>
      <c r="AT38" s="441"/>
      <c r="AU38" s="441"/>
      <c r="AV38" s="441"/>
      <c r="AW38" s="441"/>
      <c r="AX38" s="441"/>
      <c r="AY38" s="441"/>
      <c r="AZ38" s="441"/>
      <c r="BA38" s="441"/>
      <c r="BB38" s="441"/>
      <c r="BC38" s="442"/>
      <c r="BD38" s="442"/>
      <c r="BE38" s="442"/>
      <c r="BF38" s="442"/>
      <c r="BG38" s="442"/>
      <c r="BH38" s="442"/>
      <c r="BI38" s="442"/>
      <c r="BJ38" s="442"/>
      <c r="BK38" s="442"/>
      <c r="BL38" s="442"/>
      <c r="BM38" s="442"/>
      <c r="BN38" s="442"/>
      <c r="BO38" s="442"/>
      <c r="BP38" s="442"/>
      <c r="BQ38" s="442"/>
      <c r="BR38" s="442"/>
      <c r="BS38" s="442"/>
      <c r="BT38" s="442"/>
      <c r="BU38" s="442"/>
      <c r="BV38" s="442"/>
    </row>
    <row r="39" spans="1:74" ht="11.15" customHeight="1" x14ac:dyDescent="0.25">
      <c r="A39" s="256" t="s">
        <v>186</v>
      </c>
      <c r="B39" s="199" t="s">
        <v>432</v>
      </c>
      <c r="C39" s="253">
        <v>17.993693939</v>
      </c>
      <c r="D39" s="253">
        <v>18.239518190999998</v>
      </c>
      <c r="E39" s="253">
        <v>17.954005657</v>
      </c>
      <c r="F39" s="253">
        <v>17.482760233</v>
      </c>
      <c r="G39" s="253">
        <v>17.132728341</v>
      </c>
      <c r="H39" s="253">
        <v>17.143251293999999</v>
      </c>
      <c r="I39" s="253">
        <v>17.341840204</v>
      </c>
      <c r="J39" s="253">
        <v>17.395811818999999</v>
      </c>
      <c r="K39" s="253">
        <v>18.079576928000002</v>
      </c>
      <c r="L39" s="253">
        <v>17.452025246000002</v>
      </c>
      <c r="M39" s="253">
        <v>17.468031792000001</v>
      </c>
      <c r="N39" s="253">
        <v>17.879795184999999</v>
      </c>
      <c r="O39" s="253">
        <v>18.149331998000001</v>
      </c>
      <c r="P39" s="253">
        <v>18.510865759000001</v>
      </c>
      <c r="Q39" s="253">
        <v>18.301195443000001</v>
      </c>
      <c r="R39" s="253">
        <v>17.940163477999999</v>
      </c>
      <c r="S39" s="253">
        <v>17.605542550999999</v>
      </c>
      <c r="T39" s="253">
        <v>17.680526696000001</v>
      </c>
      <c r="U39" s="253">
        <v>17.379248355000001</v>
      </c>
      <c r="V39" s="253">
        <v>17.681273834999999</v>
      </c>
      <c r="W39" s="253">
        <v>17.563305836000001</v>
      </c>
      <c r="X39" s="253">
        <v>17.173686779000001</v>
      </c>
      <c r="Y39" s="253">
        <v>17.363076144000001</v>
      </c>
      <c r="Z39" s="253">
        <v>17.737104516999999</v>
      </c>
      <c r="AA39" s="253">
        <v>18.151293880000001</v>
      </c>
      <c r="AB39" s="253">
        <v>18.235879573999998</v>
      </c>
      <c r="AC39" s="253">
        <v>17.847663726</v>
      </c>
      <c r="AD39" s="253">
        <v>18.227605297</v>
      </c>
      <c r="AE39" s="253">
        <v>17.659461226000001</v>
      </c>
      <c r="AF39" s="253">
        <v>17.217496116</v>
      </c>
      <c r="AG39" s="253">
        <v>17.778044477000002</v>
      </c>
      <c r="AH39" s="253">
        <v>18.064607379000002</v>
      </c>
      <c r="AI39" s="253">
        <v>17.600412343999999</v>
      </c>
      <c r="AJ39" s="253">
        <v>17.281480264999999</v>
      </c>
      <c r="AK39" s="253">
        <v>17.295956379</v>
      </c>
      <c r="AL39" s="253">
        <v>17.335335887999999</v>
      </c>
      <c r="AM39" s="253">
        <v>17.920430239000002</v>
      </c>
      <c r="AN39" s="253">
        <v>18.471714992999999</v>
      </c>
      <c r="AO39" s="253">
        <v>18.239367978000001</v>
      </c>
      <c r="AP39" s="253">
        <v>17.862550113000001</v>
      </c>
      <c r="AQ39" s="253">
        <v>17.420772658000001</v>
      </c>
      <c r="AR39" s="253">
        <v>17.713030107000002</v>
      </c>
      <c r="AS39" s="253">
        <v>18.486530383000002</v>
      </c>
      <c r="AT39" s="253">
        <v>17.913011386000001</v>
      </c>
      <c r="AU39" s="253">
        <v>18.856711385000001</v>
      </c>
      <c r="AV39" s="253">
        <v>18.354476759000001</v>
      </c>
      <c r="AW39" s="253">
        <v>18.391002081</v>
      </c>
      <c r="AX39" s="253">
        <v>18.857798655</v>
      </c>
      <c r="AY39" s="253">
        <v>19.98</v>
      </c>
      <c r="AZ39" s="253">
        <v>21.2</v>
      </c>
      <c r="BA39" s="253">
        <v>20.68262</v>
      </c>
      <c r="BB39" s="253">
        <v>20.238790000000002</v>
      </c>
      <c r="BC39" s="348">
        <v>19.70373</v>
      </c>
      <c r="BD39" s="348">
        <v>20.023389999999999</v>
      </c>
      <c r="BE39" s="348">
        <v>20.93796</v>
      </c>
      <c r="BF39" s="348">
        <v>20.306719999999999</v>
      </c>
      <c r="BG39" s="348">
        <v>21.312999999999999</v>
      </c>
      <c r="BH39" s="348">
        <v>20.7761</v>
      </c>
      <c r="BI39" s="348">
        <v>20.779979999999998</v>
      </c>
      <c r="BJ39" s="348">
        <v>21.31617</v>
      </c>
      <c r="BK39" s="348">
        <v>22.403320000000001</v>
      </c>
      <c r="BL39" s="348">
        <v>23.549530000000001</v>
      </c>
      <c r="BM39" s="348">
        <v>22.807680000000001</v>
      </c>
      <c r="BN39" s="348">
        <v>22.161999999999999</v>
      </c>
      <c r="BO39" s="348">
        <v>21.413730000000001</v>
      </c>
      <c r="BP39" s="348">
        <v>21.67323</v>
      </c>
      <c r="BQ39" s="348">
        <v>22.585570000000001</v>
      </c>
      <c r="BR39" s="348">
        <v>21.787739999999999</v>
      </c>
      <c r="BS39" s="348">
        <v>22.79393</v>
      </c>
      <c r="BT39" s="348">
        <v>22.112359999999999</v>
      </c>
      <c r="BU39" s="348">
        <v>22.026520000000001</v>
      </c>
      <c r="BV39" s="348">
        <v>22.523019999999999</v>
      </c>
    </row>
    <row r="40" spans="1:74" ht="11.15" customHeight="1" x14ac:dyDescent="0.25">
      <c r="A40" s="256" t="s">
        <v>187</v>
      </c>
      <c r="B40" s="184" t="s">
        <v>465</v>
      </c>
      <c r="C40" s="253">
        <v>12.738832969000001</v>
      </c>
      <c r="D40" s="253">
        <v>12.572860779999999</v>
      </c>
      <c r="E40" s="253">
        <v>12.027103851</v>
      </c>
      <c r="F40" s="253">
        <v>12.001604159999999</v>
      </c>
      <c r="G40" s="253">
        <v>12.28342559</v>
      </c>
      <c r="H40" s="253">
        <v>12.954228837</v>
      </c>
      <c r="I40" s="253">
        <v>13.342139291000001</v>
      </c>
      <c r="J40" s="253">
        <v>13.150821686</v>
      </c>
      <c r="K40" s="253">
        <v>13.137814347999999</v>
      </c>
      <c r="L40" s="253">
        <v>12.618776766</v>
      </c>
      <c r="M40" s="253">
        <v>12.204377823</v>
      </c>
      <c r="N40" s="253">
        <v>12.032633947000001</v>
      </c>
      <c r="O40" s="253">
        <v>11.862801253000001</v>
      </c>
      <c r="P40" s="253">
        <v>12.219363463000001</v>
      </c>
      <c r="Q40" s="253">
        <v>11.920696275999999</v>
      </c>
      <c r="R40" s="253">
        <v>11.981400376</v>
      </c>
      <c r="S40" s="253">
        <v>12.09228753</v>
      </c>
      <c r="T40" s="253">
        <v>12.606440640000001</v>
      </c>
      <c r="U40" s="253">
        <v>13.111894194</v>
      </c>
      <c r="V40" s="253">
        <v>12.975597919</v>
      </c>
      <c r="W40" s="253">
        <v>12.791058173</v>
      </c>
      <c r="X40" s="253">
        <v>12.189709969000001</v>
      </c>
      <c r="Y40" s="253">
        <v>11.979892089</v>
      </c>
      <c r="Z40" s="253">
        <v>12.082169699</v>
      </c>
      <c r="AA40" s="253">
        <v>11.998824128000001</v>
      </c>
      <c r="AB40" s="253">
        <v>11.941091981</v>
      </c>
      <c r="AC40" s="253">
        <v>11.943497695</v>
      </c>
      <c r="AD40" s="253">
        <v>12.062476918</v>
      </c>
      <c r="AE40" s="253">
        <v>12.431506477999999</v>
      </c>
      <c r="AF40" s="253">
        <v>13.083899672999999</v>
      </c>
      <c r="AG40" s="253">
        <v>13.341087238</v>
      </c>
      <c r="AH40" s="253">
        <v>13.178905598</v>
      </c>
      <c r="AI40" s="253">
        <v>13.088005725</v>
      </c>
      <c r="AJ40" s="253">
        <v>12.556513152000001</v>
      </c>
      <c r="AK40" s="253">
        <v>12.381100903</v>
      </c>
      <c r="AL40" s="253">
        <v>12.287772523999999</v>
      </c>
      <c r="AM40" s="253">
        <v>12.467113634</v>
      </c>
      <c r="AN40" s="253">
        <v>12.773444272000001</v>
      </c>
      <c r="AO40" s="253">
        <v>12.475679082999999</v>
      </c>
      <c r="AP40" s="253">
        <v>12.308778443</v>
      </c>
      <c r="AQ40" s="253">
        <v>12.799198123</v>
      </c>
      <c r="AR40" s="253">
        <v>13.694869858000001</v>
      </c>
      <c r="AS40" s="253">
        <v>13.957235204</v>
      </c>
      <c r="AT40" s="253">
        <v>14.03484564</v>
      </c>
      <c r="AU40" s="253">
        <v>14.001303275</v>
      </c>
      <c r="AV40" s="253">
        <v>13.592427098</v>
      </c>
      <c r="AW40" s="253">
        <v>13.294994601000001</v>
      </c>
      <c r="AX40" s="253">
        <v>13.228132197000001</v>
      </c>
      <c r="AY40" s="253">
        <v>14</v>
      </c>
      <c r="AZ40" s="253">
        <v>14.35</v>
      </c>
      <c r="BA40" s="253">
        <v>13.713839999999999</v>
      </c>
      <c r="BB40" s="253">
        <v>13.39045</v>
      </c>
      <c r="BC40" s="348">
        <v>13.80513</v>
      </c>
      <c r="BD40" s="348">
        <v>14.6593</v>
      </c>
      <c r="BE40" s="348">
        <v>14.92684</v>
      </c>
      <c r="BF40" s="348">
        <v>14.85722</v>
      </c>
      <c r="BG40" s="348">
        <v>14.720969999999999</v>
      </c>
      <c r="BH40" s="348">
        <v>14.305720000000001</v>
      </c>
      <c r="BI40" s="348">
        <v>13.92315</v>
      </c>
      <c r="BJ40" s="348">
        <v>13.97869</v>
      </c>
      <c r="BK40" s="348">
        <v>14.496840000000001</v>
      </c>
      <c r="BL40" s="348">
        <v>14.773239999999999</v>
      </c>
      <c r="BM40" s="348">
        <v>13.91404</v>
      </c>
      <c r="BN40" s="348">
        <v>13.36388</v>
      </c>
      <c r="BO40" s="348">
        <v>13.672650000000001</v>
      </c>
      <c r="BP40" s="348">
        <v>14.47387</v>
      </c>
      <c r="BQ40" s="348">
        <v>14.65945</v>
      </c>
      <c r="BR40" s="348">
        <v>14.55659</v>
      </c>
      <c r="BS40" s="348">
        <v>14.40897</v>
      </c>
      <c r="BT40" s="348">
        <v>13.95609</v>
      </c>
      <c r="BU40" s="348">
        <v>13.49677</v>
      </c>
      <c r="BV40" s="348">
        <v>13.48729</v>
      </c>
    </row>
    <row r="41" spans="1:74" ht="11.15" customHeight="1" x14ac:dyDescent="0.25">
      <c r="A41" s="256" t="s">
        <v>188</v>
      </c>
      <c r="B41" s="199" t="s">
        <v>433</v>
      </c>
      <c r="C41" s="253">
        <v>10.300424705999999</v>
      </c>
      <c r="D41" s="253">
        <v>10.141877875</v>
      </c>
      <c r="E41" s="253">
        <v>10.042957940999999</v>
      </c>
      <c r="F41" s="253">
        <v>10.099059055</v>
      </c>
      <c r="G41" s="253">
        <v>10.121564415</v>
      </c>
      <c r="H41" s="253">
        <v>10.201120003</v>
      </c>
      <c r="I41" s="253">
        <v>10.391078390000001</v>
      </c>
      <c r="J41" s="253">
        <v>10.263818802999999</v>
      </c>
      <c r="K41" s="253">
        <v>10.011471548999999</v>
      </c>
      <c r="L41" s="253">
        <v>10.102982951</v>
      </c>
      <c r="M41" s="253">
        <v>10.170463079999999</v>
      </c>
      <c r="N41" s="253">
        <v>10.076267339999999</v>
      </c>
      <c r="O41" s="253">
        <v>10.089276071</v>
      </c>
      <c r="P41" s="253">
        <v>10.185242538000001</v>
      </c>
      <c r="Q41" s="253">
        <v>10.150038372999999</v>
      </c>
      <c r="R41" s="253">
        <v>10.110744102</v>
      </c>
      <c r="S41" s="253">
        <v>10.07052577</v>
      </c>
      <c r="T41" s="253">
        <v>10.205822357000001</v>
      </c>
      <c r="U41" s="253">
        <v>10.377333671000001</v>
      </c>
      <c r="V41" s="253">
        <v>10.232573851</v>
      </c>
      <c r="W41" s="253">
        <v>9.9739770460999999</v>
      </c>
      <c r="X41" s="253">
        <v>10.012338755</v>
      </c>
      <c r="Y41" s="253">
        <v>10.106851986000001</v>
      </c>
      <c r="Z41" s="253">
        <v>9.9196807823000004</v>
      </c>
      <c r="AA41" s="253">
        <v>9.9737473689999998</v>
      </c>
      <c r="AB41" s="253">
        <v>9.9371537633999996</v>
      </c>
      <c r="AC41" s="253">
        <v>9.9400268509000007</v>
      </c>
      <c r="AD41" s="253">
        <v>10.394726446</v>
      </c>
      <c r="AE41" s="253">
        <v>10.44491921</v>
      </c>
      <c r="AF41" s="253">
        <v>10.603651782</v>
      </c>
      <c r="AG41" s="253">
        <v>10.529563536</v>
      </c>
      <c r="AH41" s="253">
        <v>10.357260096999999</v>
      </c>
      <c r="AI41" s="253">
        <v>10.291185819000001</v>
      </c>
      <c r="AJ41" s="253">
        <v>10.281987669999999</v>
      </c>
      <c r="AK41" s="253">
        <v>10.255142497</v>
      </c>
      <c r="AL41" s="253">
        <v>10.274998577</v>
      </c>
      <c r="AM41" s="253">
        <v>10.175777194</v>
      </c>
      <c r="AN41" s="253">
        <v>10.506165777</v>
      </c>
      <c r="AO41" s="253">
        <v>10.463327895000001</v>
      </c>
      <c r="AP41" s="253">
        <v>10.406144216</v>
      </c>
      <c r="AQ41" s="253">
        <v>10.529769006</v>
      </c>
      <c r="AR41" s="253">
        <v>10.882345103</v>
      </c>
      <c r="AS41" s="253">
        <v>10.866426815000001</v>
      </c>
      <c r="AT41" s="253">
        <v>10.991033623</v>
      </c>
      <c r="AU41" s="253">
        <v>10.820298641000001</v>
      </c>
      <c r="AV41" s="253">
        <v>10.92873627</v>
      </c>
      <c r="AW41" s="253">
        <v>11.083914813</v>
      </c>
      <c r="AX41" s="253">
        <v>10.864202433000001</v>
      </c>
      <c r="AY41" s="253">
        <v>10.99</v>
      </c>
      <c r="AZ41" s="253">
        <v>11.24</v>
      </c>
      <c r="BA41" s="253">
        <v>11.10571</v>
      </c>
      <c r="BB41" s="253">
        <v>11.091989999999999</v>
      </c>
      <c r="BC41" s="348">
        <v>11.20476</v>
      </c>
      <c r="BD41" s="348">
        <v>11.46241</v>
      </c>
      <c r="BE41" s="348">
        <v>11.46996</v>
      </c>
      <c r="BF41" s="348">
        <v>11.509230000000001</v>
      </c>
      <c r="BG41" s="348">
        <v>11.31061</v>
      </c>
      <c r="BH41" s="348">
        <v>11.395110000000001</v>
      </c>
      <c r="BI41" s="348">
        <v>11.50629</v>
      </c>
      <c r="BJ41" s="348">
        <v>11.427060000000001</v>
      </c>
      <c r="BK41" s="348">
        <v>11.429410000000001</v>
      </c>
      <c r="BL41" s="348">
        <v>11.69501</v>
      </c>
      <c r="BM41" s="348">
        <v>11.517329999999999</v>
      </c>
      <c r="BN41" s="348">
        <v>11.29814</v>
      </c>
      <c r="BO41" s="348">
        <v>11.3142</v>
      </c>
      <c r="BP41" s="348">
        <v>11.54204</v>
      </c>
      <c r="BQ41" s="348">
        <v>11.48546</v>
      </c>
      <c r="BR41" s="348">
        <v>11.43939</v>
      </c>
      <c r="BS41" s="348">
        <v>11.118650000000001</v>
      </c>
      <c r="BT41" s="348">
        <v>11.16713</v>
      </c>
      <c r="BU41" s="348">
        <v>11.22006</v>
      </c>
      <c r="BV41" s="348">
        <v>11.09</v>
      </c>
    </row>
    <row r="42" spans="1:74" ht="11.15" customHeight="1" x14ac:dyDescent="0.25">
      <c r="A42" s="256" t="s">
        <v>189</v>
      </c>
      <c r="B42" s="199" t="s">
        <v>434</v>
      </c>
      <c r="C42" s="253">
        <v>9.0613619212999996</v>
      </c>
      <c r="D42" s="253">
        <v>9.2680506371</v>
      </c>
      <c r="E42" s="253">
        <v>9.3464184668999994</v>
      </c>
      <c r="F42" s="253">
        <v>9.2180914569999999</v>
      </c>
      <c r="G42" s="253">
        <v>9.9971398121000004</v>
      </c>
      <c r="H42" s="253">
        <v>10.834240545</v>
      </c>
      <c r="I42" s="253">
        <v>11.007346446</v>
      </c>
      <c r="J42" s="253">
        <v>10.748513707000001</v>
      </c>
      <c r="K42" s="253">
        <v>10.116792115000001</v>
      </c>
      <c r="L42" s="253">
        <v>9.4523908999999993</v>
      </c>
      <c r="M42" s="253">
        <v>9.2073167436999999</v>
      </c>
      <c r="N42" s="253">
        <v>9.0320436526000005</v>
      </c>
      <c r="O42" s="253">
        <v>8.8829420254000002</v>
      </c>
      <c r="P42" s="253">
        <v>9.1418435559999995</v>
      </c>
      <c r="Q42" s="253">
        <v>9.2513079513999994</v>
      </c>
      <c r="R42" s="253">
        <v>9.2649863457000006</v>
      </c>
      <c r="S42" s="253">
        <v>9.8607936997000003</v>
      </c>
      <c r="T42" s="253">
        <v>10.659363417</v>
      </c>
      <c r="U42" s="253">
        <v>10.781232076</v>
      </c>
      <c r="V42" s="253">
        <v>10.731649103000001</v>
      </c>
      <c r="W42" s="253">
        <v>10.173892124</v>
      </c>
      <c r="X42" s="253">
        <v>9.3284452096999999</v>
      </c>
      <c r="Y42" s="253">
        <v>9.0589062139000003</v>
      </c>
      <c r="Z42" s="253">
        <v>8.9539406953</v>
      </c>
      <c r="AA42" s="253">
        <v>8.9760171273000005</v>
      </c>
      <c r="AB42" s="253">
        <v>9.0638984741000002</v>
      </c>
      <c r="AC42" s="253">
        <v>9.2397012995000001</v>
      </c>
      <c r="AD42" s="253">
        <v>9.4101001378000007</v>
      </c>
      <c r="AE42" s="253">
        <v>10.034203178</v>
      </c>
      <c r="AF42" s="253">
        <v>10.611095621</v>
      </c>
      <c r="AG42" s="253">
        <v>10.799472160000001</v>
      </c>
      <c r="AH42" s="253">
        <v>10.618192684</v>
      </c>
      <c r="AI42" s="253">
        <v>9.9738065749999993</v>
      </c>
      <c r="AJ42" s="253">
        <v>9.2968527483999992</v>
      </c>
      <c r="AK42" s="253">
        <v>9.0428865331000008</v>
      </c>
      <c r="AL42" s="253">
        <v>8.8859715579999996</v>
      </c>
      <c r="AM42" s="253">
        <v>8.8634009512999992</v>
      </c>
      <c r="AN42" s="253">
        <v>9.4215271478999991</v>
      </c>
      <c r="AO42" s="253">
        <v>9.1956510484000002</v>
      </c>
      <c r="AP42" s="253">
        <v>9.4553999679</v>
      </c>
      <c r="AQ42" s="253">
        <v>9.6281794632000004</v>
      </c>
      <c r="AR42" s="253">
        <v>10.929664840999999</v>
      </c>
      <c r="AS42" s="253">
        <v>10.967372652</v>
      </c>
      <c r="AT42" s="253">
        <v>10.910384469</v>
      </c>
      <c r="AU42" s="253">
        <v>10.687866503</v>
      </c>
      <c r="AV42" s="253">
        <v>9.6268799346999998</v>
      </c>
      <c r="AW42" s="253">
        <v>9.5448251356</v>
      </c>
      <c r="AX42" s="253">
        <v>9.3467639492999997</v>
      </c>
      <c r="AY42" s="253">
        <v>9.43</v>
      </c>
      <c r="AZ42" s="253">
        <v>9.5299999999999994</v>
      </c>
      <c r="BA42" s="253">
        <v>9.3507599999999993</v>
      </c>
      <c r="BB42" s="253">
        <v>9.4149689999999993</v>
      </c>
      <c r="BC42" s="348">
        <v>9.5059190000000005</v>
      </c>
      <c r="BD42" s="348">
        <v>10.627700000000001</v>
      </c>
      <c r="BE42" s="348">
        <v>10.562010000000001</v>
      </c>
      <c r="BF42" s="348">
        <v>10.37828</v>
      </c>
      <c r="BG42" s="348">
        <v>10.101100000000001</v>
      </c>
      <c r="BH42" s="348">
        <v>9.0907549999999997</v>
      </c>
      <c r="BI42" s="348">
        <v>9.1100379999999994</v>
      </c>
      <c r="BJ42" s="348">
        <v>9.1455710000000003</v>
      </c>
      <c r="BK42" s="348">
        <v>9.1519290000000009</v>
      </c>
      <c r="BL42" s="348">
        <v>9.3238690000000002</v>
      </c>
      <c r="BM42" s="348">
        <v>8.782019</v>
      </c>
      <c r="BN42" s="348">
        <v>8.7962369999999996</v>
      </c>
      <c r="BO42" s="348">
        <v>8.8751739999999995</v>
      </c>
      <c r="BP42" s="348">
        <v>10.02472</v>
      </c>
      <c r="BQ42" s="348">
        <v>10.017469999999999</v>
      </c>
      <c r="BR42" s="348">
        <v>9.8471480000000007</v>
      </c>
      <c r="BS42" s="348">
        <v>9.6109950000000008</v>
      </c>
      <c r="BT42" s="348">
        <v>8.7169509999999999</v>
      </c>
      <c r="BU42" s="348">
        <v>8.6763080000000006</v>
      </c>
      <c r="BV42" s="348">
        <v>8.6436829999999993</v>
      </c>
    </row>
    <row r="43" spans="1:74" ht="11.15" customHeight="1" x14ac:dyDescent="0.25">
      <c r="A43" s="256" t="s">
        <v>190</v>
      </c>
      <c r="B43" s="199" t="s">
        <v>435</v>
      </c>
      <c r="C43" s="253">
        <v>10.057808205000001</v>
      </c>
      <c r="D43" s="253">
        <v>10.06542754</v>
      </c>
      <c r="E43" s="253">
        <v>9.7501432750999992</v>
      </c>
      <c r="F43" s="253">
        <v>9.7733894420999992</v>
      </c>
      <c r="G43" s="253">
        <v>9.7011686458999993</v>
      </c>
      <c r="H43" s="253">
        <v>10.051530035000001</v>
      </c>
      <c r="I43" s="253">
        <v>10.118221655999999</v>
      </c>
      <c r="J43" s="253">
        <v>9.8719263948999991</v>
      </c>
      <c r="K43" s="253">
        <v>9.9719938290000005</v>
      </c>
      <c r="L43" s="253">
        <v>9.8291094688000005</v>
      </c>
      <c r="M43" s="253">
        <v>9.8610024240000005</v>
      </c>
      <c r="N43" s="253">
        <v>9.6054985895999998</v>
      </c>
      <c r="O43" s="253">
        <v>9.8336723757000009</v>
      </c>
      <c r="P43" s="253">
        <v>10.009126934999999</v>
      </c>
      <c r="Q43" s="253">
        <v>9.9189052676999996</v>
      </c>
      <c r="R43" s="253">
        <v>9.9118950931000001</v>
      </c>
      <c r="S43" s="253">
        <v>9.8818616728999995</v>
      </c>
      <c r="T43" s="253">
        <v>10.169758901</v>
      </c>
      <c r="U43" s="253">
        <v>10.287556037</v>
      </c>
      <c r="V43" s="253">
        <v>10.231360708</v>
      </c>
      <c r="W43" s="253">
        <v>10.155747177</v>
      </c>
      <c r="X43" s="253">
        <v>9.9418437299000004</v>
      </c>
      <c r="Y43" s="253">
        <v>9.9979287084999999</v>
      </c>
      <c r="Z43" s="253">
        <v>9.6839922009000006</v>
      </c>
      <c r="AA43" s="253">
        <v>9.6679691789</v>
      </c>
      <c r="AB43" s="253">
        <v>9.7919136199000008</v>
      </c>
      <c r="AC43" s="253">
        <v>9.7325726427999992</v>
      </c>
      <c r="AD43" s="253">
        <v>9.9117437052999993</v>
      </c>
      <c r="AE43" s="253">
        <v>9.2932570579</v>
      </c>
      <c r="AF43" s="253">
        <v>10.005103653000001</v>
      </c>
      <c r="AG43" s="253">
        <v>10.075236072999999</v>
      </c>
      <c r="AH43" s="253">
        <v>10.074701875000001</v>
      </c>
      <c r="AI43" s="253">
        <v>10.093977214000001</v>
      </c>
      <c r="AJ43" s="253">
        <v>9.7907542500000009</v>
      </c>
      <c r="AK43" s="253">
        <v>9.6353303122000007</v>
      </c>
      <c r="AL43" s="253">
        <v>9.8213343988999995</v>
      </c>
      <c r="AM43" s="253">
        <v>9.6691424251000004</v>
      </c>
      <c r="AN43" s="253">
        <v>10.126497257</v>
      </c>
      <c r="AO43" s="253">
        <v>9.9552058913000003</v>
      </c>
      <c r="AP43" s="253">
        <v>9.7177688093000008</v>
      </c>
      <c r="AQ43" s="253">
        <v>9.9842974293999998</v>
      </c>
      <c r="AR43" s="253">
        <v>10.275873467</v>
      </c>
      <c r="AS43" s="253">
        <v>10.415354560999999</v>
      </c>
      <c r="AT43" s="253">
        <v>10.496892905999999</v>
      </c>
      <c r="AU43" s="253">
        <v>10.605186829999999</v>
      </c>
      <c r="AV43" s="253">
        <v>10.489194581</v>
      </c>
      <c r="AW43" s="253">
        <v>10.464833305999999</v>
      </c>
      <c r="AX43" s="253">
        <v>10.42351128</v>
      </c>
      <c r="AY43" s="253">
        <v>10.55</v>
      </c>
      <c r="AZ43" s="253">
        <v>10.9</v>
      </c>
      <c r="BA43" s="253">
        <v>10.608930000000001</v>
      </c>
      <c r="BB43" s="253">
        <v>10.37327</v>
      </c>
      <c r="BC43" s="348">
        <v>10.630979999999999</v>
      </c>
      <c r="BD43" s="348">
        <v>10.89209</v>
      </c>
      <c r="BE43" s="348">
        <v>11.026120000000001</v>
      </c>
      <c r="BF43" s="348">
        <v>11.08039</v>
      </c>
      <c r="BG43" s="348">
        <v>11.17886</v>
      </c>
      <c r="BH43" s="348">
        <v>10.988989999999999</v>
      </c>
      <c r="BI43" s="348">
        <v>10.935600000000001</v>
      </c>
      <c r="BJ43" s="348">
        <v>10.873710000000001</v>
      </c>
      <c r="BK43" s="348">
        <v>10.967280000000001</v>
      </c>
      <c r="BL43" s="348">
        <v>11.24743</v>
      </c>
      <c r="BM43" s="348">
        <v>10.89803</v>
      </c>
      <c r="BN43" s="348">
        <v>10.53101</v>
      </c>
      <c r="BO43" s="348">
        <v>10.732279999999999</v>
      </c>
      <c r="BP43" s="348">
        <v>10.9513</v>
      </c>
      <c r="BQ43" s="348">
        <v>11.01524</v>
      </c>
      <c r="BR43" s="348">
        <v>10.9724</v>
      </c>
      <c r="BS43" s="348">
        <v>10.933020000000001</v>
      </c>
      <c r="BT43" s="348">
        <v>10.655430000000001</v>
      </c>
      <c r="BU43" s="348">
        <v>10.52383</v>
      </c>
      <c r="BV43" s="348">
        <v>10.392150000000001</v>
      </c>
    </row>
    <row r="44" spans="1:74" ht="11.15" customHeight="1" x14ac:dyDescent="0.25">
      <c r="A44" s="256" t="s">
        <v>191</v>
      </c>
      <c r="B44" s="199" t="s">
        <v>436</v>
      </c>
      <c r="C44" s="253">
        <v>9.1669086876999994</v>
      </c>
      <c r="D44" s="253">
        <v>9.2482887092000006</v>
      </c>
      <c r="E44" s="253">
        <v>9.2091689161999994</v>
      </c>
      <c r="F44" s="253">
        <v>9.1348928811000007</v>
      </c>
      <c r="G44" s="253">
        <v>9.2329296716999991</v>
      </c>
      <c r="H44" s="253">
        <v>9.5156381440000004</v>
      </c>
      <c r="I44" s="253">
        <v>9.3930597301999992</v>
      </c>
      <c r="J44" s="253">
        <v>9.3941389666999999</v>
      </c>
      <c r="K44" s="253">
        <v>9.3776977822000003</v>
      </c>
      <c r="L44" s="253">
        <v>9.1178229571999996</v>
      </c>
      <c r="M44" s="253">
        <v>9.3153786878999991</v>
      </c>
      <c r="N44" s="253">
        <v>9.2533199439999994</v>
      </c>
      <c r="O44" s="253">
        <v>9.2685112172000004</v>
      </c>
      <c r="P44" s="253">
        <v>9.3589470057999993</v>
      </c>
      <c r="Q44" s="253">
        <v>9.2304978584999997</v>
      </c>
      <c r="R44" s="253">
        <v>9.2557051998999995</v>
      </c>
      <c r="S44" s="253">
        <v>9.3379007414000004</v>
      </c>
      <c r="T44" s="253">
        <v>9.5792881630999993</v>
      </c>
      <c r="U44" s="253">
        <v>9.7265755998000003</v>
      </c>
      <c r="V44" s="253">
        <v>9.6176581816999995</v>
      </c>
      <c r="W44" s="253">
        <v>9.5450700349000002</v>
      </c>
      <c r="X44" s="253">
        <v>9.2361580307000004</v>
      </c>
      <c r="Y44" s="253">
        <v>9.4469656129999997</v>
      </c>
      <c r="Z44" s="253">
        <v>9.0909998677000008</v>
      </c>
      <c r="AA44" s="253">
        <v>9.2855445152999998</v>
      </c>
      <c r="AB44" s="253">
        <v>9.1794590982000006</v>
      </c>
      <c r="AC44" s="253">
        <v>9.1491224299000002</v>
      </c>
      <c r="AD44" s="253">
        <v>9.1974724250000008</v>
      </c>
      <c r="AE44" s="253">
        <v>9.2800521980999999</v>
      </c>
      <c r="AF44" s="253">
        <v>9.5169813238999996</v>
      </c>
      <c r="AG44" s="253">
        <v>9.5492360419000004</v>
      </c>
      <c r="AH44" s="253">
        <v>9.4735658263999998</v>
      </c>
      <c r="AI44" s="253">
        <v>9.4605195927000008</v>
      </c>
      <c r="AJ44" s="253">
        <v>9.2638047297000004</v>
      </c>
      <c r="AK44" s="253">
        <v>9.3343055802000006</v>
      </c>
      <c r="AL44" s="253">
        <v>9.0508807972999996</v>
      </c>
      <c r="AM44" s="253">
        <v>9.2949879532999997</v>
      </c>
      <c r="AN44" s="253">
        <v>9.6818247191999998</v>
      </c>
      <c r="AO44" s="253">
        <v>9.4676343431000003</v>
      </c>
      <c r="AP44" s="253">
        <v>9.6519460346999999</v>
      </c>
      <c r="AQ44" s="253">
        <v>9.5798336920999994</v>
      </c>
      <c r="AR44" s="253">
        <v>9.9101918699000002</v>
      </c>
      <c r="AS44" s="253">
        <v>10.081690144</v>
      </c>
      <c r="AT44" s="253">
        <v>10.106914193</v>
      </c>
      <c r="AU44" s="253">
        <v>10.055321991</v>
      </c>
      <c r="AV44" s="253">
        <v>9.9063833105000008</v>
      </c>
      <c r="AW44" s="253">
        <v>10.122731514</v>
      </c>
      <c r="AX44" s="253">
        <v>9.3720956635999997</v>
      </c>
      <c r="AY44" s="253">
        <v>10.28</v>
      </c>
      <c r="AZ44" s="253">
        <v>10.039999999999999</v>
      </c>
      <c r="BA44" s="253">
        <v>9.8811669999999996</v>
      </c>
      <c r="BB44" s="253">
        <v>10.080550000000001</v>
      </c>
      <c r="BC44" s="348">
        <v>9.9745609999999996</v>
      </c>
      <c r="BD44" s="348">
        <v>10.25028</v>
      </c>
      <c r="BE44" s="348">
        <v>10.396269999999999</v>
      </c>
      <c r="BF44" s="348">
        <v>10.38786</v>
      </c>
      <c r="BG44" s="348">
        <v>10.333159999999999</v>
      </c>
      <c r="BH44" s="348">
        <v>10.1387</v>
      </c>
      <c r="BI44" s="348">
        <v>10.34746</v>
      </c>
      <c r="BJ44" s="348">
        <v>9.6084899999999998</v>
      </c>
      <c r="BK44" s="348">
        <v>10.53294</v>
      </c>
      <c r="BL44" s="348">
        <v>10.305720000000001</v>
      </c>
      <c r="BM44" s="348">
        <v>10.061769999999999</v>
      </c>
      <c r="BN44" s="348">
        <v>10.16071</v>
      </c>
      <c r="BO44" s="348">
        <v>9.9970189999999999</v>
      </c>
      <c r="BP44" s="348">
        <v>10.27158</v>
      </c>
      <c r="BQ44" s="348">
        <v>10.385260000000001</v>
      </c>
      <c r="BR44" s="348">
        <v>10.326309999999999</v>
      </c>
      <c r="BS44" s="348">
        <v>10.172359999999999</v>
      </c>
      <c r="BT44" s="348">
        <v>9.9399709999999999</v>
      </c>
      <c r="BU44" s="348">
        <v>10.109719999999999</v>
      </c>
      <c r="BV44" s="348">
        <v>9.3680050000000001</v>
      </c>
    </row>
    <row r="45" spans="1:74" ht="11.15" customHeight="1" x14ac:dyDescent="0.25">
      <c r="A45" s="256" t="s">
        <v>192</v>
      </c>
      <c r="B45" s="199" t="s">
        <v>437</v>
      </c>
      <c r="C45" s="253">
        <v>8.2501485461000001</v>
      </c>
      <c r="D45" s="253">
        <v>8.2475510291000003</v>
      </c>
      <c r="E45" s="253">
        <v>8.1691613707999995</v>
      </c>
      <c r="F45" s="253">
        <v>7.9855799071</v>
      </c>
      <c r="G45" s="253">
        <v>8.1296865573999995</v>
      </c>
      <c r="H45" s="253">
        <v>8.5365980113000006</v>
      </c>
      <c r="I45" s="253">
        <v>8.6208520667999995</v>
      </c>
      <c r="J45" s="253">
        <v>8.6350604652000005</v>
      </c>
      <c r="K45" s="253">
        <v>8.3564498803999996</v>
      </c>
      <c r="L45" s="253">
        <v>8.0945426885000007</v>
      </c>
      <c r="M45" s="253">
        <v>8.0548516322000001</v>
      </c>
      <c r="N45" s="253">
        <v>7.8360555169000001</v>
      </c>
      <c r="O45" s="253">
        <v>8.0633995055999996</v>
      </c>
      <c r="P45" s="253">
        <v>8.1029276007999993</v>
      </c>
      <c r="Q45" s="253">
        <v>8.1630944702000008</v>
      </c>
      <c r="R45" s="253">
        <v>7.9922442395999997</v>
      </c>
      <c r="S45" s="253">
        <v>8.1839106761</v>
      </c>
      <c r="T45" s="253">
        <v>8.3560908915999992</v>
      </c>
      <c r="U45" s="253">
        <v>8.5513765079000006</v>
      </c>
      <c r="V45" s="253">
        <v>9.0806455885999995</v>
      </c>
      <c r="W45" s="253">
        <v>8.7883473616999996</v>
      </c>
      <c r="X45" s="253">
        <v>8.4323564192999996</v>
      </c>
      <c r="Y45" s="253">
        <v>8.2099847824999994</v>
      </c>
      <c r="Z45" s="253">
        <v>7.9422804251999999</v>
      </c>
      <c r="AA45" s="253">
        <v>7.8467659756000003</v>
      </c>
      <c r="AB45" s="253">
        <v>7.9934838592000004</v>
      </c>
      <c r="AC45" s="253">
        <v>7.9048222523999998</v>
      </c>
      <c r="AD45" s="253">
        <v>7.9492574305000003</v>
      </c>
      <c r="AE45" s="253">
        <v>8.0873061345000004</v>
      </c>
      <c r="AF45" s="253">
        <v>8.3841000936000007</v>
      </c>
      <c r="AG45" s="253">
        <v>8.4712213503000005</v>
      </c>
      <c r="AH45" s="253">
        <v>8.5251086039999997</v>
      </c>
      <c r="AI45" s="253">
        <v>8.5179021139</v>
      </c>
      <c r="AJ45" s="253">
        <v>8.1230622444999998</v>
      </c>
      <c r="AK45" s="253">
        <v>7.9787959294000004</v>
      </c>
      <c r="AL45" s="253">
        <v>7.8921249232999999</v>
      </c>
      <c r="AM45" s="253">
        <v>8.0520215561999997</v>
      </c>
      <c r="AN45" s="253">
        <v>12.627706168</v>
      </c>
      <c r="AO45" s="253">
        <v>9.5867171397999993</v>
      </c>
      <c r="AP45" s="253">
        <v>9.0887534958000007</v>
      </c>
      <c r="AQ45" s="253">
        <v>8.4130157062999995</v>
      </c>
      <c r="AR45" s="253">
        <v>8.6003368008999992</v>
      </c>
      <c r="AS45" s="253">
        <v>8.8999790706000006</v>
      </c>
      <c r="AT45" s="253">
        <v>9.1902634617000007</v>
      </c>
      <c r="AU45" s="253">
        <v>9.2900083352999996</v>
      </c>
      <c r="AV45" s="253">
        <v>9.1276737951999998</v>
      </c>
      <c r="AW45" s="253">
        <v>8.9623486300999993</v>
      </c>
      <c r="AX45" s="253">
        <v>8.6949646587</v>
      </c>
      <c r="AY45" s="253">
        <v>8.7799999999999994</v>
      </c>
      <c r="AZ45" s="253">
        <v>9.15</v>
      </c>
      <c r="BA45" s="253">
        <v>9.2028040000000004</v>
      </c>
      <c r="BB45" s="253">
        <v>8.8084260000000008</v>
      </c>
      <c r="BC45" s="348">
        <v>8.4032009999999993</v>
      </c>
      <c r="BD45" s="348">
        <v>8.5523819999999997</v>
      </c>
      <c r="BE45" s="348">
        <v>8.9232060000000004</v>
      </c>
      <c r="BF45" s="348">
        <v>9.2521719999999998</v>
      </c>
      <c r="BG45" s="348">
        <v>9.3143460000000005</v>
      </c>
      <c r="BH45" s="348">
        <v>9.1026209999999992</v>
      </c>
      <c r="BI45" s="348">
        <v>9.0030090000000005</v>
      </c>
      <c r="BJ45" s="348">
        <v>8.930904</v>
      </c>
      <c r="BK45" s="348">
        <v>9.0012670000000004</v>
      </c>
      <c r="BL45" s="348">
        <v>9.3648710000000008</v>
      </c>
      <c r="BM45" s="348">
        <v>9.2896400000000003</v>
      </c>
      <c r="BN45" s="348">
        <v>8.8840620000000001</v>
      </c>
      <c r="BO45" s="348">
        <v>8.3780180000000009</v>
      </c>
      <c r="BP45" s="348">
        <v>8.4922520000000006</v>
      </c>
      <c r="BQ45" s="348">
        <v>8.810511</v>
      </c>
      <c r="BR45" s="348">
        <v>9.084282</v>
      </c>
      <c r="BS45" s="348">
        <v>9.0592959999999998</v>
      </c>
      <c r="BT45" s="348">
        <v>8.7752839999999992</v>
      </c>
      <c r="BU45" s="348">
        <v>8.6015929999999994</v>
      </c>
      <c r="BV45" s="348">
        <v>8.5023250000000008</v>
      </c>
    </row>
    <row r="46" spans="1:74" s="120" customFormat="1" ht="11.15" customHeight="1" x14ac:dyDescent="0.25">
      <c r="A46" s="256" t="s">
        <v>193</v>
      </c>
      <c r="B46" s="199" t="s">
        <v>438</v>
      </c>
      <c r="C46" s="253">
        <v>9.0149185559999996</v>
      </c>
      <c r="D46" s="253">
        <v>9.1148574800999995</v>
      </c>
      <c r="E46" s="253">
        <v>9.0759045963999991</v>
      </c>
      <c r="F46" s="253">
        <v>9.2030582457999994</v>
      </c>
      <c r="G46" s="253">
        <v>9.5757057858000003</v>
      </c>
      <c r="H46" s="253">
        <v>9.9817700804000005</v>
      </c>
      <c r="I46" s="253">
        <v>10.065367733</v>
      </c>
      <c r="J46" s="253">
        <v>10.07659102</v>
      </c>
      <c r="K46" s="253">
        <v>9.7881387480999997</v>
      </c>
      <c r="L46" s="253">
        <v>9.3942080531999999</v>
      </c>
      <c r="M46" s="253">
        <v>8.9245668953999999</v>
      </c>
      <c r="N46" s="253">
        <v>8.9248728604000007</v>
      </c>
      <c r="O46" s="253">
        <v>8.9713247226000004</v>
      </c>
      <c r="P46" s="253">
        <v>9.2124322126999996</v>
      </c>
      <c r="Q46" s="253">
        <v>9.0748713024000001</v>
      </c>
      <c r="R46" s="253">
        <v>9.0582297756999992</v>
      </c>
      <c r="S46" s="253">
        <v>9.2795512364999997</v>
      </c>
      <c r="T46" s="253">
        <v>9.8313350713999998</v>
      </c>
      <c r="U46" s="253">
        <v>10.027770654999999</v>
      </c>
      <c r="V46" s="253">
        <v>10.014735215</v>
      </c>
      <c r="W46" s="253">
        <v>9.7370709574000003</v>
      </c>
      <c r="X46" s="253">
        <v>9.2427614102</v>
      </c>
      <c r="Y46" s="253">
        <v>8.8582261505000002</v>
      </c>
      <c r="Z46" s="253">
        <v>8.8026720843999993</v>
      </c>
      <c r="AA46" s="253">
        <v>8.7518389771000002</v>
      </c>
      <c r="AB46" s="253">
        <v>8.7997615044999993</v>
      </c>
      <c r="AC46" s="253">
        <v>8.7692576326000005</v>
      </c>
      <c r="AD46" s="253">
        <v>9.0023418258000003</v>
      </c>
      <c r="AE46" s="253">
        <v>9.4647547615000001</v>
      </c>
      <c r="AF46" s="253">
        <v>9.9316442268999996</v>
      </c>
      <c r="AG46" s="253">
        <v>10.101440029000001</v>
      </c>
      <c r="AH46" s="253">
        <v>10.066548757</v>
      </c>
      <c r="AI46" s="253">
        <v>9.9401290021000008</v>
      </c>
      <c r="AJ46" s="253">
        <v>9.2594995219000005</v>
      </c>
      <c r="AK46" s="253">
        <v>8.9745514885999995</v>
      </c>
      <c r="AL46" s="253">
        <v>8.9776761427</v>
      </c>
      <c r="AM46" s="253">
        <v>9.0206379615000003</v>
      </c>
      <c r="AN46" s="253">
        <v>9.2975275417999992</v>
      </c>
      <c r="AO46" s="253">
        <v>9.1662762412000003</v>
      </c>
      <c r="AP46" s="253">
        <v>9.2454278206999998</v>
      </c>
      <c r="AQ46" s="253">
        <v>9.5302065882000004</v>
      </c>
      <c r="AR46" s="253">
        <v>10.157280734</v>
      </c>
      <c r="AS46" s="253">
        <v>10.370913394</v>
      </c>
      <c r="AT46" s="253">
        <v>10.314515479000001</v>
      </c>
      <c r="AU46" s="253">
        <v>10.244061516</v>
      </c>
      <c r="AV46" s="253">
        <v>9.6847532105000003</v>
      </c>
      <c r="AW46" s="253">
        <v>9.4638714946999993</v>
      </c>
      <c r="AX46" s="253">
        <v>9.5008278220999998</v>
      </c>
      <c r="AY46" s="253">
        <v>9.58</v>
      </c>
      <c r="AZ46" s="253">
        <v>9.65</v>
      </c>
      <c r="BA46" s="253">
        <v>9.4908750000000008</v>
      </c>
      <c r="BB46" s="253">
        <v>9.5649200000000008</v>
      </c>
      <c r="BC46" s="348">
        <v>9.8526559999999996</v>
      </c>
      <c r="BD46" s="348">
        <v>10.32944</v>
      </c>
      <c r="BE46" s="348">
        <v>10.560219999999999</v>
      </c>
      <c r="BF46" s="348">
        <v>10.52233</v>
      </c>
      <c r="BG46" s="348">
        <v>10.39974</v>
      </c>
      <c r="BH46" s="348">
        <v>9.8193769999999994</v>
      </c>
      <c r="BI46" s="348">
        <v>9.5849130000000002</v>
      </c>
      <c r="BJ46" s="348">
        <v>9.6296529999999994</v>
      </c>
      <c r="BK46" s="348">
        <v>9.6786180000000002</v>
      </c>
      <c r="BL46" s="348">
        <v>9.7084039999999998</v>
      </c>
      <c r="BM46" s="348">
        <v>9.5112570000000005</v>
      </c>
      <c r="BN46" s="348">
        <v>9.5482630000000004</v>
      </c>
      <c r="BO46" s="348">
        <v>9.8037980000000005</v>
      </c>
      <c r="BP46" s="348">
        <v>10.267609999999999</v>
      </c>
      <c r="BQ46" s="348">
        <v>10.458640000000001</v>
      </c>
      <c r="BR46" s="348">
        <v>10.42853</v>
      </c>
      <c r="BS46" s="348">
        <v>10.27998</v>
      </c>
      <c r="BT46" s="348">
        <v>9.6973520000000004</v>
      </c>
      <c r="BU46" s="348">
        <v>9.4605949999999996</v>
      </c>
      <c r="BV46" s="348">
        <v>9.4982030000000002</v>
      </c>
    </row>
    <row r="47" spans="1:74" s="120" customFormat="1" ht="11.15" customHeight="1" x14ac:dyDescent="0.25">
      <c r="A47" s="256" t="s">
        <v>194</v>
      </c>
      <c r="B47" s="201" t="s">
        <v>439</v>
      </c>
      <c r="C47" s="253">
        <v>12.718737967999999</v>
      </c>
      <c r="D47" s="253">
        <v>12.611400462000001</v>
      </c>
      <c r="E47" s="253">
        <v>12.885511320000001</v>
      </c>
      <c r="F47" s="253">
        <v>12.095473923</v>
      </c>
      <c r="G47" s="253">
        <v>13.216141688</v>
      </c>
      <c r="H47" s="253">
        <v>14.488364332</v>
      </c>
      <c r="I47" s="253">
        <v>15.087853882999999</v>
      </c>
      <c r="J47" s="253">
        <v>15.679013337000001</v>
      </c>
      <c r="K47" s="253">
        <v>14.318370801</v>
      </c>
      <c r="L47" s="253">
        <v>13.529580115</v>
      </c>
      <c r="M47" s="253">
        <v>13.305983696</v>
      </c>
      <c r="N47" s="253">
        <v>13.013860902999999</v>
      </c>
      <c r="O47" s="253">
        <v>12.649967021</v>
      </c>
      <c r="P47" s="253">
        <v>12.889412603</v>
      </c>
      <c r="Q47" s="253">
        <v>12.73103706</v>
      </c>
      <c r="R47" s="253">
        <v>12.360639086000001</v>
      </c>
      <c r="S47" s="253">
        <v>13.268198739000001</v>
      </c>
      <c r="T47" s="253">
        <v>14.752997595</v>
      </c>
      <c r="U47" s="253">
        <v>15.198322189000001</v>
      </c>
      <c r="V47" s="253">
        <v>15.304648684</v>
      </c>
      <c r="W47" s="253">
        <v>15.500759367000001</v>
      </c>
      <c r="X47" s="253">
        <v>13.557717094999999</v>
      </c>
      <c r="Y47" s="253">
        <v>13.714150425</v>
      </c>
      <c r="Z47" s="253">
        <v>13.113817546</v>
      </c>
      <c r="AA47" s="253">
        <v>13.238500602</v>
      </c>
      <c r="AB47" s="253">
        <v>13.244130651000001</v>
      </c>
      <c r="AC47" s="253">
        <v>13.180752954000001</v>
      </c>
      <c r="AD47" s="253">
        <v>13.050612762</v>
      </c>
      <c r="AE47" s="253">
        <v>13.832249626999999</v>
      </c>
      <c r="AF47" s="253">
        <v>15.320399731</v>
      </c>
      <c r="AG47" s="253">
        <v>15.927494217</v>
      </c>
      <c r="AH47" s="253">
        <v>16.252640761999999</v>
      </c>
      <c r="AI47" s="253">
        <v>16.437216918000001</v>
      </c>
      <c r="AJ47" s="253">
        <v>15.663639570999999</v>
      </c>
      <c r="AK47" s="253">
        <v>14.498665976</v>
      </c>
      <c r="AL47" s="253">
        <v>14.062828640999999</v>
      </c>
      <c r="AM47" s="253">
        <v>14.200734997</v>
      </c>
      <c r="AN47" s="253">
        <v>14.448120078000001</v>
      </c>
      <c r="AO47" s="253">
        <v>14.838688995</v>
      </c>
      <c r="AP47" s="253">
        <v>14.824889933</v>
      </c>
      <c r="AQ47" s="253">
        <v>15.104243566999999</v>
      </c>
      <c r="AR47" s="253">
        <v>16.417784724000001</v>
      </c>
      <c r="AS47" s="253">
        <v>17.222972039999998</v>
      </c>
      <c r="AT47" s="253">
        <v>17.475749013000001</v>
      </c>
      <c r="AU47" s="253">
        <v>17.6803311</v>
      </c>
      <c r="AV47" s="253">
        <v>16.235071649000002</v>
      </c>
      <c r="AW47" s="253">
        <v>15.208258614</v>
      </c>
      <c r="AX47" s="253">
        <v>15.209235287</v>
      </c>
      <c r="AY47" s="253">
        <v>15.42</v>
      </c>
      <c r="AZ47" s="253">
        <v>15.58</v>
      </c>
      <c r="BA47" s="253">
        <v>15.576029999999999</v>
      </c>
      <c r="BB47" s="253">
        <v>16.020340000000001</v>
      </c>
      <c r="BC47" s="348">
        <v>15.977410000000001</v>
      </c>
      <c r="BD47" s="348">
        <v>17.29457</v>
      </c>
      <c r="BE47" s="348">
        <v>17.9742</v>
      </c>
      <c r="BF47" s="348">
        <v>18.266300000000001</v>
      </c>
      <c r="BG47" s="348">
        <v>18.608889999999999</v>
      </c>
      <c r="BH47" s="348">
        <v>16.889320000000001</v>
      </c>
      <c r="BI47" s="348">
        <v>16.08445</v>
      </c>
      <c r="BJ47" s="348">
        <v>15.978759999999999</v>
      </c>
      <c r="BK47" s="348">
        <v>16.25534</v>
      </c>
      <c r="BL47" s="348">
        <v>16.429549999999999</v>
      </c>
      <c r="BM47" s="348">
        <v>16.332909999999998</v>
      </c>
      <c r="BN47" s="348">
        <v>17.078530000000001</v>
      </c>
      <c r="BO47" s="348">
        <v>16.572279999999999</v>
      </c>
      <c r="BP47" s="348">
        <v>17.90917</v>
      </c>
      <c r="BQ47" s="348">
        <v>18.484220000000001</v>
      </c>
      <c r="BR47" s="348">
        <v>18.694009999999999</v>
      </c>
      <c r="BS47" s="348">
        <v>18.89141</v>
      </c>
      <c r="BT47" s="348">
        <v>16.794750000000001</v>
      </c>
      <c r="BU47" s="348">
        <v>16.233879999999999</v>
      </c>
      <c r="BV47" s="348">
        <v>16.140599999999999</v>
      </c>
    </row>
    <row r="48" spans="1:74" s="120" customFormat="1" ht="11.15" customHeight="1" x14ac:dyDescent="0.25">
      <c r="A48" s="256" t="s">
        <v>195</v>
      </c>
      <c r="B48" s="202" t="s">
        <v>413</v>
      </c>
      <c r="C48" s="209">
        <v>10.41</v>
      </c>
      <c r="D48" s="209">
        <v>10.42</v>
      </c>
      <c r="E48" s="209">
        <v>10.34</v>
      </c>
      <c r="F48" s="209">
        <v>10.18</v>
      </c>
      <c r="G48" s="209">
        <v>10.35</v>
      </c>
      <c r="H48" s="209">
        <v>10.75</v>
      </c>
      <c r="I48" s="209">
        <v>10.99</v>
      </c>
      <c r="J48" s="209">
        <v>11.01</v>
      </c>
      <c r="K48" s="209">
        <v>10.66</v>
      </c>
      <c r="L48" s="209">
        <v>10.41</v>
      </c>
      <c r="M48" s="209">
        <v>10.35</v>
      </c>
      <c r="N48" s="209">
        <v>10.210000000000001</v>
      </c>
      <c r="O48" s="209">
        <v>10.24</v>
      </c>
      <c r="P48" s="209">
        <v>10.4</v>
      </c>
      <c r="Q48" s="209">
        <v>10.34</v>
      </c>
      <c r="R48" s="209">
        <v>10.24</v>
      </c>
      <c r="S48" s="209">
        <v>10.38</v>
      </c>
      <c r="T48" s="209">
        <v>10.74</v>
      </c>
      <c r="U48" s="209">
        <v>11</v>
      </c>
      <c r="V48" s="209">
        <v>11.05</v>
      </c>
      <c r="W48" s="209">
        <v>10.82</v>
      </c>
      <c r="X48" s="209">
        <v>10.39</v>
      </c>
      <c r="Y48" s="209">
        <v>10.38</v>
      </c>
      <c r="Z48" s="209">
        <v>10.220000000000001</v>
      </c>
      <c r="AA48" s="209">
        <v>10.220000000000001</v>
      </c>
      <c r="AB48" s="209">
        <v>10.220000000000001</v>
      </c>
      <c r="AC48" s="209">
        <v>10.210000000000001</v>
      </c>
      <c r="AD48" s="209">
        <v>10.34</v>
      </c>
      <c r="AE48" s="209">
        <v>10.39</v>
      </c>
      <c r="AF48" s="209">
        <v>10.88</v>
      </c>
      <c r="AG48" s="209">
        <v>11.06</v>
      </c>
      <c r="AH48" s="209">
        <v>11.02</v>
      </c>
      <c r="AI48" s="209">
        <v>10.99</v>
      </c>
      <c r="AJ48" s="209">
        <v>10.65</v>
      </c>
      <c r="AK48" s="209">
        <v>10.38</v>
      </c>
      <c r="AL48" s="209">
        <v>10.37</v>
      </c>
      <c r="AM48" s="209">
        <v>10.36</v>
      </c>
      <c r="AN48" s="209">
        <v>11.4</v>
      </c>
      <c r="AO48" s="209">
        <v>10.93</v>
      </c>
      <c r="AP48" s="209">
        <v>10.7</v>
      </c>
      <c r="AQ48" s="209">
        <v>10.75</v>
      </c>
      <c r="AR48" s="209">
        <v>11.3</v>
      </c>
      <c r="AS48" s="209">
        <v>11.54</v>
      </c>
      <c r="AT48" s="209">
        <v>11.63</v>
      </c>
      <c r="AU48" s="209">
        <v>11.66</v>
      </c>
      <c r="AV48" s="209">
        <v>11.31</v>
      </c>
      <c r="AW48" s="209">
        <v>11.21</v>
      </c>
      <c r="AX48" s="209">
        <v>11.1</v>
      </c>
      <c r="AY48" s="209">
        <v>11.34</v>
      </c>
      <c r="AZ48" s="209">
        <v>11.55</v>
      </c>
      <c r="BA48" s="209">
        <v>11.42609</v>
      </c>
      <c r="BB48" s="209">
        <v>11.22734</v>
      </c>
      <c r="BC48" s="350">
        <v>11.255240000000001</v>
      </c>
      <c r="BD48" s="350">
        <v>11.732379999999999</v>
      </c>
      <c r="BE48" s="350">
        <v>11.94932</v>
      </c>
      <c r="BF48" s="350">
        <v>12.005269999999999</v>
      </c>
      <c r="BG48" s="350">
        <v>12.03514</v>
      </c>
      <c r="BH48" s="350">
        <v>11.65508</v>
      </c>
      <c r="BI48" s="350">
        <v>11.593669999999999</v>
      </c>
      <c r="BJ48" s="350">
        <v>11.502219999999999</v>
      </c>
      <c r="BK48" s="350">
        <v>11.71176</v>
      </c>
      <c r="BL48" s="350">
        <v>11.9391</v>
      </c>
      <c r="BM48" s="350">
        <v>11.69243</v>
      </c>
      <c r="BN48" s="350">
        <v>11.41535</v>
      </c>
      <c r="BO48" s="350">
        <v>11.3264</v>
      </c>
      <c r="BP48" s="350">
        <v>11.76562</v>
      </c>
      <c r="BQ48" s="350">
        <v>11.92557</v>
      </c>
      <c r="BR48" s="350">
        <v>11.91493</v>
      </c>
      <c r="BS48" s="350">
        <v>11.852499999999999</v>
      </c>
      <c r="BT48" s="350">
        <v>11.403969999999999</v>
      </c>
      <c r="BU48" s="350">
        <v>11.31535</v>
      </c>
      <c r="BV48" s="350">
        <v>11.183960000000001</v>
      </c>
    </row>
    <row r="49" spans="1:74" s="422" customFormat="1" ht="12" customHeight="1" x14ac:dyDescent="0.25">
      <c r="A49" s="421"/>
      <c r="B49" s="811" t="s">
        <v>869</v>
      </c>
      <c r="C49" s="735"/>
      <c r="D49" s="735"/>
      <c r="E49" s="735"/>
      <c r="F49" s="735"/>
      <c r="G49" s="735"/>
      <c r="H49" s="735"/>
      <c r="I49" s="735"/>
      <c r="J49" s="735"/>
      <c r="K49" s="735"/>
      <c r="L49" s="735"/>
      <c r="M49" s="735"/>
      <c r="N49" s="735"/>
      <c r="O49" s="735"/>
      <c r="P49" s="735"/>
      <c r="Q49" s="735"/>
      <c r="AY49" s="463"/>
      <c r="AZ49" s="463"/>
      <c r="BA49" s="463"/>
      <c r="BB49" s="463"/>
      <c r="BC49" s="463"/>
      <c r="BD49" s="605"/>
      <c r="BE49" s="605"/>
      <c r="BF49" s="605"/>
      <c r="BG49" s="463"/>
      <c r="BH49" s="463"/>
      <c r="BI49" s="463"/>
      <c r="BJ49" s="463"/>
    </row>
    <row r="50" spans="1:74" s="422" customFormat="1" ht="12" customHeight="1" x14ac:dyDescent="0.25">
      <c r="A50" s="421"/>
      <c r="B50" s="755" t="s">
        <v>808</v>
      </c>
      <c r="C50" s="756"/>
      <c r="D50" s="756"/>
      <c r="E50" s="756"/>
      <c r="F50" s="756"/>
      <c r="G50" s="756"/>
      <c r="H50" s="756"/>
      <c r="I50" s="756"/>
      <c r="J50" s="756"/>
      <c r="K50" s="756"/>
      <c r="L50" s="756"/>
      <c r="M50" s="756"/>
      <c r="N50" s="756"/>
      <c r="O50" s="756"/>
      <c r="P50" s="756"/>
      <c r="Q50" s="756"/>
      <c r="AY50" s="463"/>
      <c r="AZ50" s="463"/>
      <c r="BA50" s="463"/>
      <c r="BB50" s="463"/>
      <c r="BC50" s="463"/>
      <c r="BD50" s="605"/>
      <c r="BE50" s="605"/>
      <c r="BF50" s="605"/>
      <c r="BG50" s="463"/>
      <c r="BH50" s="463"/>
      <c r="BI50" s="463"/>
      <c r="BJ50" s="463"/>
    </row>
    <row r="51" spans="1:74" s="422" customFormat="1" ht="12" customHeight="1" x14ac:dyDescent="0.25">
      <c r="A51" s="423"/>
      <c r="B51" s="776" t="str">
        <f>"Notes: "&amp;"EIA completed modeling and analysis for this report on " &amp;Dates!D2&amp;"."</f>
        <v>Notes: EIA completed modeling and analysis for this report on Thursday May 5, 2022.</v>
      </c>
      <c r="C51" s="798"/>
      <c r="D51" s="798"/>
      <c r="E51" s="798"/>
      <c r="F51" s="798"/>
      <c r="G51" s="798"/>
      <c r="H51" s="798"/>
      <c r="I51" s="798"/>
      <c r="J51" s="798"/>
      <c r="K51" s="798"/>
      <c r="L51" s="798"/>
      <c r="M51" s="798"/>
      <c r="N51" s="798"/>
      <c r="O51" s="798"/>
      <c r="P51" s="798"/>
      <c r="Q51" s="777"/>
      <c r="AY51" s="463"/>
      <c r="AZ51" s="463"/>
      <c r="BA51" s="463"/>
      <c r="BB51" s="463"/>
      <c r="BC51" s="463"/>
      <c r="BD51" s="605"/>
      <c r="BE51" s="605"/>
      <c r="BF51" s="605"/>
      <c r="BG51" s="463"/>
      <c r="BH51" s="463"/>
      <c r="BI51" s="463"/>
      <c r="BJ51" s="463"/>
    </row>
    <row r="52" spans="1:74" s="422" customFormat="1" ht="12" customHeight="1" x14ac:dyDescent="0.25">
      <c r="A52" s="423"/>
      <c r="B52" s="749" t="s">
        <v>351</v>
      </c>
      <c r="C52" s="748"/>
      <c r="D52" s="748"/>
      <c r="E52" s="748"/>
      <c r="F52" s="748"/>
      <c r="G52" s="748"/>
      <c r="H52" s="748"/>
      <c r="I52" s="748"/>
      <c r="J52" s="748"/>
      <c r="K52" s="748"/>
      <c r="L52" s="748"/>
      <c r="M52" s="748"/>
      <c r="N52" s="748"/>
      <c r="O52" s="748"/>
      <c r="P52" s="748"/>
      <c r="Q52" s="748"/>
      <c r="AY52" s="463"/>
      <c r="AZ52" s="463"/>
      <c r="BA52" s="463"/>
      <c r="BB52" s="463"/>
      <c r="BC52" s="463"/>
      <c r="BD52" s="605"/>
      <c r="BE52" s="605"/>
      <c r="BF52" s="605"/>
      <c r="BG52" s="463"/>
      <c r="BH52" s="463"/>
      <c r="BI52" s="463"/>
      <c r="BJ52" s="463"/>
    </row>
    <row r="53" spans="1:74" s="422" customFormat="1" ht="12" customHeight="1" x14ac:dyDescent="0.25">
      <c r="A53" s="423"/>
      <c r="B53" s="757" t="s">
        <v>127</v>
      </c>
      <c r="C53" s="756"/>
      <c r="D53" s="756"/>
      <c r="E53" s="756"/>
      <c r="F53" s="756"/>
      <c r="G53" s="756"/>
      <c r="H53" s="756"/>
      <c r="I53" s="756"/>
      <c r="J53" s="756"/>
      <c r="K53" s="756"/>
      <c r="L53" s="756"/>
      <c r="M53" s="756"/>
      <c r="N53" s="756"/>
      <c r="O53" s="756"/>
      <c r="P53" s="756"/>
      <c r="Q53" s="756"/>
      <c r="AY53" s="463"/>
      <c r="AZ53" s="463"/>
      <c r="BA53" s="463"/>
      <c r="BB53" s="463"/>
      <c r="BC53" s="463"/>
      <c r="BD53" s="605"/>
      <c r="BE53" s="605"/>
      <c r="BF53" s="605"/>
      <c r="BG53" s="463"/>
      <c r="BH53" s="463"/>
      <c r="BI53" s="463"/>
      <c r="BJ53" s="463"/>
    </row>
    <row r="54" spans="1:74" s="422" customFormat="1" ht="12" customHeight="1" x14ac:dyDescent="0.25">
      <c r="A54" s="423"/>
      <c r="B54" s="744" t="s">
        <v>858</v>
      </c>
      <c r="C54" s="741"/>
      <c r="D54" s="741"/>
      <c r="E54" s="741"/>
      <c r="F54" s="741"/>
      <c r="G54" s="741"/>
      <c r="H54" s="741"/>
      <c r="I54" s="741"/>
      <c r="J54" s="741"/>
      <c r="K54" s="741"/>
      <c r="L54" s="741"/>
      <c r="M54" s="741"/>
      <c r="N54" s="741"/>
      <c r="O54" s="741"/>
      <c r="P54" s="741"/>
      <c r="Q54" s="735"/>
      <c r="AY54" s="463"/>
      <c r="AZ54" s="463"/>
      <c r="BA54" s="463"/>
      <c r="BB54" s="463"/>
      <c r="BC54" s="463"/>
      <c r="BD54" s="605"/>
      <c r="BE54" s="605"/>
      <c r="BF54" s="605"/>
      <c r="BG54" s="463"/>
      <c r="BH54" s="463"/>
      <c r="BI54" s="463"/>
      <c r="BJ54" s="463"/>
    </row>
    <row r="55" spans="1:74" s="422" customFormat="1" ht="12" customHeight="1" x14ac:dyDescent="0.25">
      <c r="A55" s="423"/>
      <c r="B55" s="794" t="s">
        <v>859</v>
      </c>
      <c r="C55" s="735"/>
      <c r="D55" s="735"/>
      <c r="E55" s="735"/>
      <c r="F55" s="735"/>
      <c r="G55" s="735"/>
      <c r="H55" s="735"/>
      <c r="I55" s="735"/>
      <c r="J55" s="735"/>
      <c r="K55" s="735"/>
      <c r="L55" s="735"/>
      <c r="M55" s="735"/>
      <c r="N55" s="735"/>
      <c r="O55" s="735"/>
      <c r="P55" s="735"/>
      <c r="Q55" s="735"/>
      <c r="AY55" s="463"/>
      <c r="AZ55" s="463"/>
      <c r="BA55" s="463"/>
      <c r="BB55" s="463"/>
      <c r="BC55" s="463"/>
      <c r="BD55" s="605"/>
      <c r="BE55" s="605"/>
      <c r="BF55" s="605"/>
      <c r="BG55" s="463"/>
      <c r="BH55" s="463"/>
      <c r="BI55" s="463"/>
      <c r="BJ55" s="463"/>
    </row>
    <row r="56" spans="1:74" s="422" customFormat="1" ht="12" customHeight="1" x14ac:dyDescent="0.25">
      <c r="A56" s="423"/>
      <c r="B56" s="742" t="s">
        <v>865</v>
      </c>
      <c r="C56" s="741"/>
      <c r="D56" s="741"/>
      <c r="E56" s="741"/>
      <c r="F56" s="741"/>
      <c r="G56" s="741"/>
      <c r="H56" s="741"/>
      <c r="I56" s="741"/>
      <c r="J56" s="741"/>
      <c r="K56" s="741"/>
      <c r="L56" s="741"/>
      <c r="M56" s="741"/>
      <c r="N56" s="741"/>
      <c r="O56" s="741"/>
      <c r="P56" s="741"/>
      <c r="Q56" s="735"/>
      <c r="AY56" s="463"/>
      <c r="AZ56" s="463"/>
      <c r="BA56" s="463"/>
      <c r="BB56" s="463"/>
      <c r="BC56" s="463"/>
      <c r="BD56" s="605"/>
      <c r="BE56" s="605"/>
      <c r="BF56" s="605"/>
      <c r="BG56" s="463"/>
      <c r="BH56" s="463"/>
      <c r="BI56" s="463"/>
      <c r="BJ56" s="463"/>
    </row>
    <row r="57" spans="1:74" s="422" customFormat="1" ht="12" customHeight="1" x14ac:dyDescent="0.25">
      <c r="A57" s="423"/>
      <c r="B57" s="744" t="s">
        <v>831</v>
      </c>
      <c r="C57" s="745"/>
      <c r="D57" s="745"/>
      <c r="E57" s="745"/>
      <c r="F57" s="745"/>
      <c r="G57" s="745"/>
      <c r="H57" s="745"/>
      <c r="I57" s="745"/>
      <c r="J57" s="745"/>
      <c r="K57" s="745"/>
      <c r="L57" s="745"/>
      <c r="M57" s="745"/>
      <c r="N57" s="745"/>
      <c r="O57" s="745"/>
      <c r="P57" s="745"/>
      <c r="Q57" s="735"/>
      <c r="AY57" s="463"/>
      <c r="AZ57" s="463"/>
      <c r="BA57" s="463"/>
      <c r="BB57" s="463"/>
      <c r="BC57" s="463"/>
      <c r="BD57" s="605"/>
      <c r="BE57" s="605"/>
      <c r="BF57" s="605"/>
      <c r="BG57" s="463"/>
      <c r="BH57" s="463"/>
      <c r="BI57" s="463"/>
      <c r="BJ57" s="463"/>
    </row>
    <row r="58" spans="1:74" s="418" customFormat="1" ht="12" customHeight="1" x14ac:dyDescent="0.25">
      <c r="A58" s="393"/>
      <c r="B58" s="764" t="s">
        <v>1362</v>
      </c>
      <c r="C58" s="735"/>
      <c r="D58" s="735"/>
      <c r="E58" s="735"/>
      <c r="F58" s="735"/>
      <c r="G58" s="735"/>
      <c r="H58" s="735"/>
      <c r="I58" s="735"/>
      <c r="J58" s="735"/>
      <c r="K58" s="735"/>
      <c r="L58" s="735"/>
      <c r="M58" s="735"/>
      <c r="N58" s="735"/>
      <c r="O58" s="735"/>
      <c r="P58" s="735"/>
      <c r="Q58" s="735"/>
      <c r="AY58" s="462"/>
      <c r="AZ58" s="462"/>
      <c r="BA58" s="462"/>
      <c r="BB58" s="462"/>
      <c r="BC58" s="462"/>
      <c r="BD58" s="601"/>
      <c r="BE58" s="601"/>
      <c r="BF58" s="601"/>
      <c r="BG58" s="462"/>
      <c r="BH58" s="462"/>
      <c r="BI58" s="462"/>
      <c r="BJ58" s="462"/>
    </row>
    <row r="59" spans="1:74" x14ac:dyDescent="0.25">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06"/>
      <c r="BE59" s="606"/>
      <c r="BF59" s="606"/>
      <c r="BG59" s="335"/>
      <c r="BH59" s="335"/>
      <c r="BI59" s="335"/>
      <c r="BJ59" s="335"/>
      <c r="BK59" s="335"/>
      <c r="BL59" s="335"/>
      <c r="BM59" s="335"/>
      <c r="BN59" s="335"/>
      <c r="BO59" s="335"/>
      <c r="BP59" s="335"/>
      <c r="BQ59" s="335"/>
      <c r="BR59" s="335"/>
      <c r="BS59" s="335"/>
      <c r="BT59" s="335"/>
      <c r="BU59" s="335"/>
      <c r="BV59" s="335"/>
    </row>
    <row r="60" spans="1:74" x14ac:dyDescent="0.25">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06"/>
      <c r="BE60" s="606"/>
      <c r="BF60" s="606"/>
      <c r="BG60" s="335"/>
      <c r="BH60" s="335"/>
      <c r="BI60" s="335"/>
      <c r="BJ60" s="335"/>
      <c r="BK60" s="335"/>
      <c r="BL60" s="335"/>
      <c r="BM60" s="335"/>
      <c r="BN60" s="335"/>
      <c r="BO60" s="335"/>
      <c r="BP60" s="335"/>
      <c r="BQ60" s="335"/>
      <c r="BR60" s="335"/>
      <c r="BS60" s="335"/>
      <c r="BT60" s="335"/>
      <c r="BU60" s="335"/>
      <c r="BV60" s="335"/>
    </row>
    <row r="61" spans="1:74" x14ac:dyDescent="0.25">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06"/>
      <c r="BE61" s="606"/>
      <c r="BF61" s="606"/>
      <c r="BG61" s="335"/>
      <c r="BH61" s="335"/>
      <c r="BI61" s="335"/>
      <c r="BJ61" s="335"/>
      <c r="BK61" s="335"/>
      <c r="BL61" s="335"/>
      <c r="BM61" s="335"/>
      <c r="BN61" s="335"/>
      <c r="BO61" s="335"/>
      <c r="BP61" s="335"/>
      <c r="BQ61" s="335"/>
      <c r="BR61" s="335"/>
      <c r="BS61" s="335"/>
      <c r="BT61" s="335"/>
      <c r="BU61" s="335"/>
      <c r="BV61" s="335"/>
    </row>
    <row r="62" spans="1:74" x14ac:dyDescent="0.25">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06"/>
      <c r="BE62" s="606"/>
      <c r="BF62" s="606"/>
      <c r="BG62" s="335"/>
      <c r="BH62" s="335"/>
      <c r="BI62" s="335"/>
      <c r="BJ62" s="335"/>
      <c r="BK62" s="335"/>
      <c r="BL62" s="335"/>
      <c r="BM62" s="335"/>
      <c r="BN62" s="335"/>
      <c r="BO62" s="335"/>
      <c r="BP62" s="335"/>
      <c r="BQ62" s="335"/>
      <c r="BR62" s="335"/>
      <c r="BS62" s="335"/>
      <c r="BT62" s="335"/>
      <c r="BU62" s="335"/>
      <c r="BV62" s="335"/>
    </row>
    <row r="63" spans="1:74" x14ac:dyDescent="0.25">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06"/>
      <c r="BE63" s="606"/>
      <c r="BF63" s="606"/>
      <c r="BG63" s="335"/>
      <c r="BH63" s="335"/>
      <c r="BI63" s="335"/>
      <c r="BJ63" s="335"/>
      <c r="BK63" s="335"/>
      <c r="BL63" s="335"/>
      <c r="BM63" s="335"/>
      <c r="BN63" s="335"/>
      <c r="BO63" s="335"/>
      <c r="BP63" s="335"/>
      <c r="BQ63" s="335"/>
      <c r="BR63" s="335"/>
      <c r="BS63" s="335"/>
      <c r="BT63" s="335"/>
      <c r="BU63" s="335"/>
      <c r="BV63" s="335"/>
    </row>
    <row r="64" spans="1:74" x14ac:dyDescent="0.25">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06"/>
      <c r="BE64" s="606"/>
      <c r="BF64" s="606"/>
      <c r="BG64" s="335"/>
      <c r="BH64" s="335"/>
      <c r="BI64" s="335"/>
      <c r="BJ64" s="335"/>
      <c r="BK64" s="335"/>
      <c r="BL64" s="335"/>
      <c r="BM64" s="335"/>
      <c r="BN64" s="335"/>
      <c r="BO64" s="335"/>
      <c r="BP64" s="335"/>
      <c r="BQ64" s="335"/>
      <c r="BR64" s="335"/>
      <c r="BS64" s="335"/>
      <c r="BT64" s="335"/>
      <c r="BU64" s="335"/>
      <c r="BV64" s="335"/>
    </row>
    <row r="65" spans="1:74" x14ac:dyDescent="0.25">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06"/>
      <c r="BE65" s="606"/>
      <c r="BF65" s="606"/>
      <c r="BG65" s="335"/>
      <c r="BH65" s="335"/>
      <c r="BI65" s="335"/>
      <c r="BJ65" s="335"/>
      <c r="BK65" s="335"/>
      <c r="BL65" s="335"/>
      <c r="BM65" s="335"/>
      <c r="BN65" s="335"/>
      <c r="BO65" s="335"/>
      <c r="BP65" s="335"/>
      <c r="BQ65" s="335"/>
      <c r="BR65" s="335"/>
      <c r="BS65" s="335"/>
      <c r="BT65" s="335"/>
      <c r="BU65" s="335"/>
      <c r="BV65" s="335"/>
    </row>
    <row r="66" spans="1:74" x14ac:dyDescent="0.25">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06"/>
      <c r="BE66" s="606"/>
      <c r="BF66" s="606"/>
      <c r="BG66" s="335"/>
      <c r="BH66" s="335"/>
      <c r="BI66" s="335"/>
      <c r="BJ66" s="335"/>
      <c r="BK66" s="335"/>
      <c r="BL66" s="335"/>
      <c r="BM66" s="335"/>
      <c r="BN66" s="335"/>
      <c r="BO66" s="335"/>
      <c r="BP66" s="335"/>
      <c r="BQ66" s="335"/>
      <c r="BR66" s="335"/>
      <c r="BS66" s="335"/>
      <c r="BT66" s="335"/>
      <c r="BU66" s="335"/>
      <c r="BV66" s="335"/>
    </row>
    <row r="67" spans="1:74" x14ac:dyDescent="0.25">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06"/>
      <c r="BE67" s="606"/>
      <c r="BF67" s="606"/>
      <c r="BG67" s="335"/>
      <c r="BH67" s="335"/>
      <c r="BI67" s="335"/>
      <c r="BJ67" s="335"/>
      <c r="BK67" s="335"/>
      <c r="BL67" s="335"/>
      <c r="BM67" s="335"/>
      <c r="BN67" s="335"/>
      <c r="BO67" s="335"/>
      <c r="BP67" s="335"/>
      <c r="BQ67" s="335"/>
      <c r="BR67" s="335"/>
      <c r="BS67" s="335"/>
      <c r="BT67" s="335"/>
      <c r="BU67" s="335"/>
      <c r="BV67" s="335"/>
    </row>
    <row r="68" spans="1:74" x14ac:dyDescent="0.25">
      <c r="BK68" s="336"/>
      <c r="BL68" s="336"/>
      <c r="BM68" s="336"/>
      <c r="BN68" s="336"/>
      <c r="BO68" s="336"/>
      <c r="BP68" s="336"/>
      <c r="BQ68" s="336"/>
      <c r="BR68" s="336"/>
      <c r="BS68" s="336"/>
      <c r="BT68" s="336"/>
      <c r="BU68" s="336"/>
      <c r="BV68" s="336"/>
    </row>
    <row r="69" spans="1:74" x14ac:dyDescent="0.25">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06"/>
      <c r="BE69" s="606"/>
      <c r="BF69" s="606"/>
      <c r="BG69" s="335"/>
      <c r="BH69" s="335"/>
      <c r="BI69" s="335"/>
      <c r="BJ69" s="335"/>
      <c r="BK69" s="335"/>
      <c r="BL69" s="335"/>
      <c r="BM69" s="335"/>
      <c r="BN69" s="335"/>
      <c r="BO69" s="335"/>
      <c r="BP69" s="335"/>
      <c r="BQ69" s="335"/>
      <c r="BR69" s="335"/>
      <c r="BS69" s="335"/>
      <c r="BT69" s="335"/>
      <c r="BU69" s="335"/>
      <c r="BV69" s="335"/>
    </row>
    <row r="70" spans="1:74" x14ac:dyDescent="0.25">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06"/>
      <c r="BE70" s="606"/>
      <c r="BF70" s="606"/>
      <c r="BG70" s="335"/>
      <c r="BH70" s="335"/>
      <c r="BI70" s="335"/>
      <c r="BJ70" s="335"/>
      <c r="BK70" s="335"/>
      <c r="BL70" s="335"/>
      <c r="BM70" s="335"/>
      <c r="BN70" s="335"/>
      <c r="BO70" s="335"/>
      <c r="BP70" s="335"/>
      <c r="BQ70" s="335"/>
      <c r="BR70" s="335"/>
      <c r="BS70" s="335"/>
      <c r="BT70" s="335"/>
      <c r="BU70" s="335"/>
      <c r="BV70" s="335"/>
    </row>
    <row r="71" spans="1:74" x14ac:dyDescent="0.25">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06"/>
      <c r="BE71" s="606"/>
      <c r="BF71" s="606"/>
      <c r="BG71" s="335"/>
      <c r="BH71" s="335"/>
      <c r="BI71" s="335"/>
      <c r="BJ71" s="335"/>
      <c r="BK71" s="335"/>
      <c r="BL71" s="335"/>
      <c r="BM71" s="335"/>
      <c r="BN71" s="335"/>
      <c r="BO71" s="335"/>
      <c r="BP71" s="335"/>
      <c r="BQ71" s="335"/>
      <c r="BR71" s="335"/>
      <c r="BS71" s="335"/>
      <c r="BT71" s="335"/>
      <c r="BU71" s="335"/>
      <c r="BV71" s="335"/>
    </row>
    <row r="72" spans="1:74" x14ac:dyDescent="0.25">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06"/>
      <c r="BE72" s="606"/>
      <c r="BF72" s="606"/>
      <c r="BG72" s="335"/>
      <c r="BH72" s="335"/>
      <c r="BI72" s="335"/>
      <c r="BJ72" s="335"/>
      <c r="BK72" s="335"/>
      <c r="BL72" s="335"/>
      <c r="BM72" s="335"/>
      <c r="BN72" s="335"/>
      <c r="BO72" s="335"/>
      <c r="BP72" s="335"/>
      <c r="BQ72" s="335"/>
      <c r="BR72" s="335"/>
      <c r="BS72" s="335"/>
      <c r="BT72" s="335"/>
      <c r="BU72" s="335"/>
      <c r="BV72" s="335"/>
    </row>
    <row r="73" spans="1:74" x14ac:dyDescent="0.25">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06"/>
      <c r="BE73" s="606"/>
      <c r="BF73" s="606"/>
      <c r="BG73" s="335"/>
      <c r="BH73" s="335"/>
      <c r="BI73" s="335"/>
      <c r="BJ73" s="335"/>
      <c r="BK73" s="335"/>
      <c r="BL73" s="335"/>
      <c r="BM73" s="335"/>
      <c r="BN73" s="335"/>
      <c r="BO73" s="335"/>
      <c r="BP73" s="335"/>
      <c r="BQ73" s="335"/>
      <c r="BR73" s="335"/>
      <c r="BS73" s="335"/>
      <c r="BT73" s="335"/>
      <c r="BU73" s="335"/>
      <c r="BV73" s="335"/>
    </row>
    <row r="74" spans="1:74" x14ac:dyDescent="0.25">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06"/>
      <c r="BE74" s="606"/>
      <c r="BF74" s="606"/>
      <c r="BG74" s="335"/>
      <c r="BH74" s="335"/>
      <c r="BI74" s="335"/>
      <c r="BJ74" s="335"/>
      <c r="BK74" s="335"/>
      <c r="BL74" s="335"/>
      <c r="BM74" s="335"/>
      <c r="BN74" s="335"/>
      <c r="BO74" s="335"/>
      <c r="BP74" s="335"/>
      <c r="BQ74" s="335"/>
      <c r="BR74" s="335"/>
      <c r="BS74" s="335"/>
      <c r="BT74" s="335"/>
      <c r="BU74" s="335"/>
      <c r="BV74" s="335"/>
    </row>
    <row r="75" spans="1:74" x14ac:dyDescent="0.25">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06"/>
      <c r="BE75" s="606"/>
      <c r="BF75" s="606"/>
      <c r="BG75" s="335"/>
      <c r="BH75" s="335"/>
      <c r="BI75" s="335"/>
      <c r="BJ75" s="335"/>
      <c r="BK75" s="335"/>
      <c r="BL75" s="335"/>
      <c r="BM75" s="335"/>
      <c r="BN75" s="335"/>
      <c r="BO75" s="335"/>
      <c r="BP75" s="335"/>
      <c r="BQ75" s="335"/>
      <c r="BR75" s="335"/>
      <c r="BS75" s="335"/>
      <c r="BT75" s="335"/>
      <c r="BU75" s="335"/>
      <c r="BV75" s="335"/>
    </row>
    <row r="76" spans="1:74" x14ac:dyDescent="0.25">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06"/>
      <c r="BE76" s="606"/>
      <c r="BF76" s="606"/>
      <c r="BG76" s="335"/>
      <c r="BH76" s="335"/>
      <c r="BI76" s="335"/>
      <c r="BJ76" s="335"/>
      <c r="BK76" s="335"/>
      <c r="BL76" s="335"/>
      <c r="BM76" s="335"/>
      <c r="BN76" s="335"/>
      <c r="BO76" s="335"/>
      <c r="BP76" s="335"/>
      <c r="BQ76" s="335"/>
      <c r="BR76" s="335"/>
      <c r="BS76" s="335"/>
      <c r="BT76" s="335"/>
      <c r="BU76" s="335"/>
      <c r="BV76" s="335"/>
    </row>
    <row r="77" spans="1:74" x14ac:dyDescent="0.25">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06"/>
      <c r="BE77" s="606"/>
      <c r="BF77" s="606"/>
      <c r="BG77" s="335"/>
      <c r="BH77" s="335"/>
      <c r="BI77" s="335"/>
      <c r="BJ77" s="335"/>
      <c r="BK77" s="335"/>
      <c r="BL77" s="335"/>
      <c r="BM77" s="335"/>
      <c r="BN77" s="335"/>
      <c r="BO77" s="335"/>
      <c r="BP77" s="335"/>
      <c r="BQ77" s="335"/>
      <c r="BR77" s="335"/>
      <c r="BS77" s="335"/>
      <c r="BT77" s="335"/>
      <c r="BU77" s="335"/>
      <c r="BV77" s="335"/>
    </row>
    <row r="78" spans="1:74" x14ac:dyDescent="0.25">
      <c r="BK78" s="336"/>
      <c r="BL78" s="336"/>
      <c r="BM78" s="336"/>
      <c r="BN78" s="336"/>
      <c r="BO78" s="336"/>
      <c r="BP78" s="336"/>
      <c r="BQ78" s="336"/>
      <c r="BR78" s="336"/>
      <c r="BS78" s="336"/>
      <c r="BT78" s="336"/>
      <c r="BU78" s="336"/>
      <c r="BV78" s="336"/>
    </row>
    <row r="79" spans="1:74" x14ac:dyDescent="0.25">
      <c r="BK79" s="336"/>
      <c r="BL79" s="336"/>
      <c r="BM79" s="336"/>
      <c r="BN79" s="336"/>
      <c r="BO79" s="336"/>
      <c r="BP79" s="336"/>
      <c r="BQ79" s="336"/>
      <c r="BR79" s="336"/>
      <c r="BS79" s="336"/>
      <c r="BT79" s="336"/>
      <c r="BU79" s="336"/>
      <c r="BV79" s="336"/>
    </row>
    <row r="80" spans="1:74" x14ac:dyDescent="0.25">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07"/>
      <c r="BE80" s="607"/>
      <c r="BF80" s="607"/>
      <c r="BG80" s="337"/>
      <c r="BH80" s="337"/>
      <c r="BI80" s="337"/>
      <c r="BJ80" s="337"/>
      <c r="BK80" s="337"/>
      <c r="BL80" s="337"/>
      <c r="BM80" s="337"/>
      <c r="BN80" s="337"/>
      <c r="BO80" s="337"/>
      <c r="BP80" s="337"/>
      <c r="BQ80" s="337"/>
      <c r="BR80" s="337"/>
      <c r="BS80" s="337"/>
      <c r="BT80" s="337"/>
      <c r="BU80" s="337"/>
      <c r="BV80" s="337"/>
    </row>
    <row r="81" spans="3:74" x14ac:dyDescent="0.25">
      <c r="BK81" s="336"/>
      <c r="BL81" s="336"/>
      <c r="BM81" s="336"/>
      <c r="BN81" s="336"/>
      <c r="BO81" s="336"/>
      <c r="BP81" s="336"/>
      <c r="BQ81" s="336"/>
      <c r="BR81" s="336"/>
      <c r="BS81" s="336"/>
      <c r="BT81" s="336"/>
      <c r="BU81" s="336"/>
      <c r="BV81" s="336"/>
    </row>
    <row r="82" spans="3:74" x14ac:dyDescent="0.25">
      <c r="BK82" s="336"/>
      <c r="BL82" s="336"/>
      <c r="BM82" s="336"/>
      <c r="BN82" s="336"/>
      <c r="BO82" s="336"/>
      <c r="BP82" s="336"/>
      <c r="BQ82" s="336"/>
      <c r="BR82" s="336"/>
      <c r="BS82" s="336"/>
      <c r="BT82" s="336"/>
      <c r="BU82" s="336"/>
      <c r="BV82" s="336"/>
    </row>
    <row r="83" spans="3:74" x14ac:dyDescent="0.25">
      <c r="BK83" s="336"/>
      <c r="BL83" s="336"/>
      <c r="BM83" s="336"/>
      <c r="BN83" s="336"/>
      <c r="BO83" s="336"/>
      <c r="BP83" s="336"/>
      <c r="BQ83" s="336"/>
      <c r="BR83" s="336"/>
      <c r="BS83" s="336"/>
      <c r="BT83" s="336"/>
      <c r="BU83" s="336"/>
      <c r="BV83" s="336"/>
    </row>
    <row r="84" spans="3:74" x14ac:dyDescent="0.25">
      <c r="BK84" s="336"/>
      <c r="BL84" s="336"/>
      <c r="BM84" s="336"/>
      <c r="BN84" s="336"/>
      <c r="BO84" s="336"/>
      <c r="BP84" s="336"/>
      <c r="BQ84" s="336"/>
      <c r="BR84" s="336"/>
      <c r="BS84" s="336"/>
      <c r="BT84" s="336"/>
      <c r="BU84" s="336"/>
      <c r="BV84" s="336"/>
    </row>
    <row r="85" spans="3:74" x14ac:dyDescent="0.25">
      <c r="BK85" s="336"/>
      <c r="BL85" s="336"/>
      <c r="BM85" s="336"/>
      <c r="BN85" s="336"/>
      <c r="BO85" s="336"/>
      <c r="BP85" s="336"/>
      <c r="BQ85" s="336"/>
      <c r="BR85" s="336"/>
      <c r="BS85" s="336"/>
      <c r="BT85" s="336"/>
      <c r="BU85" s="336"/>
      <c r="BV85" s="336"/>
    </row>
    <row r="86" spans="3:74" x14ac:dyDescent="0.25">
      <c r="BK86" s="336"/>
      <c r="BL86" s="336"/>
      <c r="BM86" s="336"/>
      <c r="BN86" s="336"/>
      <c r="BO86" s="336"/>
      <c r="BP86" s="336"/>
      <c r="BQ86" s="336"/>
      <c r="BR86" s="336"/>
      <c r="BS86" s="336"/>
      <c r="BT86" s="336"/>
      <c r="BU86" s="336"/>
      <c r="BV86" s="336"/>
    </row>
    <row r="87" spans="3:74" x14ac:dyDescent="0.25">
      <c r="BK87" s="336"/>
      <c r="BL87" s="336"/>
      <c r="BM87" s="336"/>
      <c r="BN87" s="336"/>
      <c r="BO87" s="336"/>
      <c r="BP87" s="336"/>
      <c r="BQ87" s="336"/>
      <c r="BR87" s="336"/>
      <c r="BS87" s="336"/>
      <c r="BT87" s="336"/>
      <c r="BU87" s="336"/>
      <c r="BV87" s="336"/>
    </row>
    <row r="88" spans="3:74" x14ac:dyDescent="0.25">
      <c r="BK88" s="336"/>
      <c r="BL88" s="336"/>
      <c r="BM88" s="336"/>
      <c r="BN88" s="336"/>
      <c r="BO88" s="336"/>
      <c r="BP88" s="336"/>
      <c r="BQ88" s="336"/>
      <c r="BR88" s="336"/>
      <c r="BS88" s="336"/>
      <c r="BT88" s="336"/>
      <c r="BU88" s="336"/>
      <c r="BV88" s="336"/>
    </row>
    <row r="89" spans="3:74" x14ac:dyDescent="0.25">
      <c r="BK89" s="336"/>
      <c r="BL89" s="336"/>
      <c r="BM89" s="336"/>
      <c r="BN89" s="336"/>
      <c r="BO89" s="336"/>
      <c r="BP89" s="336"/>
      <c r="BQ89" s="336"/>
      <c r="BR89" s="336"/>
      <c r="BS89" s="336"/>
      <c r="BT89" s="336"/>
      <c r="BU89" s="336"/>
      <c r="BV89" s="336"/>
    </row>
    <row r="90" spans="3:74" x14ac:dyDescent="0.25">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08"/>
      <c r="BE90" s="608"/>
      <c r="BF90" s="608"/>
      <c r="BG90" s="338"/>
      <c r="BH90" s="338"/>
      <c r="BI90" s="338"/>
      <c r="BJ90" s="338"/>
      <c r="BK90" s="338"/>
      <c r="BL90" s="338"/>
      <c r="BM90" s="338"/>
      <c r="BN90" s="338"/>
      <c r="BO90" s="338"/>
      <c r="BP90" s="338"/>
      <c r="BQ90" s="338"/>
      <c r="BR90" s="338"/>
      <c r="BS90" s="338"/>
      <c r="BT90" s="338"/>
      <c r="BU90" s="338"/>
      <c r="BV90" s="338"/>
    </row>
    <row r="91" spans="3:74" x14ac:dyDescent="0.25">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08"/>
      <c r="BE91" s="608"/>
      <c r="BF91" s="608"/>
      <c r="BG91" s="338"/>
      <c r="BH91" s="338"/>
      <c r="BI91" s="338"/>
      <c r="BJ91" s="338"/>
      <c r="BK91" s="338"/>
      <c r="BL91" s="338"/>
      <c r="BM91" s="338"/>
      <c r="BN91" s="338"/>
      <c r="BO91" s="338"/>
      <c r="BP91" s="338"/>
      <c r="BQ91" s="338"/>
      <c r="BR91" s="338"/>
      <c r="BS91" s="338"/>
      <c r="BT91" s="338"/>
      <c r="BU91" s="338"/>
      <c r="BV91" s="338"/>
    </row>
    <row r="92" spans="3:74" x14ac:dyDescent="0.25">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08"/>
      <c r="BE92" s="608"/>
      <c r="BF92" s="608"/>
      <c r="BG92" s="338"/>
      <c r="BH92" s="338"/>
      <c r="BI92" s="338"/>
      <c r="BJ92" s="338"/>
      <c r="BK92" s="338"/>
      <c r="BL92" s="338"/>
      <c r="BM92" s="338"/>
      <c r="BN92" s="338"/>
      <c r="BO92" s="338"/>
      <c r="BP92" s="338"/>
      <c r="BQ92" s="338"/>
      <c r="BR92" s="338"/>
      <c r="BS92" s="338"/>
      <c r="BT92" s="338"/>
      <c r="BU92" s="338"/>
      <c r="BV92" s="338"/>
    </row>
    <row r="93" spans="3:74" x14ac:dyDescent="0.25">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08"/>
      <c r="BE93" s="608"/>
      <c r="BF93" s="608"/>
      <c r="BG93" s="338"/>
      <c r="BH93" s="338"/>
      <c r="BI93" s="338"/>
      <c r="BJ93" s="338"/>
      <c r="BK93" s="338"/>
      <c r="BL93" s="338"/>
      <c r="BM93" s="338"/>
      <c r="BN93" s="338"/>
      <c r="BO93" s="338"/>
      <c r="BP93" s="338"/>
      <c r="BQ93" s="338"/>
      <c r="BR93" s="338"/>
      <c r="BS93" s="338"/>
      <c r="BT93" s="338"/>
      <c r="BU93" s="338"/>
      <c r="BV93" s="338"/>
    </row>
    <row r="94" spans="3:74" x14ac:dyDescent="0.25">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08"/>
      <c r="BE94" s="608"/>
      <c r="BF94" s="608"/>
      <c r="BG94" s="338"/>
      <c r="BH94" s="338"/>
      <c r="BI94" s="338"/>
      <c r="BJ94" s="338"/>
      <c r="BK94" s="338"/>
      <c r="BL94" s="338"/>
      <c r="BM94" s="338"/>
      <c r="BN94" s="338"/>
      <c r="BO94" s="338"/>
      <c r="BP94" s="338"/>
      <c r="BQ94" s="338"/>
      <c r="BR94" s="338"/>
      <c r="BS94" s="338"/>
      <c r="BT94" s="338"/>
      <c r="BU94" s="338"/>
      <c r="BV94" s="338"/>
    </row>
    <row r="95" spans="3:74" x14ac:dyDescent="0.25">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08"/>
      <c r="BE95" s="608"/>
      <c r="BF95" s="608"/>
      <c r="BG95" s="338"/>
      <c r="BH95" s="338"/>
      <c r="BI95" s="338"/>
      <c r="BJ95" s="338"/>
      <c r="BK95" s="338"/>
      <c r="BL95" s="338"/>
      <c r="BM95" s="338"/>
      <c r="BN95" s="338"/>
      <c r="BO95" s="338"/>
      <c r="BP95" s="338"/>
      <c r="BQ95" s="338"/>
      <c r="BR95" s="338"/>
      <c r="BS95" s="338"/>
      <c r="BT95" s="338"/>
      <c r="BU95" s="338"/>
      <c r="BV95" s="338"/>
    </row>
    <row r="96" spans="3:74" x14ac:dyDescent="0.25">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08"/>
      <c r="BE96" s="608"/>
      <c r="BF96" s="608"/>
      <c r="BG96" s="338"/>
      <c r="BH96" s="338"/>
      <c r="BI96" s="338"/>
      <c r="BJ96" s="338"/>
      <c r="BK96" s="338"/>
      <c r="BL96" s="338"/>
      <c r="BM96" s="338"/>
      <c r="BN96" s="338"/>
      <c r="BO96" s="338"/>
      <c r="BP96" s="338"/>
      <c r="BQ96" s="338"/>
      <c r="BR96" s="338"/>
      <c r="BS96" s="338"/>
      <c r="BT96" s="338"/>
      <c r="BU96" s="338"/>
      <c r="BV96" s="338"/>
    </row>
    <row r="97" spans="3:74" x14ac:dyDescent="0.25">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08"/>
      <c r="BE97" s="608"/>
      <c r="BF97" s="608"/>
      <c r="BG97" s="338"/>
      <c r="BH97" s="338"/>
      <c r="BI97" s="338"/>
      <c r="BJ97" s="338"/>
      <c r="BK97" s="338"/>
      <c r="BL97" s="338"/>
      <c r="BM97" s="338"/>
      <c r="BN97" s="338"/>
      <c r="BO97" s="338"/>
      <c r="BP97" s="338"/>
      <c r="BQ97" s="338"/>
      <c r="BR97" s="338"/>
      <c r="BS97" s="338"/>
      <c r="BT97" s="338"/>
      <c r="BU97" s="338"/>
      <c r="BV97" s="338"/>
    </row>
    <row r="98" spans="3:74" x14ac:dyDescent="0.25">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08"/>
      <c r="BE98" s="608"/>
      <c r="BF98" s="608"/>
      <c r="BG98" s="338"/>
      <c r="BH98" s="338"/>
      <c r="BI98" s="338"/>
      <c r="BJ98" s="338"/>
      <c r="BK98" s="338"/>
      <c r="BL98" s="338"/>
      <c r="BM98" s="338"/>
      <c r="BN98" s="338"/>
      <c r="BO98" s="338"/>
      <c r="BP98" s="338"/>
      <c r="BQ98" s="338"/>
      <c r="BR98" s="338"/>
      <c r="BS98" s="338"/>
      <c r="BT98" s="338"/>
      <c r="BU98" s="338"/>
      <c r="BV98" s="338"/>
    </row>
    <row r="99" spans="3:74" x14ac:dyDescent="0.25">
      <c r="BK99" s="336"/>
      <c r="BL99" s="336"/>
      <c r="BM99" s="336"/>
      <c r="BN99" s="336"/>
      <c r="BO99" s="336"/>
      <c r="BP99" s="336"/>
      <c r="BQ99" s="336"/>
      <c r="BR99" s="336"/>
      <c r="BS99" s="336"/>
      <c r="BT99" s="336"/>
      <c r="BU99" s="336"/>
      <c r="BV99" s="336"/>
    </row>
    <row r="100" spans="3:74" x14ac:dyDescent="0.25">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09"/>
      <c r="BE100" s="609"/>
      <c r="BF100" s="609"/>
      <c r="BG100" s="339"/>
      <c r="BH100" s="339"/>
      <c r="BI100" s="339"/>
      <c r="BJ100" s="339"/>
      <c r="BK100" s="339"/>
      <c r="BL100" s="339"/>
      <c r="BM100" s="339"/>
      <c r="BN100" s="339"/>
      <c r="BO100" s="339"/>
      <c r="BP100" s="339"/>
      <c r="BQ100" s="339"/>
      <c r="BR100" s="339"/>
      <c r="BS100" s="339"/>
      <c r="BT100" s="339"/>
      <c r="BU100" s="339"/>
      <c r="BV100" s="339"/>
    </row>
    <row r="101" spans="3:74" x14ac:dyDescent="0.25">
      <c r="BK101" s="336"/>
      <c r="BL101" s="336"/>
      <c r="BM101" s="336"/>
      <c r="BN101" s="336"/>
      <c r="BO101" s="336"/>
      <c r="BP101" s="336"/>
      <c r="BQ101" s="336"/>
      <c r="BR101" s="336"/>
      <c r="BS101" s="336"/>
      <c r="BT101" s="336"/>
      <c r="BU101" s="336"/>
      <c r="BV101" s="336"/>
    </row>
    <row r="102" spans="3:74" x14ac:dyDescent="0.25">
      <c r="BK102" s="336"/>
      <c r="BL102" s="336"/>
      <c r="BM102" s="336"/>
      <c r="BN102" s="336"/>
      <c r="BO102" s="336"/>
      <c r="BP102" s="336"/>
      <c r="BQ102" s="336"/>
      <c r="BR102" s="336"/>
      <c r="BS102" s="336"/>
      <c r="BT102" s="336"/>
      <c r="BU102" s="336"/>
      <c r="BV102" s="336"/>
    </row>
    <row r="103" spans="3:74" x14ac:dyDescent="0.25">
      <c r="BK103" s="336"/>
      <c r="BL103" s="336"/>
      <c r="BM103" s="336"/>
      <c r="BN103" s="336"/>
      <c r="BO103" s="336"/>
      <c r="BP103" s="336"/>
      <c r="BQ103" s="336"/>
      <c r="BR103" s="336"/>
      <c r="BS103" s="336"/>
      <c r="BT103" s="336"/>
      <c r="BU103" s="336"/>
      <c r="BV103" s="336"/>
    </row>
    <row r="104" spans="3:74" x14ac:dyDescent="0.25">
      <c r="BK104" s="336"/>
      <c r="BL104" s="336"/>
      <c r="BM104" s="336"/>
      <c r="BN104" s="336"/>
      <c r="BO104" s="336"/>
      <c r="BP104" s="336"/>
      <c r="BQ104" s="336"/>
      <c r="BR104" s="336"/>
      <c r="BS104" s="336"/>
      <c r="BT104" s="336"/>
      <c r="BU104" s="336"/>
      <c r="BV104" s="336"/>
    </row>
    <row r="105" spans="3:74" x14ac:dyDescent="0.25">
      <c r="BK105" s="336"/>
      <c r="BL105" s="336"/>
      <c r="BM105" s="336"/>
      <c r="BN105" s="336"/>
      <c r="BO105" s="336"/>
      <c r="BP105" s="336"/>
      <c r="BQ105" s="336"/>
      <c r="BR105" s="336"/>
      <c r="BS105" s="336"/>
      <c r="BT105" s="336"/>
      <c r="BU105" s="336"/>
      <c r="BV105" s="336"/>
    </row>
    <row r="106" spans="3:74" x14ac:dyDescent="0.25">
      <c r="BK106" s="336"/>
      <c r="BL106" s="336"/>
      <c r="BM106" s="336"/>
      <c r="BN106" s="336"/>
      <c r="BO106" s="336"/>
      <c r="BP106" s="336"/>
      <c r="BQ106" s="336"/>
      <c r="BR106" s="336"/>
      <c r="BS106" s="336"/>
      <c r="BT106" s="336"/>
      <c r="BU106" s="336"/>
      <c r="BV106" s="336"/>
    </row>
    <row r="107" spans="3:74" x14ac:dyDescent="0.25">
      <c r="BK107" s="336"/>
      <c r="BL107" s="336"/>
      <c r="BM107" s="336"/>
      <c r="BN107" s="336"/>
      <c r="BO107" s="336"/>
      <c r="BP107" s="336"/>
      <c r="BQ107" s="336"/>
      <c r="BR107" s="336"/>
      <c r="BS107" s="336"/>
      <c r="BT107" s="336"/>
      <c r="BU107" s="336"/>
      <c r="BV107" s="336"/>
    </row>
    <row r="108" spans="3:74" x14ac:dyDescent="0.25">
      <c r="BK108" s="336"/>
      <c r="BL108" s="336"/>
      <c r="BM108" s="336"/>
      <c r="BN108" s="336"/>
      <c r="BO108" s="336"/>
      <c r="BP108" s="336"/>
      <c r="BQ108" s="336"/>
      <c r="BR108" s="336"/>
      <c r="BS108" s="336"/>
      <c r="BT108" s="336"/>
      <c r="BU108" s="336"/>
      <c r="BV108" s="336"/>
    </row>
    <row r="109" spans="3:74" x14ac:dyDescent="0.25">
      <c r="BK109" s="336"/>
      <c r="BL109" s="336"/>
      <c r="BM109" s="336"/>
      <c r="BN109" s="336"/>
      <c r="BO109" s="336"/>
      <c r="BP109" s="336"/>
      <c r="BQ109" s="336"/>
      <c r="BR109" s="336"/>
      <c r="BS109" s="336"/>
      <c r="BT109" s="336"/>
      <c r="BU109" s="336"/>
      <c r="BV109" s="336"/>
    </row>
    <row r="110" spans="3:74" x14ac:dyDescent="0.25">
      <c r="BK110" s="336"/>
      <c r="BL110" s="336"/>
      <c r="BM110" s="336"/>
      <c r="BN110" s="336"/>
      <c r="BO110" s="336"/>
      <c r="BP110" s="336"/>
      <c r="BQ110" s="336"/>
      <c r="BR110" s="336"/>
      <c r="BS110" s="336"/>
      <c r="BT110" s="336"/>
      <c r="BU110" s="336"/>
      <c r="BV110" s="336"/>
    </row>
    <row r="111" spans="3:74" x14ac:dyDescent="0.25">
      <c r="BK111" s="336"/>
      <c r="BL111" s="336"/>
      <c r="BM111" s="336"/>
      <c r="BN111" s="336"/>
      <c r="BO111" s="336"/>
      <c r="BP111" s="336"/>
      <c r="BQ111" s="336"/>
      <c r="BR111" s="336"/>
      <c r="BS111" s="336"/>
      <c r="BT111" s="336"/>
      <c r="BU111" s="336"/>
      <c r="BV111" s="336"/>
    </row>
    <row r="112" spans="3:74" x14ac:dyDescent="0.25">
      <c r="BK112" s="336"/>
      <c r="BL112" s="336"/>
      <c r="BM112" s="336"/>
      <c r="BN112" s="336"/>
      <c r="BO112" s="336"/>
      <c r="BP112" s="336"/>
      <c r="BQ112" s="336"/>
      <c r="BR112" s="336"/>
      <c r="BS112" s="336"/>
      <c r="BT112" s="336"/>
      <c r="BU112" s="336"/>
      <c r="BV112" s="336"/>
    </row>
    <row r="113" spans="63:74" x14ac:dyDescent="0.25">
      <c r="BK113" s="336"/>
      <c r="BL113" s="336"/>
      <c r="BM113" s="336"/>
      <c r="BN113" s="336"/>
      <c r="BO113" s="336"/>
      <c r="BP113" s="336"/>
      <c r="BQ113" s="336"/>
      <c r="BR113" s="336"/>
      <c r="BS113" s="336"/>
      <c r="BT113" s="336"/>
      <c r="BU113" s="336"/>
      <c r="BV113" s="336"/>
    </row>
    <row r="114" spans="63:74" x14ac:dyDescent="0.25">
      <c r="BK114" s="336"/>
      <c r="BL114" s="336"/>
      <c r="BM114" s="336"/>
      <c r="BN114" s="336"/>
      <c r="BO114" s="336"/>
      <c r="BP114" s="336"/>
      <c r="BQ114" s="336"/>
      <c r="BR114" s="336"/>
      <c r="BS114" s="336"/>
      <c r="BT114" s="336"/>
      <c r="BU114" s="336"/>
      <c r="BV114" s="336"/>
    </row>
    <row r="115" spans="63:74" x14ac:dyDescent="0.25">
      <c r="BK115" s="336"/>
      <c r="BL115" s="336"/>
      <c r="BM115" s="336"/>
      <c r="BN115" s="336"/>
      <c r="BO115" s="336"/>
      <c r="BP115" s="336"/>
      <c r="BQ115" s="336"/>
      <c r="BR115" s="336"/>
      <c r="BS115" s="336"/>
      <c r="BT115" s="336"/>
      <c r="BU115" s="336"/>
      <c r="BV115" s="336"/>
    </row>
    <row r="116" spans="63:74" x14ac:dyDescent="0.25">
      <c r="BK116" s="336"/>
      <c r="BL116" s="336"/>
      <c r="BM116" s="336"/>
      <c r="BN116" s="336"/>
      <c r="BO116" s="336"/>
      <c r="BP116" s="336"/>
      <c r="BQ116" s="336"/>
      <c r="BR116" s="336"/>
      <c r="BS116" s="336"/>
      <c r="BT116" s="336"/>
      <c r="BU116" s="336"/>
      <c r="BV116" s="336"/>
    </row>
    <row r="117" spans="63:74" x14ac:dyDescent="0.25">
      <c r="BK117" s="336"/>
      <c r="BL117" s="336"/>
      <c r="BM117" s="336"/>
      <c r="BN117" s="336"/>
      <c r="BO117" s="336"/>
      <c r="BP117" s="336"/>
      <c r="BQ117" s="336"/>
      <c r="BR117" s="336"/>
      <c r="BS117" s="336"/>
      <c r="BT117" s="336"/>
      <c r="BU117" s="336"/>
      <c r="BV117" s="336"/>
    </row>
    <row r="118" spans="63:74" x14ac:dyDescent="0.25">
      <c r="BK118" s="336"/>
      <c r="BL118" s="336"/>
      <c r="BM118" s="336"/>
      <c r="BN118" s="336"/>
      <c r="BO118" s="336"/>
      <c r="BP118" s="336"/>
      <c r="BQ118" s="336"/>
      <c r="BR118" s="336"/>
      <c r="BS118" s="336"/>
      <c r="BT118" s="336"/>
      <c r="BU118" s="336"/>
      <c r="BV118" s="336"/>
    </row>
    <row r="119" spans="63:74" x14ac:dyDescent="0.25">
      <c r="BK119" s="336"/>
      <c r="BL119" s="336"/>
      <c r="BM119" s="336"/>
      <c r="BN119" s="336"/>
      <c r="BO119" s="336"/>
      <c r="BP119" s="336"/>
      <c r="BQ119" s="336"/>
      <c r="BR119" s="336"/>
      <c r="BS119" s="336"/>
      <c r="BT119" s="336"/>
      <c r="BU119" s="336"/>
      <c r="BV119" s="336"/>
    </row>
    <row r="120" spans="63:74" x14ac:dyDescent="0.25">
      <c r="BK120" s="336"/>
      <c r="BL120" s="336"/>
      <c r="BM120" s="336"/>
      <c r="BN120" s="336"/>
      <c r="BO120" s="336"/>
      <c r="BP120" s="336"/>
      <c r="BQ120" s="336"/>
      <c r="BR120" s="336"/>
      <c r="BS120" s="336"/>
      <c r="BT120" s="336"/>
      <c r="BU120" s="336"/>
      <c r="BV120" s="336"/>
    </row>
    <row r="121" spans="63:74" x14ac:dyDescent="0.25">
      <c r="BK121" s="336"/>
      <c r="BL121" s="336"/>
      <c r="BM121" s="336"/>
      <c r="BN121" s="336"/>
      <c r="BO121" s="336"/>
      <c r="BP121" s="336"/>
      <c r="BQ121" s="336"/>
      <c r="BR121" s="336"/>
      <c r="BS121" s="336"/>
      <c r="BT121" s="336"/>
      <c r="BU121" s="336"/>
      <c r="BV121" s="336"/>
    </row>
    <row r="122" spans="63:74" x14ac:dyDescent="0.25">
      <c r="BK122" s="336"/>
      <c r="BL122" s="336"/>
      <c r="BM122" s="336"/>
      <c r="BN122" s="336"/>
      <c r="BO122" s="336"/>
      <c r="BP122" s="336"/>
      <c r="BQ122" s="336"/>
      <c r="BR122" s="336"/>
      <c r="BS122" s="336"/>
      <c r="BT122" s="336"/>
      <c r="BU122" s="336"/>
      <c r="BV122" s="336"/>
    </row>
    <row r="123" spans="63:74" x14ac:dyDescent="0.25">
      <c r="BK123" s="336"/>
      <c r="BL123" s="336"/>
      <c r="BM123" s="336"/>
      <c r="BN123" s="336"/>
      <c r="BO123" s="336"/>
      <c r="BP123" s="336"/>
      <c r="BQ123" s="336"/>
      <c r="BR123" s="336"/>
      <c r="BS123" s="336"/>
      <c r="BT123" s="336"/>
      <c r="BU123" s="336"/>
      <c r="BV123" s="336"/>
    </row>
    <row r="124" spans="63:74" x14ac:dyDescent="0.25">
      <c r="BK124" s="336"/>
      <c r="BL124" s="336"/>
      <c r="BM124" s="336"/>
      <c r="BN124" s="336"/>
      <c r="BO124" s="336"/>
      <c r="BP124" s="336"/>
      <c r="BQ124" s="336"/>
      <c r="BR124" s="336"/>
      <c r="BS124" s="336"/>
      <c r="BT124" s="336"/>
      <c r="BU124" s="336"/>
      <c r="BV124" s="336"/>
    </row>
    <row r="125" spans="63:74" x14ac:dyDescent="0.25">
      <c r="BK125" s="336"/>
      <c r="BL125" s="336"/>
      <c r="BM125" s="336"/>
      <c r="BN125" s="336"/>
      <c r="BO125" s="336"/>
      <c r="BP125" s="336"/>
      <c r="BQ125" s="336"/>
      <c r="BR125" s="336"/>
      <c r="BS125" s="336"/>
      <c r="BT125" s="336"/>
      <c r="BU125" s="336"/>
      <c r="BV125" s="336"/>
    </row>
    <row r="126" spans="63:74" x14ac:dyDescent="0.25">
      <c r="BK126" s="336"/>
      <c r="BL126" s="336"/>
      <c r="BM126" s="336"/>
      <c r="BN126" s="336"/>
      <c r="BO126" s="336"/>
      <c r="BP126" s="336"/>
      <c r="BQ126" s="336"/>
      <c r="BR126" s="336"/>
      <c r="BS126" s="336"/>
      <c r="BT126" s="336"/>
      <c r="BU126" s="336"/>
      <c r="BV126" s="336"/>
    </row>
    <row r="127" spans="63:74" x14ac:dyDescent="0.25">
      <c r="BK127" s="336"/>
      <c r="BL127" s="336"/>
      <c r="BM127" s="336"/>
      <c r="BN127" s="336"/>
      <c r="BO127" s="336"/>
      <c r="BP127" s="336"/>
      <c r="BQ127" s="336"/>
      <c r="BR127" s="336"/>
      <c r="BS127" s="336"/>
      <c r="BT127" s="336"/>
      <c r="BU127" s="336"/>
      <c r="BV127" s="336"/>
    </row>
    <row r="128" spans="63:74" x14ac:dyDescent="0.25">
      <c r="BK128" s="336"/>
      <c r="BL128" s="336"/>
      <c r="BM128" s="336"/>
      <c r="BN128" s="336"/>
      <c r="BO128" s="336"/>
      <c r="BP128" s="336"/>
      <c r="BQ128" s="336"/>
      <c r="BR128" s="336"/>
      <c r="BS128" s="336"/>
      <c r="BT128" s="336"/>
      <c r="BU128" s="336"/>
      <c r="BV128" s="336"/>
    </row>
    <row r="129" spans="63:74" x14ac:dyDescent="0.25">
      <c r="BK129" s="336"/>
      <c r="BL129" s="336"/>
      <c r="BM129" s="336"/>
      <c r="BN129" s="336"/>
      <c r="BO129" s="336"/>
      <c r="BP129" s="336"/>
      <c r="BQ129" s="336"/>
      <c r="BR129" s="336"/>
      <c r="BS129" s="336"/>
      <c r="BT129" s="336"/>
      <c r="BU129" s="336"/>
      <c r="BV129" s="336"/>
    </row>
    <row r="130" spans="63:74" x14ac:dyDescent="0.25">
      <c r="BK130" s="336"/>
      <c r="BL130" s="336"/>
      <c r="BM130" s="336"/>
      <c r="BN130" s="336"/>
      <c r="BO130" s="336"/>
      <c r="BP130" s="336"/>
      <c r="BQ130" s="336"/>
      <c r="BR130" s="336"/>
      <c r="BS130" s="336"/>
      <c r="BT130" s="336"/>
      <c r="BU130" s="336"/>
      <c r="BV130" s="336"/>
    </row>
    <row r="131" spans="63:74" x14ac:dyDescent="0.25">
      <c r="BK131" s="336"/>
      <c r="BL131" s="336"/>
      <c r="BM131" s="336"/>
      <c r="BN131" s="336"/>
      <c r="BO131" s="336"/>
      <c r="BP131" s="336"/>
      <c r="BQ131" s="336"/>
      <c r="BR131" s="336"/>
      <c r="BS131" s="336"/>
      <c r="BT131" s="336"/>
      <c r="BU131" s="336"/>
      <c r="BV131" s="336"/>
    </row>
    <row r="132" spans="63:74" x14ac:dyDescent="0.25">
      <c r="BK132" s="336"/>
      <c r="BL132" s="336"/>
      <c r="BM132" s="336"/>
      <c r="BN132" s="336"/>
      <c r="BO132" s="336"/>
      <c r="BP132" s="336"/>
      <c r="BQ132" s="336"/>
      <c r="BR132" s="336"/>
      <c r="BS132" s="336"/>
      <c r="BT132" s="336"/>
      <c r="BU132" s="336"/>
      <c r="BV132" s="336"/>
    </row>
    <row r="133" spans="63:74" x14ac:dyDescent="0.25">
      <c r="BK133" s="336"/>
      <c r="BL133" s="336"/>
      <c r="BM133" s="336"/>
      <c r="BN133" s="336"/>
      <c r="BO133" s="336"/>
      <c r="BP133" s="336"/>
      <c r="BQ133" s="336"/>
      <c r="BR133" s="336"/>
      <c r="BS133" s="336"/>
      <c r="BT133" s="336"/>
      <c r="BU133" s="336"/>
      <c r="BV133" s="336"/>
    </row>
    <row r="134" spans="63:74" x14ac:dyDescent="0.25">
      <c r="BK134" s="336"/>
      <c r="BL134" s="336"/>
      <c r="BM134" s="336"/>
      <c r="BN134" s="336"/>
      <c r="BO134" s="336"/>
      <c r="BP134" s="336"/>
      <c r="BQ134" s="336"/>
      <c r="BR134" s="336"/>
      <c r="BS134" s="336"/>
      <c r="BT134" s="336"/>
      <c r="BU134" s="336"/>
      <c r="BV134" s="336"/>
    </row>
    <row r="135" spans="63:74" x14ac:dyDescent="0.25">
      <c r="BK135" s="336"/>
      <c r="BL135" s="336"/>
      <c r="BM135" s="336"/>
      <c r="BN135" s="336"/>
      <c r="BO135" s="336"/>
      <c r="BP135" s="336"/>
      <c r="BQ135" s="336"/>
      <c r="BR135" s="336"/>
      <c r="BS135" s="336"/>
      <c r="BT135" s="336"/>
      <c r="BU135" s="336"/>
      <c r="BV135" s="336"/>
    </row>
    <row r="136" spans="63:74" x14ac:dyDescent="0.25">
      <c r="BK136" s="336"/>
      <c r="BL136" s="336"/>
      <c r="BM136" s="336"/>
      <c r="BN136" s="336"/>
      <c r="BO136" s="336"/>
      <c r="BP136" s="336"/>
      <c r="BQ136" s="336"/>
      <c r="BR136" s="336"/>
      <c r="BS136" s="336"/>
      <c r="BT136" s="336"/>
      <c r="BU136" s="336"/>
      <c r="BV136" s="336"/>
    </row>
    <row r="137" spans="63:74" x14ac:dyDescent="0.25">
      <c r="BK137" s="336"/>
      <c r="BL137" s="336"/>
      <c r="BM137" s="336"/>
      <c r="BN137" s="336"/>
      <c r="BO137" s="336"/>
      <c r="BP137" s="336"/>
      <c r="BQ137" s="336"/>
      <c r="BR137" s="336"/>
      <c r="BS137" s="336"/>
      <c r="BT137" s="336"/>
      <c r="BU137" s="336"/>
      <c r="BV137" s="336"/>
    </row>
    <row r="138" spans="63:74" x14ac:dyDescent="0.25">
      <c r="BK138" s="336"/>
      <c r="BL138" s="336"/>
      <c r="BM138" s="336"/>
      <c r="BN138" s="336"/>
      <c r="BO138" s="336"/>
      <c r="BP138" s="336"/>
      <c r="BQ138" s="336"/>
      <c r="BR138" s="336"/>
      <c r="BS138" s="336"/>
      <c r="BT138" s="336"/>
      <c r="BU138" s="336"/>
      <c r="BV138" s="336"/>
    </row>
    <row r="139" spans="63:74" x14ac:dyDescent="0.25">
      <c r="BK139" s="336"/>
      <c r="BL139" s="336"/>
      <c r="BM139" s="336"/>
      <c r="BN139" s="336"/>
      <c r="BO139" s="336"/>
      <c r="BP139" s="336"/>
      <c r="BQ139" s="336"/>
      <c r="BR139" s="336"/>
      <c r="BS139" s="336"/>
      <c r="BT139" s="336"/>
      <c r="BU139" s="336"/>
      <c r="BV139" s="336"/>
    </row>
    <row r="140" spans="63:74" x14ac:dyDescent="0.25">
      <c r="BK140" s="336"/>
      <c r="BL140" s="336"/>
      <c r="BM140" s="336"/>
      <c r="BN140" s="336"/>
      <c r="BO140" s="336"/>
      <c r="BP140" s="336"/>
      <c r="BQ140" s="336"/>
      <c r="BR140" s="336"/>
      <c r="BS140" s="336"/>
      <c r="BT140" s="336"/>
      <c r="BU140" s="336"/>
      <c r="BV140" s="336"/>
    </row>
    <row r="141" spans="63:74" x14ac:dyDescent="0.25">
      <c r="BK141" s="336"/>
      <c r="BL141" s="336"/>
      <c r="BM141" s="336"/>
      <c r="BN141" s="336"/>
      <c r="BO141" s="336"/>
      <c r="BP141" s="336"/>
      <c r="BQ141" s="336"/>
      <c r="BR141" s="336"/>
      <c r="BS141" s="336"/>
      <c r="BT141" s="336"/>
      <c r="BU141" s="336"/>
      <c r="BV141" s="336"/>
    </row>
    <row r="142" spans="63:74" x14ac:dyDescent="0.25">
      <c r="BK142" s="336"/>
      <c r="BL142" s="336"/>
      <c r="BM142" s="336"/>
      <c r="BN142" s="336"/>
      <c r="BO142" s="336"/>
      <c r="BP142" s="336"/>
      <c r="BQ142" s="336"/>
      <c r="BR142" s="336"/>
      <c r="BS142" s="336"/>
      <c r="BT142" s="336"/>
      <c r="BU142" s="336"/>
      <c r="BV142" s="336"/>
    </row>
    <row r="143" spans="63:74" x14ac:dyDescent="0.25">
      <c r="BK143" s="336"/>
      <c r="BL143" s="336"/>
      <c r="BM143" s="336"/>
      <c r="BN143" s="336"/>
      <c r="BO143" s="336"/>
      <c r="BP143" s="336"/>
      <c r="BQ143" s="336"/>
      <c r="BR143" s="336"/>
      <c r="BS143" s="336"/>
      <c r="BT143" s="336"/>
      <c r="BU143" s="336"/>
      <c r="BV143" s="336"/>
    </row>
    <row r="144" spans="63:74" x14ac:dyDescent="0.25">
      <c r="BK144" s="336"/>
      <c r="BL144" s="336"/>
      <c r="BM144" s="336"/>
      <c r="BN144" s="336"/>
      <c r="BO144" s="336"/>
      <c r="BP144" s="336"/>
      <c r="BQ144" s="336"/>
      <c r="BR144" s="336"/>
      <c r="BS144" s="336"/>
      <c r="BT144" s="336"/>
      <c r="BU144" s="336"/>
      <c r="BV144" s="336"/>
    </row>
  </sheetData>
  <mergeCells count="18">
    <mergeCell ref="B56:Q56"/>
    <mergeCell ref="B57:Q57"/>
    <mergeCell ref="B58:Q58"/>
    <mergeCell ref="A1:A2"/>
    <mergeCell ref="B50:Q50"/>
    <mergeCell ref="B49:Q49"/>
    <mergeCell ref="B51:Q51"/>
    <mergeCell ref="B54:Q54"/>
    <mergeCell ref="B53:Q53"/>
    <mergeCell ref="B55:Q55"/>
    <mergeCell ref="B52:Q5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0.54296875" style="491" customWidth="1"/>
    <col min="2" max="2" width="27" style="491" customWidth="1"/>
    <col min="3" max="55" width="6.54296875" style="491" customWidth="1"/>
    <col min="56" max="58" width="6.54296875" style="618" customWidth="1"/>
    <col min="59" max="74" width="6.54296875" style="491" customWidth="1"/>
    <col min="75" max="238" width="11" style="491"/>
    <col min="239" max="239" width="1.54296875" style="491" customWidth="1"/>
    <col min="240" max="16384" width="11" style="491"/>
  </cols>
  <sheetData>
    <row r="1" spans="1:74" ht="12.75" customHeight="1" x14ac:dyDescent="0.3">
      <c r="A1" s="759" t="s">
        <v>792</v>
      </c>
      <c r="B1" s="490" t="s">
        <v>1311</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3">
      <c r="A2" s="760"/>
      <c r="B2" s="486" t="str">
        <f>"U.S. Energy Information Administration  |  Short-Term Energy Outlook  - "&amp;Dates!D1</f>
        <v>U.S. Energy Information Administration  |  Short-Term Energy Outlook  - May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493"/>
      <c r="B3" s="494"/>
      <c r="C3" s="762">
        <f>Dates!D3</f>
        <v>2018</v>
      </c>
      <c r="D3" s="763"/>
      <c r="E3" s="763"/>
      <c r="F3" s="763"/>
      <c r="G3" s="763"/>
      <c r="H3" s="763"/>
      <c r="I3" s="763"/>
      <c r="J3" s="763"/>
      <c r="K3" s="763"/>
      <c r="L3" s="763"/>
      <c r="M3" s="763"/>
      <c r="N3" s="815"/>
      <c r="O3" s="762">
        <f>C3+1</f>
        <v>2019</v>
      </c>
      <c r="P3" s="763"/>
      <c r="Q3" s="763"/>
      <c r="R3" s="763"/>
      <c r="S3" s="763"/>
      <c r="T3" s="763"/>
      <c r="U3" s="763"/>
      <c r="V3" s="763"/>
      <c r="W3" s="763"/>
      <c r="X3" s="763"/>
      <c r="Y3" s="763"/>
      <c r="Z3" s="815"/>
      <c r="AA3" s="762">
        <f>O3+1</f>
        <v>2020</v>
      </c>
      <c r="AB3" s="763"/>
      <c r="AC3" s="763"/>
      <c r="AD3" s="763"/>
      <c r="AE3" s="763"/>
      <c r="AF3" s="763"/>
      <c r="AG3" s="763"/>
      <c r="AH3" s="763"/>
      <c r="AI3" s="763"/>
      <c r="AJ3" s="763"/>
      <c r="AK3" s="763"/>
      <c r="AL3" s="815"/>
      <c r="AM3" s="762">
        <f>AA3+1</f>
        <v>2021</v>
      </c>
      <c r="AN3" s="763"/>
      <c r="AO3" s="763"/>
      <c r="AP3" s="763"/>
      <c r="AQ3" s="763"/>
      <c r="AR3" s="763"/>
      <c r="AS3" s="763"/>
      <c r="AT3" s="763"/>
      <c r="AU3" s="763"/>
      <c r="AV3" s="763"/>
      <c r="AW3" s="763"/>
      <c r="AX3" s="815"/>
      <c r="AY3" s="762">
        <f>AM3+1</f>
        <v>2022</v>
      </c>
      <c r="AZ3" s="763"/>
      <c r="BA3" s="763"/>
      <c r="BB3" s="763"/>
      <c r="BC3" s="763"/>
      <c r="BD3" s="763"/>
      <c r="BE3" s="763"/>
      <c r="BF3" s="763"/>
      <c r="BG3" s="763"/>
      <c r="BH3" s="763"/>
      <c r="BI3" s="763"/>
      <c r="BJ3" s="815"/>
      <c r="BK3" s="762">
        <f>AY3+1</f>
        <v>2023</v>
      </c>
      <c r="BL3" s="763"/>
      <c r="BM3" s="763"/>
      <c r="BN3" s="763"/>
      <c r="BO3" s="763"/>
      <c r="BP3" s="763"/>
      <c r="BQ3" s="763"/>
      <c r="BR3" s="763"/>
      <c r="BS3" s="763"/>
      <c r="BT3" s="763"/>
      <c r="BU3" s="763"/>
      <c r="BV3" s="815"/>
    </row>
    <row r="4" spans="1:74" ht="12.75" customHeight="1" x14ac:dyDescent="0.25">
      <c r="A4" s="493"/>
      <c r="B4" s="495"/>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493"/>
      <c r="B5" s="129" t="s">
        <v>338</v>
      </c>
      <c r="C5" s="496"/>
      <c r="D5" s="497"/>
      <c r="E5" s="497"/>
      <c r="F5" s="497"/>
      <c r="G5" s="497"/>
      <c r="H5" s="497"/>
      <c r="I5" s="497"/>
      <c r="J5" s="497"/>
      <c r="K5" s="497"/>
      <c r="L5" s="497"/>
      <c r="M5" s="497"/>
      <c r="N5" s="498"/>
      <c r="O5" s="496"/>
      <c r="P5" s="497"/>
      <c r="Q5" s="497"/>
      <c r="R5" s="497"/>
      <c r="S5" s="497"/>
      <c r="T5" s="497"/>
      <c r="U5" s="497"/>
      <c r="V5" s="497"/>
      <c r="W5" s="497"/>
      <c r="X5" s="497"/>
      <c r="Y5" s="497"/>
      <c r="Z5" s="498"/>
      <c r="AA5" s="496"/>
      <c r="AB5" s="497"/>
      <c r="AC5" s="497"/>
      <c r="AD5" s="497"/>
      <c r="AE5" s="497"/>
      <c r="AF5" s="497"/>
      <c r="AG5" s="497"/>
      <c r="AH5" s="497"/>
      <c r="AI5" s="497"/>
      <c r="AJ5" s="497"/>
      <c r="AK5" s="497"/>
      <c r="AL5" s="498"/>
      <c r="AM5" s="496"/>
      <c r="AN5" s="497"/>
      <c r="AO5" s="497"/>
      <c r="AP5" s="497"/>
      <c r="AQ5" s="497"/>
      <c r="AR5" s="497"/>
      <c r="AS5" s="497"/>
      <c r="AT5" s="497"/>
      <c r="AU5" s="497"/>
      <c r="AV5" s="497"/>
      <c r="AW5" s="497"/>
      <c r="AX5" s="498"/>
      <c r="AY5" s="496"/>
      <c r="AZ5" s="497"/>
      <c r="BA5" s="497"/>
      <c r="BB5" s="497"/>
      <c r="BC5" s="497"/>
      <c r="BD5" s="497"/>
      <c r="BE5" s="497"/>
      <c r="BF5" s="497"/>
      <c r="BG5" s="497"/>
      <c r="BH5" s="497"/>
      <c r="BI5" s="497"/>
      <c r="BJ5" s="498"/>
      <c r="BK5" s="496"/>
      <c r="BL5" s="497"/>
      <c r="BM5" s="497"/>
      <c r="BN5" s="497"/>
      <c r="BO5" s="497"/>
      <c r="BP5" s="497"/>
      <c r="BQ5" s="497"/>
      <c r="BR5" s="497"/>
      <c r="BS5" s="497"/>
      <c r="BT5" s="497"/>
      <c r="BU5" s="497"/>
      <c r="BV5" s="498"/>
    </row>
    <row r="6" spans="1:74" ht="11.15" customHeight="1" x14ac:dyDescent="0.25">
      <c r="A6" s="499" t="s">
        <v>1185</v>
      </c>
      <c r="B6" s="500" t="s">
        <v>82</v>
      </c>
      <c r="C6" s="690">
        <v>101.46884383</v>
      </c>
      <c r="D6" s="690">
        <v>90.701945471000002</v>
      </c>
      <c r="E6" s="690">
        <v>98.596730418999996</v>
      </c>
      <c r="F6" s="690">
        <v>90.614381231999999</v>
      </c>
      <c r="G6" s="690">
        <v>107.01353236</v>
      </c>
      <c r="H6" s="690">
        <v>122.17188350000001</v>
      </c>
      <c r="I6" s="690">
        <v>155.26442144999999</v>
      </c>
      <c r="J6" s="690">
        <v>152.15037243</v>
      </c>
      <c r="K6" s="690">
        <v>132.99212682999999</v>
      </c>
      <c r="L6" s="690">
        <v>114.53268342</v>
      </c>
      <c r="M6" s="690">
        <v>99.418949646000002</v>
      </c>
      <c r="N6" s="690">
        <v>100.89623151000001</v>
      </c>
      <c r="O6" s="690">
        <v>112.14362267999999</v>
      </c>
      <c r="P6" s="690">
        <v>103.94932439</v>
      </c>
      <c r="Q6" s="690">
        <v>107.124385</v>
      </c>
      <c r="R6" s="690">
        <v>95.860548606999998</v>
      </c>
      <c r="S6" s="690">
        <v>108.44487992000001</v>
      </c>
      <c r="T6" s="690">
        <v>128.92958418000001</v>
      </c>
      <c r="U6" s="690">
        <v>162.24936177000001</v>
      </c>
      <c r="V6" s="690">
        <v>165.14040041999999</v>
      </c>
      <c r="W6" s="690">
        <v>140.48253201</v>
      </c>
      <c r="X6" s="690">
        <v>121.93402791</v>
      </c>
      <c r="Y6" s="690">
        <v>108.68300562</v>
      </c>
      <c r="Z6" s="690">
        <v>122.19755222000001</v>
      </c>
      <c r="AA6" s="690">
        <v>126.25650424</v>
      </c>
      <c r="AB6" s="690">
        <v>119.04781773000001</v>
      </c>
      <c r="AC6" s="690">
        <v>117.05947457000001</v>
      </c>
      <c r="AD6" s="690">
        <v>102.38126719</v>
      </c>
      <c r="AE6" s="690">
        <v>108.91838454000001</v>
      </c>
      <c r="AF6" s="690">
        <v>134.23975368000001</v>
      </c>
      <c r="AG6" s="690">
        <v>171.97088640000001</v>
      </c>
      <c r="AH6" s="690">
        <v>164.07358886</v>
      </c>
      <c r="AI6" s="690">
        <v>132.78554051</v>
      </c>
      <c r="AJ6" s="690">
        <v>123.08867028</v>
      </c>
      <c r="AK6" s="690">
        <v>101.45832052</v>
      </c>
      <c r="AL6" s="690">
        <v>118.39610107</v>
      </c>
      <c r="AM6" s="690">
        <v>116.59661709</v>
      </c>
      <c r="AN6" s="690">
        <v>103.85622197000001</v>
      </c>
      <c r="AO6" s="690">
        <v>98.821855170000006</v>
      </c>
      <c r="AP6" s="690">
        <v>99.318467897000005</v>
      </c>
      <c r="AQ6" s="690">
        <v>106.13505929999999</v>
      </c>
      <c r="AR6" s="690">
        <v>140.28163185</v>
      </c>
      <c r="AS6" s="690">
        <v>160.41128573</v>
      </c>
      <c r="AT6" s="690">
        <v>163.68224099</v>
      </c>
      <c r="AU6" s="690">
        <v>129.81307362000001</v>
      </c>
      <c r="AV6" s="690">
        <v>122.99712536</v>
      </c>
      <c r="AW6" s="690">
        <v>113.70979653000001</v>
      </c>
      <c r="AX6" s="690">
        <v>118.01187375000001</v>
      </c>
      <c r="AY6" s="690">
        <v>126.91533391999999</v>
      </c>
      <c r="AZ6" s="690">
        <v>107.49144334</v>
      </c>
      <c r="BA6" s="690">
        <v>107.3103</v>
      </c>
      <c r="BB6" s="690">
        <v>102.4599</v>
      </c>
      <c r="BC6" s="691">
        <v>105.86320000000001</v>
      </c>
      <c r="BD6" s="691">
        <v>135.04069999999999</v>
      </c>
      <c r="BE6" s="691">
        <v>163.005</v>
      </c>
      <c r="BF6" s="691">
        <v>159.95840000000001</v>
      </c>
      <c r="BG6" s="691">
        <v>130.78110000000001</v>
      </c>
      <c r="BH6" s="691">
        <v>120.37130000000001</v>
      </c>
      <c r="BI6" s="691">
        <v>104.8049</v>
      </c>
      <c r="BJ6" s="691">
        <v>123.036</v>
      </c>
      <c r="BK6" s="691">
        <v>127.398</v>
      </c>
      <c r="BL6" s="691">
        <v>102.0305</v>
      </c>
      <c r="BM6" s="691">
        <v>102.39530000000001</v>
      </c>
      <c r="BN6" s="691">
        <v>94.879630000000006</v>
      </c>
      <c r="BO6" s="691">
        <v>102.3663</v>
      </c>
      <c r="BP6" s="691">
        <v>135.81440000000001</v>
      </c>
      <c r="BQ6" s="691">
        <v>163.5521</v>
      </c>
      <c r="BR6" s="691">
        <v>161.6591</v>
      </c>
      <c r="BS6" s="691">
        <v>124.1759</v>
      </c>
      <c r="BT6" s="691">
        <v>119.7208</v>
      </c>
      <c r="BU6" s="691">
        <v>104.413</v>
      </c>
      <c r="BV6" s="691">
        <v>122.4706</v>
      </c>
    </row>
    <row r="7" spans="1:74" ht="11.15" customHeight="1" x14ac:dyDescent="0.25">
      <c r="A7" s="499" t="s">
        <v>1186</v>
      </c>
      <c r="B7" s="500" t="s">
        <v>81</v>
      </c>
      <c r="C7" s="690">
        <v>118.55718843</v>
      </c>
      <c r="D7" s="690">
        <v>81.399063036000001</v>
      </c>
      <c r="E7" s="690">
        <v>79.982640982000007</v>
      </c>
      <c r="F7" s="690">
        <v>72.787438085000005</v>
      </c>
      <c r="G7" s="690">
        <v>84.633934697000001</v>
      </c>
      <c r="H7" s="690">
        <v>100.89371229</v>
      </c>
      <c r="I7" s="690">
        <v>114.74880582</v>
      </c>
      <c r="J7" s="690">
        <v>114.51628681</v>
      </c>
      <c r="K7" s="690">
        <v>95.961853060999999</v>
      </c>
      <c r="L7" s="690">
        <v>86.736176536000002</v>
      </c>
      <c r="M7" s="690">
        <v>92.257715325000007</v>
      </c>
      <c r="N7" s="690">
        <v>99.698195503999997</v>
      </c>
      <c r="O7" s="690">
        <v>100.29441031</v>
      </c>
      <c r="P7" s="690">
        <v>79.381749474000003</v>
      </c>
      <c r="Q7" s="690">
        <v>77.819348923999996</v>
      </c>
      <c r="R7" s="690">
        <v>59.426201405</v>
      </c>
      <c r="S7" s="690">
        <v>71.387602418</v>
      </c>
      <c r="T7" s="690">
        <v>78.042789175999999</v>
      </c>
      <c r="U7" s="690">
        <v>100.22471278</v>
      </c>
      <c r="V7" s="690">
        <v>93.516602250999995</v>
      </c>
      <c r="W7" s="690">
        <v>85.215956883999993</v>
      </c>
      <c r="X7" s="690">
        <v>66.311207828999997</v>
      </c>
      <c r="Y7" s="690">
        <v>75.046173737999993</v>
      </c>
      <c r="Z7" s="690">
        <v>72.065240101000001</v>
      </c>
      <c r="AA7" s="690">
        <v>64.563948737000004</v>
      </c>
      <c r="AB7" s="690">
        <v>55.665121610999996</v>
      </c>
      <c r="AC7" s="690">
        <v>50.230395651999999</v>
      </c>
      <c r="AD7" s="690">
        <v>40.233843508</v>
      </c>
      <c r="AE7" s="690">
        <v>46.090292931</v>
      </c>
      <c r="AF7" s="690">
        <v>64.863443848000003</v>
      </c>
      <c r="AG7" s="690">
        <v>89.245923423999997</v>
      </c>
      <c r="AH7" s="690">
        <v>90.695629866999994</v>
      </c>
      <c r="AI7" s="690">
        <v>67.924857051000004</v>
      </c>
      <c r="AJ7" s="690">
        <v>59.338810713000001</v>
      </c>
      <c r="AK7" s="690">
        <v>60.748456773999997</v>
      </c>
      <c r="AL7" s="690">
        <v>78.100861441000006</v>
      </c>
      <c r="AM7" s="690">
        <v>81.011720847000007</v>
      </c>
      <c r="AN7" s="690">
        <v>87.399156980000001</v>
      </c>
      <c r="AO7" s="690">
        <v>61.575755113</v>
      </c>
      <c r="AP7" s="690">
        <v>53.548991868999998</v>
      </c>
      <c r="AQ7" s="690">
        <v>63.416443581000003</v>
      </c>
      <c r="AR7" s="690">
        <v>86.849916563999997</v>
      </c>
      <c r="AS7" s="690">
        <v>101.09221939</v>
      </c>
      <c r="AT7" s="690">
        <v>101.41276136</v>
      </c>
      <c r="AU7" s="690">
        <v>78.370599313</v>
      </c>
      <c r="AV7" s="690">
        <v>62.127487614000003</v>
      </c>
      <c r="AW7" s="690">
        <v>56.625886893000001</v>
      </c>
      <c r="AX7" s="690">
        <v>59.373083844999996</v>
      </c>
      <c r="AY7" s="690">
        <v>86.986205913000006</v>
      </c>
      <c r="AZ7" s="690">
        <v>70.292769587999999</v>
      </c>
      <c r="BA7" s="690">
        <v>60.5441</v>
      </c>
      <c r="BB7" s="690">
        <v>51.05491</v>
      </c>
      <c r="BC7" s="691">
        <v>60.316650000000003</v>
      </c>
      <c r="BD7" s="691">
        <v>79.920079999999999</v>
      </c>
      <c r="BE7" s="691">
        <v>95.483220000000003</v>
      </c>
      <c r="BF7" s="691">
        <v>94.153139999999993</v>
      </c>
      <c r="BG7" s="691">
        <v>72.683430000000001</v>
      </c>
      <c r="BH7" s="691">
        <v>60.237940000000002</v>
      </c>
      <c r="BI7" s="691">
        <v>61.658230000000003</v>
      </c>
      <c r="BJ7" s="691">
        <v>69.331059999999994</v>
      </c>
      <c r="BK7" s="691">
        <v>79.526200000000003</v>
      </c>
      <c r="BL7" s="691">
        <v>66.212779999999995</v>
      </c>
      <c r="BM7" s="691">
        <v>60.607750000000003</v>
      </c>
      <c r="BN7" s="691">
        <v>48.987180000000002</v>
      </c>
      <c r="BO7" s="691">
        <v>58.831760000000003</v>
      </c>
      <c r="BP7" s="691">
        <v>75.238</v>
      </c>
      <c r="BQ7" s="691">
        <v>89.877889999999994</v>
      </c>
      <c r="BR7" s="691">
        <v>89.682869999999994</v>
      </c>
      <c r="BS7" s="691">
        <v>73.877790000000005</v>
      </c>
      <c r="BT7" s="691">
        <v>55.987859999999998</v>
      </c>
      <c r="BU7" s="691">
        <v>57.399419999999999</v>
      </c>
      <c r="BV7" s="691">
        <v>66.705219999999997</v>
      </c>
    </row>
    <row r="8" spans="1:74" ht="11.15" customHeight="1" x14ac:dyDescent="0.25">
      <c r="A8" s="501" t="s">
        <v>1187</v>
      </c>
      <c r="B8" s="502" t="s">
        <v>84</v>
      </c>
      <c r="C8" s="690">
        <v>74.649039999999999</v>
      </c>
      <c r="D8" s="690">
        <v>64.790030000000002</v>
      </c>
      <c r="E8" s="690">
        <v>67.032656000000003</v>
      </c>
      <c r="F8" s="690">
        <v>59.133155000000002</v>
      </c>
      <c r="G8" s="690">
        <v>67.320248000000007</v>
      </c>
      <c r="H8" s="690">
        <v>69.687556000000001</v>
      </c>
      <c r="I8" s="690">
        <v>72.456008999999995</v>
      </c>
      <c r="J8" s="690">
        <v>72.282466999999997</v>
      </c>
      <c r="K8" s="690">
        <v>64.724753000000007</v>
      </c>
      <c r="L8" s="690">
        <v>59.396904999999997</v>
      </c>
      <c r="M8" s="690">
        <v>63.954369999999997</v>
      </c>
      <c r="N8" s="690">
        <v>71.657287999999994</v>
      </c>
      <c r="O8" s="690">
        <v>73.700844000000004</v>
      </c>
      <c r="P8" s="690">
        <v>64.714894000000001</v>
      </c>
      <c r="Q8" s="690">
        <v>65.079690999999997</v>
      </c>
      <c r="R8" s="690">
        <v>60.580927000000003</v>
      </c>
      <c r="S8" s="690">
        <v>67.123546000000005</v>
      </c>
      <c r="T8" s="690">
        <v>68.804879</v>
      </c>
      <c r="U8" s="690">
        <v>72.198594999999997</v>
      </c>
      <c r="V8" s="690">
        <v>71.910684000000003</v>
      </c>
      <c r="W8" s="690">
        <v>66.063580000000002</v>
      </c>
      <c r="X8" s="690">
        <v>62.032622000000003</v>
      </c>
      <c r="Y8" s="690">
        <v>64.125425000000007</v>
      </c>
      <c r="Z8" s="690">
        <v>73.073575000000005</v>
      </c>
      <c r="AA8" s="690">
        <v>74.169646</v>
      </c>
      <c r="AB8" s="690">
        <v>65.910573999999997</v>
      </c>
      <c r="AC8" s="690">
        <v>63.997210000000003</v>
      </c>
      <c r="AD8" s="690">
        <v>59.170015999999997</v>
      </c>
      <c r="AE8" s="690">
        <v>64.337969999999999</v>
      </c>
      <c r="AF8" s="690">
        <v>67.205083000000002</v>
      </c>
      <c r="AG8" s="690">
        <v>69.385440000000003</v>
      </c>
      <c r="AH8" s="690">
        <v>68.982186999999996</v>
      </c>
      <c r="AI8" s="690">
        <v>65.727316999999999</v>
      </c>
      <c r="AJ8" s="690">
        <v>59.362465</v>
      </c>
      <c r="AK8" s="690">
        <v>61.759976999999999</v>
      </c>
      <c r="AL8" s="690">
        <v>69.870977999999994</v>
      </c>
      <c r="AM8" s="690">
        <v>71.732462999999996</v>
      </c>
      <c r="AN8" s="690">
        <v>62.954160000000002</v>
      </c>
      <c r="AO8" s="690">
        <v>63.708238000000001</v>
      </c>
      <c r="AP8" s="690">
        <v>57.092024000000002</v>
      </c>
      <c r="AQ8" s="690">
        <v>63.394114999999999</v>
      </c>
      <c r="AR8" s="690">
        <v>66.070373000000004</v>
      </c>
      <c r="AS8" s="690">
        <v>68.831592999999998</v>
      </c>
      <c r="AT8" s="690">
        <v>69.471331000000006</v>
      </c>
      <c r="AU8" s="690">
        <v>64.483542999999997</v>
      </c>
      <c r="AV8" s="690">
        <v>56.944504999999999</v>
      </c>
      <c r="AW8" s="690">
        <v>62.749318000000002</v>
      </c>
      <c r="AX8" s="690">
        <v>70.719836999999998</v>
      </c>
      <c r="AY8" s="690">
        <v>70.576875000000001</v>
      </c>
      <c r="AZ8" s="690">
        <v>61.861902999999998</v>
      </c>
      <c r="BA8" s="690">
        <v>63.246989999999997</v>
      </c>
      <c r="BB8" s="690">
        <v>55.293089999999999</v>
      </c>
      <c r="BC8" s="691">
        <v>64.307040000000001</v>
      </c>
      <c r="BD8" s="691">
        <v>67.238489999999999</v>
      </c>
      <c r="BE8" s="691">
        <v>69.689589999999995</v>
      </c>
      <c r="BF8" s="691">
        <v>69.689589999999995</v>
      </c>
      <c r="BG8" s="691">
        <v>65.027410000000003</v>
      </c>
      <c r="BH8" s="691">
        <v>59.111150000000002</v>
      </c>
      <c r="BI8" s="691">
        <v>62.491540000000001</v>
      </c>
      <c r="BJ8" s="691">
        <v>69.69999</v>
      </c>
      <c r="BK8" s="691">
        <v>69.732159999999993</v>
      </c>
      <c r="BL8" s="691">
        <v>61.930160000000001</v>
      </c>
      <c r="BM8" s="691">
        <v>62.482799999999997</v>
      </c>
      <c r="BN8" s="691">
        <v>55.561630000000001</v>
      </c>
      <c r="BO8" s="691">
        <v>64.916989999999998</v>
      </c>
      <c r="BP8" s="691">
        <v>67.677030000000002</v>
      </c>
      <c r="BQ8" s="691">
        <v>70.542630000000003</v>
      </c>
      <c r="BR8" s="691">
        <v>70.549400000000006</v>
      </c>
      <c r="BS8" s="691">
        <v>66.408230000000003</v>
      </c>
      <c r="BT8" s="691">
        <v>62.027999999999999</v>
      </c>
      <c r="BU8" s="691">
        <v>66.14873</v>
      </c>
      <c r="BV8" s="691">
        <v>70.997380000000007</v>
      </c>
    </row>
    <row r="9" spans="1:74" ht="11.15" customHeight="1" x14ac:dyDescent="0.25">
      <c r="A9" s="501" t="s">
        <v>1188</v>
      </c>
      <c r="B9" s="502" t="s">
        <v>347</v>
      </c>
      <c r="C9" s="690">
        <v>58.013594380999997</v>
      </c>
      <c r="D9" s="690">
        <v>55.688148927999997</v>
      </c>
      <c r="E9" s="690">
        <v>61.296909888999998</v>
      </c>
      <c r="F9" s="690">
        <v>63.984727444999997</v>
      </c>
      <c r="G9" s="690">
        <v>64.913725088999996</v>
      </c>
      <c r="H9" s="690">
        <v>63.460733873000002</v>
      </c>
      <c r="I9" s="690">
        <v>52.246438075</v>
      </c>
      <c r="J9" s="690">
        <v>52.438896819999997</v>
      </c>
      <c r="K9" s="690">
        <v>47.185778225999996</v>
      </c>
      <c r="L9" s="690">
        <v>49.249546043999999</v>
      </c>
      <c r="M9" s="690">
        <v>51.297141826000001</v>
      </c>
      <c r="N9" s="690">
        <v>53.962943154000001</v>
      </c>
      <c r="O9" s="690">
        <v>56.377086194</v>
      </c>
      <c r="P9" s="690">
        <v>52.632515523999999</v>
      </c>
      <c r="Q9" s="690">
        <v>61.476279128000002</v>
      </c>
      <c r="R9" s="690">
        <v>66.545574664</v>
      </c>
      <c r="S9" s="690">
        <v>68.324300437999995</v>
      </c>
      <c r="T9" s="690">
        <v>61.904381397999998</v>
      </c>
      <c r="U9" s="690">
        <v>58.801177152999998</v>
      </c>
      <c r="V9" s="690">
        <v>54.198077822000002</v>
      </c>
      <c r="W9" s="690">
        <v>53.395862393999998</v>
      </c>
      <c r="X9" s="690">
        <v>55.206970798</v>
      </c>
      <c r="Y9" s="690">
        <v>52.807539712000001</v>
      </c>
      <c r="Z9" s="690">
        <v>54.993731965999999</v>
      </c>
      <c r="AA9" s="690">
        <v>60.458993206000002</v>
      </c>
      <c r="AB9" s="690">
        <v>63.771547431999998</v>
      </c>
      <c r="AC9" s="690">
        <v>63.025730893999999</v>
      </c>
      <c r="AD9" s="690">
        <v>64.074704686999993</v>
      </c>
      <c r="AE9" s="690">
        <v>71.287911554000004</v>
      </c>
      <c r="AF9" s="690">
        <v>70.944862358999998</v>
      </c>
      <c r="AG9" s="690">
        <v>63.583396364999999</v>
      </c>
      <c r="AH9" s="690">
        <v>59.122898124000002</v>
      </c>
      <c r="AI9" s="690">
        <v>52.804779717000002</v>
      </c>
      <c r="AJ9" s="690">
        <v>57.833716844000001</v>
      </c>
      <c r="AK9" s="690">
        <v>63.065824614999997</v>
      </c>
      <c r="AL9" s="690">
        <v>62.026754752000002</v>
      </c>
      <c r="AM9" s="690">
        <v>65.516313819000004</v>
      </c>
      <c r="AN9" s="690">
        <v>58.183047002999999</v>
      </c>
      <c r="AO9" s="690">
        <v>74.209317326999994</v>
      </c>
      <c r="AP9" s="690">
        <v>69.213292163000006</v>
      </c>
      <c r="AQ9" s="690">
        <v>72.04735617</v>
      </c>
      <c r="AR9" s="690">
        <v>66.046587243000005</v>
      </c>
      <c r="AS9" s="690">
        <v>59.113444622999999</v>
      </c>
      <c r="AT9" s="690">
        <v>63.117309716000001</v>
      </c>
      <c r="AU9" s="690">
        <v>61.107793768000001</v>
      </c>
      <c r="AV9" s="690">
        <v>62.975638242000002</v>
      </c>
      <c r="AW9" s="690">
        <v>67.410455161000002</v>
      </c>
      <c r="AX9" s="690">
        <v>76.214618643999998</v>
      </c>
      <c r="AY9" s="690">
        <v>76.702310298</v>
      </c>
      <c r="AZ9" s="690">
        <v>74.270641427000001</v>
      </c>
      <c r="BA9" s="690">
        <v>82.598759999999999</v>
      </c>
      <c r="BB9" s="690">
        <v>80.990110000000001</v>
      </c>
      <c r="BC9" s="691">
        <v>84.018919999999994</v>
      </c>
      <c r="BD9" s="691">
        <v>75.264309999999995</v>
      </c>
      <c r="BE9" s="691">
        <v>67.800929999999994</v>
      </c>
      <c r="BF9" s="691">
        <v>67.984780000000001</v>
      </c>
      <c r="BG9" s="691">
        <v>66.647310000000004</v>
      </c>
      <c r="BH9" s="691">
        <v>67.405190000000005</v>
      </c>
      <c r="BI9" s="691">
        <v>70.765389999999996</v>
      </c>
      <c r="BJ9" s="691">
        <v>75.987859999999998</v>
      </c>
      <c r="BK9" s="691">
        <v>77.583889999999997</v>
      </c>
      <c r="BL9" s="691">
        <v>76.266310000000004</v>
      </c>
      <c r="BM9" s="691">
        <v>88.054910000000007</v>
      </c>
      <c r="BN9" s="691">
        <v>87.655119999999997</v>
      </c>
      <c r="BO9" s="691">
        <v>90.906260000000003</v>
      </c>
      <c r="BP9" s="691">
        <v>80.767679999999999</v>
      </c>
      <c r="BQ9" s="691">
        <v>72.815640000000002</v>
      </c>
      <c r="BR9" s="691">
        <v>74.048460000000006</v>
      </c>
      <c r="BS9" s="691">
        <v>72.179569999999998</v>
      </c>
      <c r="BT9" s="691">
        <v>72.532880000000006</v>
      </c>
      <c r="BU9" s="691">
        <v>74.854780000000005</v>
      </c>
      <c r="BV9" s="691">
        <v>81.719110000000001</v>
      </c>
    </row>
    <row r="10" spans="1:74" ht="11.15" customHeight="1" x14ac:dyDescent="0.25">
      <c r="A10" s="501" t="s">
        <v>1189</v>
      </c>
      <c r="B10" s="502" t="s">
        <v>349</v>
      </c>
      <c r="C10" s="690">
        <v>24.96201993</v>
      </c>
      <c r="D10" s="690">
        <v>24.793710240999999</v>
      </c>
      <c r="E10" s="690">
        <v>25.752148085000002</v>
      </c>
      <c r="F10" s="690">
        <v>27.989979192</v>
      </c>
      <c r="G10" s="690">
        <v>30.318598342000001</v>
      </c>
      <c r="H10" s="690">
        <v>27.502186480999999</v>
      </c>
      <c r="I10" s="690">
        <v>25.002925764</v>
      </c>
      <c r="J10" s="690">
        <v>21.908293526000001</v>
      </c>
      <c r="K10" s="690">
        <v>19.059726191999999</v>
      </c>
      <c r="L10" s="690">
        <v>19.426419968000001</v>
      </c>
      <c r="M10" s="690">
        <v>21.780770564000001</v>
      </c>
      <c r="N10" s="690">
        <v>22.650886192000002</v>
      </c>
      <c r="O10" s="690">
        <v>24.657851542</v>
      </c>
      <c r="P10" s="690">
        <v>22.772000198000001</v>
      </c>
      <c r="Q10" s="690">
        <v>26.207664605000002</v>
      </c>
      <c r="R10" s="690">
        <v>27.695002240000001</v>
      </c>
      <c r="S10" s="690">
        <v>31.856523539000001</v>
      </c>
      <c r="T10" s="690">
        <v>27.964864186</v>
      </c>
      <c r="U10" s="690">
        <v>24.787959910000001</v>
      </c>
      <c r="V10" s="690">
        <v>22.504343480999999</v>
      </c>
      <c r="W10" s="690">
        <v>18.461390473000002</v>
      </c>
      <c r="X10" s="690">
        <v>18.232079965</v>
      </c>
      <c r="Y10" s="690">
        <v>20.138658313000001</v>
      </c>
      <c r="Z10" s="690">
        <v>21.373703252999999</v>
      </c>
      <c r="AA10" s="690">
        <v>24.378466810999999</v>
      </c>
      <c r="AB10" s="690">
        <v>25.741441330000001</v>
      </c>
      <c r="AC10" s="690">
        <v>23.683213074000001</v>
      </c>
      <c r="AD10" s="690">
        <v>23.066096221999999</v>
      </c>
      <c r="AE10" s="690">
        <v>29.851186449</v>
      </c>
      <c r="AF10" s="690">
        <v>27.904505568000001</v>
      </c>
      <c r="AG10" s="690">
        <v>26.657362586000001</v>
      </c>
      <c r="AH10" s="690">
        <v>23.203464775</v>
      </c>
      <c r="AI10" s="690">
        <v>18.610584712000001</v>
      </c>
      <c r="AJ10" s="690">
        <v>18.74334953</v>
      </c>
      <c r="AK10" s="690">
        <v>20.810550576000001</v>
      </c>
      <c r="AL10" s="690">
        <v>21.409093505000001</v>
      </c>
      <c r="AM10" s="690">
        <v>25.697800163</v>
      </c>
      <c r="AN10" s="690">
        <v>21.526870825</v>
      </c>
      <c r="AO10" s="690">
        <v>21.468689744999999</v>
      </c>
      <c r="AP10" s="690">
        <v>19.101013442999999</v>
      </c>
      <c r="AQ10" s="690">
        <v>22.691375356999998</v>
      </c>
      <c r="AR10" s="690">
        <v>23.975517815</v>
      </c>
      <c r="AS10" s="690">
        <v>22.014031374999998</v>
      </c>
      <c r="AT10" s="690">
        <v>20.856296612000001</v>
      </c>
      <c r="AU10" s="690">
        <v>17.876240170999999</v>
      </c>
      <c r="AV10" s="690">
        <v>17.90735652</v>
      </c>
      <c r="AW10" s="690">
        <v>20.361906028</v>
      </c>
      <c r="AX10" s="690">
        <v>25.538786339000001</v>
      </c>
      <c r="AY10" s="690">
        <v>26.905297057999999</v>
      </c>
      <c r="AZ10" s="690">
        <v>23.570554098999999</v>
      </c>
      <c r="BA10" s="690">
        <v>24.99436</v>
      </c>
      <c r="BB10" s="690">
        <v>22.451830000000001</v>
      </c>
      <c r="BC10" s="691">
        <v>27.05376</v>
      </c>
      <c r="BD10" s="691">
        <v>26.824480000000001</v>
      </c>
      <c r="BE10" s="691">
        <v>24.803290000000001</v>
      </c>
      <c r="BF10" s="691">
        <v>20.500979999999998</v>
      </c>
      <c r="BG10" s="691">
        <v>16.862459999999999</v>
      </c>
      <c r="BH10" s="691">
        <v>17.007639999999999</v>
      </c>
      <c r="BI10" s="691">
        <v>18.982220000000002</v>
      </c>
      <c r="BJ10" s="691">
        <v>20.793959999999998</v>
      </c>
      <c r="BK10" s="691">
        <v>24.005459999999999</v>
      </c>
      <c r="BL10" s="691">
        <v>21.460830000000001</v>
      </c>
      <c r="BM10" s="691">
        <v>24.055949999999999</v>
      </c>
      <c r="BN10" s="691">
        <v>24.26529</v>
      </c>
      <c r="BO10" s="691">
        <v>28.173279999999998</v>
      </c>
      <c r="BP10" s="691">
        <v>27.43601</v>
      </c>
      <c r="BQ10" s="691">
        <v>25.32732</v>
      </c>
      <c r="BR10" s="691">
        <v>21.469370000000001</v>
      </c>
      <c r="BS10" s="691">
        <v>17.8856</v>
      </c>
      <c r="BT10" s="691">
        <v>17.687760000000001</v>
      </c>
      <c r="BU10" s="691">
        <v>19.747979999999998</v>
      </c>
      <c r="BV10" s="691">
        <v>21.946470000000001</v>
      </c>
    </row>
    <row r="11" spans="1:74" ht="11.15" customHeight="1" x14ac:dyDescent="0.25">
      <c r="A11" s="499" t="s">
        <v>1190</v>
      </c>
      <c r="B11" s="503" t="s">
        <v>86</v>
      </c>
      <c r="C11" s="690">
        <v>25.570053029</v>
      </c>
      <c r="D11" s="690">
        <v>23.165020077000001</v>
      </c>
      <c r="E11" s="690">
        <v>26.435018839000001</v>
      </c>
      <c r="F11" s="690">
        <v>26.406190840000001</v>
      </c>
      <c r="G11" s="690">
        <v>23.931575471999999</v>
      </c>
      <c r="H11" s="690">
        <v>24.682764404</v>
      </c>
      <c r="I11" s="690">
        <v>16.431642070999999</v>
      </c>
      <c r="J11" s="690">
        <v>19.830204000999998</v>
      </c>
      <c r="K11" s="690">
        <v>18.501795234999999</v>
      </c>
      <c r="L11" s="690">
        <v>21.169635316000001</v>
      </c>
      <c r="M11" s="690">
        <v>21.991019413</v>
      </c>
      <c r="N11" s="690">
        <v>24.281509159999999</v>
      </c>
      <c r="O11" s="690">
        <v>24.273044141</v>
      </c>
      <c r="P11" s="690">
        <v>22.598255909999999</v>
      </c>
      <c r="Q11" s="690">
        <v>25.745924749</v>
      </c>
      <c r="R11" s="690">
        <v>28.887737320999999</v>
      </c>
      <c r="S11" s="690">
        <v>25.756669664</v>
      </c>
      <c r="T11" s="690">
        <v>22.426099435000001</v>
      </c>
      <c r="U11" s="690">
        <v>22.084403556000002</v>
      </c>
      <c r="V11" s="690">
        <v>19.963513459000001</v>
      </c>
      <c r="W11" s="690">
        <v>24.494216560000002</v>
      </c>
      <c r="X11" s="690">
        <v>27.598531194</v>
      </c>
      <c r="Y11" s="690">
        <v>25.159643384999999</v>
      </c>
      <c r="Z11" s="690">
        <v>26.615985436999999</v>
      </c>
      <c r="AA11" s="690">
        <v>28.097183625</v>
      </c>
      <c r="AB11" s="690">
        <v>29.085602094999999</v>
      </c>
      <c r="AC11" s="690">
        <v>29.294104785999998</v>
      </c>
      <c r="AD11" s="690">
        <v>29.726316482000001</v>
      </c>
      <c r="AE11" s="690">
        <v>28.354006102</v>
      </c>
      <c r="AF11" s="690">
        <v>30.137789464000001</v>
      </c>
      <c r="AG11" s="690">
        <v>22.787481359000001</v>
      </c>
      <c r="AH11" s="690">
        <v>22.962044226</v>
      </c>
      <c r="AI11" s="690">
        <v>23.101733179</v>
      </c>
      <c r="AJ11" s="690">
        <v>28.716803453000001</v>
      </c>
      <c r="AK11" s="690">
        <v>33.010522897999998</v>
      </c>
      <c r="AL11" s="690">
        <v>31.879334530000001</v>
      </c>
      <c r="AM11" s="690">
        <v>30.344754390999999</v>
      </c>
      <c r="AN11" s="690">
        <v>26.759059704999999</v>
      </c>
      <c r="AO11" s="690">
        <v>39.853115314999997</v>
      </c>
      <c r="AP11" s="690">
        <v>36.081587300000002</v>
      </c>
      <c r="AQ11" s="690">
        <v>33.477790687999999</v>
      </c>
      <c r="AR11" s="690">
        <v>26.533945812999999</v>
      </c>
      <c r="AS11" s="690">
        <v>21.480919591999999</v>
      </c>
      <c r="AT11" s="690">
        <v>26.700918443999999</v>
      </c>
      <c r="AU11" s="690">
        <v>28.607929801000001</v>
      </c>
      <c r="AV11" s="690">
        <v>32.329412411</v>
      </c>
      <c r="AW11" s="690">
        <v>35.916043324</v>
      </c>
      <c r="AX11" s="690">
        <v>40.540458285</v>
      </c>
      <c r="AY11" s="690">
        <v>38.163262523999997</v>
      </c>
      <c r="AZ11" s="690">
        <v>38.131327194999997</v>
      </c>
      <c r="BA11" s="690">
        <v>42.554279999999999</v>
      </c>
      <c r="BB11" s="690">
        <v>41.925710000000002</v>
      </c>
      <c r="BC11" s="691">
        <v>38.014040000000001</v>
      </c>
      <c r="BD11" s="691">
        <v>29.746600000000001</v>
      </c>
      <c r="BE11" s="691">
        <v>23.888950000000001</v>
      </c>
      <c r="BF11" s="691">
        <v>28.891719999999999</v>
      </c>
      <c r="BG11" s="691">
        <v>32.526499999999999</v>
      </c>
      <c r="BH11" s="691">
        <v>35.319400000000002</v>
      </c>
      <c r="BI11" s="691">
        <v>38.94435</v>
      </c>
      <c r="BJ11" s="691">
        <v>43.365270000000002</v>
      </c>
      <c r="BK11" s="691">
        <v>39.805759999999999</v>
      </c>
      <c r="BL11" s="691">
        <v>40.186019999999999</v>
      </c>
      <c r="BM11" s="691">
        <v>45.539639999999999</v>
      </c>
      <c r="BN11" s="691">
        <v>43.337110000000003</v>
      </c>
      <c r="BO11" s="691">
        <v>39.73516</v>
      </c>
      <c r="BP11" s="691">
        <v>30.693770000000001</v>
      </c>
      <c r="BQ11" s="691">
        <v>24.570799999999998</v>
      </c>
      <c r="BR11" s="691">
        <v>30.01315</v>
      </c>
      <c r="BS11" s="691">
        <v>33.867199999999997</v>
      </c>
      <c r="BT11" s="691">
        <v>36.807639999999999</v>
      </c>
      <c r="BU11" s="691">
        <v>39.815460000000002</v>
      </c>
      <c r="BV11" s="691">
        <v>45.646810000000002</v>
      </c>
    </row>
    <row r="12" spans="1:74" ht="11.15" customHeight="1" x14ac:dyDescent="0.25">
      <c r="A12" s="499" t="s">
        <v>1191</v>
      </c>
      <c r="B12" s="500" t="s">
        <v>1301</v>
      </c>
      <c r="C12" s="690">
        <v>3.2878416119999998</v>
      </c>
      <c r="D12" s="690">
        <v>3.8627098800000002</v>
      </c>
      <c r="E12" s="690">
        <v>5.0091136260000004</v>
      </c>
      <c r="F12" s="690">
        <v>6.0023991329999999</v>
      </c>
      <c r="G12" s="690">
        <v>6.7877235330000003</v>
      </c>
      <c r="H12" s="690">
        <v>7.3474853590000002</v>
      </c>
      <c r="I12" s="690">
        <v>6.6913066490000004</v>
      </c>
      <c r="J12" s="690">
        <v>6.6335512349999997</v>
      </c>
      <c r="K12" s="690">
        <v>5.9109024379999999</v>
      </c>
      <c r="L12" s="690">
        <v>4.9262669890000002</v>
      </c>
      <c r="M12" s="690">
        <v>3.7110033420000001</v>
      </c>
      <c r="N12" s="690">
        <v>3.08252302</v>
      </c>
      <c r="O12" s="690">
        <v>3.5460793819999998</v>
      </c>
      <c r="P12" s="690">
        <v>3.7976078690000001</v>
      </c>
      <c r="Q12" s="690">
        <v>5.8412723309999999</v>
      </c>
      <c r="R12" s="690">
        <v>6.6901811899999997</v>
      </c>
      <c r="S12" s="690">
        <v>7.0954023929999996</v>
      </c>
      <c r="T12" s="690">
        <v>7.8981032239999998</v>
      </c>
      <c r="U12" s="690">
        <v>8.0531010710000004</v>
      </c>
      <c r="V12" s="690">
        <v>7.8027319049999999</v>
      </c>
      <c r="W12" s="690">
        <v>6.7537196369999997</v>
      </c>
      <c r="X12" s="690">
        <v>6.0401778430000004</v>
      </c>
      <c r="Y12" s="690">
        <v>4.3229624820000003</v>
      </c>
      <c r="Z12" s="690">
        <v>3.4234071180000001</v>
      </c>
      <c r="AA12" s="690">
        <v>4.4229060579999997</v>
      </c>
      <c r="AB12" s="690">
        <v>5.5184411139999998</v>
      </c>
      <c r="AC12" s="690">
        <v>6.2971697119999996</v>
      </c>
      <c r="AD12" s="690">
        <v>7.8583712969999997</v>
      </c>
      <c r="AE12" s="690">
        <v>9.5755289730000008</v>
      </c>
      <c r="AF12" s="690">
        <v>9.5756096119999992</v>
      </c>
      <c r="AG12" s="690">
        <v>10.527688213999999</v>
      </c>
      <c r="AH12" s="690">
        <v>9.2458384430000002</v>
      </c>
      <c r="AI12" s="690">
        <v>7.6728804139999998</v>
      </c>
      <c r="AJ12" s="690">
        <v>7.0342844749999998</v>
      </c>
      <c r="AK12" s="690">
        <v>5.7245923249999997</v>
      </c>
      <c r="AL12" s="690">
        <v>5.0581372690000004</v>
      </c>
      <c r="AM12" s="690">
        <v>5.683218052</v>
      </c>
      <c r="AN12" s="690">
        <v>6.3701421710000004</v>
      </c>
      <c r="AO12" s="690">
        <v>9.2035618570000004</v>
      </c>
      <c r="AP12" s="690">
        <v>10.751438001</v>
      </c>
      <c r="AQ12" s="690">
        <v>12.206851619</v>
      </c>
      <c r="AR12" s="690">
        <v>11.763598681</v>
      </c>
      <c r="AS12" s="690">
        <v>11.832854617000001</v>
      </c>
      <c r="AT12" s="690">
        <v>11.733500169999999</v>
      </c>
      <c r="AU12" s="690">
        <v>11.029491965</v>
      </c>
      <c r="AV12" s="690">
        <v>9.1769147699999998</v>
      </c>
      <c r="AW12" s="690">
        <v>7.8128022399999999</v>
      </c>
      <c r="AX12" s="690">
        <v>6.3068878289999999</v>
      </c>
      <c r="AY12" s="690">
        <v>7.9496396469999997</v>
      </c>
      <c r="AZ12" s="690">
        <v>9.1417130039999996</v>
      </c>
      <c r="BA12" s="690">
        <v>11.66821</v>
      </c>
      <c r="BB12" s="690">
        <v>13.454890000000001</v>
      </c>
      <c r="BC12" s="691">
        <v>15.41259</v>
      </c>
      <c r="BD12" s="691">
        <v>15.151400000000001</v>
      </c>
      <c r="BE12" s="691">
        <v>15.3665</v>
      </c>
      <c r="BF12" s="691">
        <v>14.858650000000001</v>
      </c>
      <c r="BG12" s="691">
        <v>13.760339999999999</v>
      </c>
      <c r="BH12" s="691">
        <v>11.63622</v>
      </c>
      <c r="BI12" s="691">
        <v>9.5120059999999995</v>
      </c>
      <c r="BJ12" s="691">
        <v>8.1102050000000006</v>
      </c>
      <c r="BK12" s="691">
        <v>9.9886440000000007</v>
      </c>
      <c r="BL12" s="691">
        <v>11.38029</v>
      </c>
      <c r="BM12" s="691">
        <v>15.023720000000001</v>
      </c>
      <c r="BN12" s="691">
        <v>17.04101</v>
      </c>
      <c r="BO12" s="691">
        <v>19.4528</v>
      </c>
      <c r="BP12" s="691">
        <v>19.088159999999998</v>
      </c>
      <c r="BQ12" s="691">
        <v>19.201080000000001</v>
      </c>
      <c r="BR12" s="691">
        <v>18.849910000000001</v>
      </c>
      <c r="BS12" s="691">
        <v>16.963069999999998</v>
      </c>
      <c r="BT12" s="691">
        <v>14.628270000000001</v>
      </c>
      <c r="BU12" s="691">
        <v>12.00864</v>
      </c>
      <c r="BV12" s="691">
        <v>10.45965</v>
      </c>
    </row>
    <row r="13" spans="1:74" ht="11.15" customHeight="1" x14ac:dyDescent="0.25">
      <c r="A13" s="499" t="s">
        <v>1192</v>
      </c>
      <c r="B13" s="500" t="s">
        <v>1047</v>
      </c>
      <c r="C13" s="690">
        <v>2.8523723859999999</v>
      </c>
      <c r="D13" s="690">
        <v>2.5926161539999999</v>
      </c>
      <c r="E13" s="690">
        <v>2.7338763109999999</v>
      </c>
      <c r="F13" s="690">
        <v>2.3982216439999999</v>
      </c>
      <c r="G13" s="690">
        <v>2.4932074919999998</v>
      </c>
      <c r="H13" s="690">
        <v>2.6284628470000002</v>
      </c>
      <c r="I13" s="690">
        <v>2.7509522959999999</v>
      </c>
      <c r="J13" s="690">
        <v>2.6997930210000001</v>
      </c>
      <c r="K13" s="690">
        <v>2.3854466699999999</v>
      </c>
      <c r="L13" s="690">
        <v>2.4541334840000002</v>
      </c>
      <c r="M13" s="690">
        <v>2.4835048789999998</v>
      </c>
      <c r="N13" s="690">
        <v>2.535385416</v>
      </c>
      <c r="O13" s="690">
        <v>2.5522215799999999</v>
      </c>
      <c r="P13" s="690">
        <v>2.2127163950000002</v>
      </c>
      <c r="Q13" s="690">
        <v>2.3030809250000002</v>
      </c>
      <c r="R13" s="690">
        <v>2.0456035400000001</v>
      </c>
      <c r="S13" s="690">
        <v>2.3112592250000001</v>
      </c>
      <c r="T13" s="690">
        <v>2.3209862870000002</v>
      </c>
      <c r="U13" s="690">
        <v>2.5337459560000002</v>
      </c>
      <c r="V13" s="690">
        <v>2.5650765739999999</v>
      </c>
      <c r="W13" s="690">
        <v>2.3484427440000002</v>
      </c>
      <c r="X13" s="690">
        <v>2.2332982010000002</v>
      </c>
      <c r="Y13" s="690">
        <v>2.2448919159999998</v>
      </c>
      <c r="Z13" s="690">
        <v>2.4403968869999999</v>
      </c>
      <c r="AA13" s="690">
        <v>2.448295313</v>
      </c>
      <c r="AB13" s="690">
        <v>2.2369082109999998</v>
      </c>
      <c r="AC13" s="690">
        <v>2.3291789139999999</v>
      </c>
      <c r="AD13" s="690">
        <v>2.0843933909999999</v>
      </c>
      <c r="AE13" s="690">
        <v>2.1835995069999998</v>
      </c>
      <c r="AF13" s="690">
        <v>2.0864692319999998</v>
      </c>
      <c r="AG13" s="690">
        <v>2.310001298</v>
      </c>
      <c r="AH13" s="690">
        <v>2.4187885819999999</v>
      </c>
      <c r="AI13" s="690">
        <v>2.165280718</v>
      </c>
      <c r="AJ13" s="690">
        <v>2.0901303370000002</v>
      </c>
      <c r="AK13" s="690">
        <v>2.1621946749999998</v>
      </c>
      <c r="AL13" s="690">
        <v>2.3214391280000002</v>
      </c>
      <c r="AM13" s="690">
        <v>2.462610298</v>
      </c>
      <c r="AN13" s="690">
        <v>2.2518643859999998</v>
      </c>
      <c r="AO13" s="690">
        <v>2.4523795239999999</v>
      </c>
      <c r="AP13" s="690">
        <v>2.021938199</v>
      </c>
      <c r="AQ13" s="690">
        <v>2.3561403259999998</v>
      </c>
      <c r="AR13" s="690">
        <v>2.3999959529999999</v>
      </c>
      <c r="AS13" s="690">
        <v>2.429851341</v>
      </c>
      <c r="AT13" s="690">
        <v>2.5056764070000002</v>
      </c>
      <c r="AU13" s="690">
        <v>2.2780062399999998</v>
      </c>
      <c r="AV13" s="690">
        <v>2.2997445550000002</v>
      </c>
      <c r="AW13" s="690">
        <v>2.0166750709999999</v>
      </c>
      <c r="AX13" s="690">
        <v>2.4310294699999999</v>
      </c>
      <c r="AY13" s="690">
        <v>2.2410407920000002</v>
      </c>
      <c r="AZ13" s="690">
        <v>2.2251023719999998</v>
      </c>
      <c r="BA13" s="690">
        <v>2.2014049999999998</v>
      </c>
      <c r="BB13" s="690">
        <v>1.9424520000000001</v>
      </c>
      <c r="BC13" s="691">
        <v>2.1608689999999999</v>
      </c>
      <c r="BD13" s="691">
        <v>2.1560260000000002</v>
      </c>
      <c r="BE13" s="691">
        <v>2.315922</v>
      </c>
      <c r="BF13" s="691">
        <v>2.3856290000000002</v>
      </c>
      <c r="BG13" s="691">
        <v>2.1610870000000002</v>
      </c>
      <c r="BH13" s="691">
        <v>2.119777</v>
      </c>
      <c r="BI13" s="691">
        <v>2.051358</v>
      </c>
      <c r="BJ13" s="691">
        <v>2.2867920000000002</v>
      </c>
      <c r="BK13" s="691">
        <v>2.2890199999999998</v>
      </c>
      <c r="BL13" s="691">
        <v>2.1334840000000002</v>
      </c>
      <c r="BM13" s="691">
        <v>2.242947</v>
      </c>
      <c r="BN13" s="691">
        <v>1.9595199999999999</v>
      </c>
      <c r="BO13" s="691">
        <v>2.17123</v>
      </c>
      <c r="BP13" s="691">
        <v>2.1565759999999998</v>
      </c>
      <c r="BQ13" s="691">
        <v>2.2852800000000002</v>
      </c>
      <c r="BR13" s="691">
        <v>2.368201</v>
      </c>
      <c r="BS13" s="691">
        <v>2.1357569999999999</v>
      </c>
      <c r="BT13" s="691">
        <v>2.1029879999999999</v>
      </c>
      <c r="BU13" s="691">
        <v>2.008972</v>
      </c>
      <c r="BV13" s="691">
        <v>2.2749139999999999</v>
      </c>
    </row>
    <row r="14" spans="1:74" ht="11.15" customHeight="1" x14ac:dyDescent="0.25">
      <c r="A14" s="499" t="s">
        <v>1193</v>
      </c>
      <c r="B14" s="500" t="s">
        <v>85</v>
      </c>
      <c r="C14" s="690">
        <v>1.341307424</v>
      </c>
      <c r="D14" s="690">
        <v>1.2740925759999999</v>
      </c>
      <c r="E14" s="690">
        <v>1.366753028</v>
      </c>
      <c r="F14" s="690">
        <v>1.1879366360000001</v>
      </c>
      <c r="G14" s="690">
        <v>1.38262025</v>
      </c>
      <c r="H14" s="690">
        <v>1.299834782</v>
      </c>
      <c r="I14" s="690">
        <v>1.3696112949999999</v>
      </c>
      <c r="J14" s="690">
        <v>1.3670550370000001</v>
      </c>
      <c r="K14" s="690">
        <v>1.3279076910000001</v>
      </c>
      <c r="L14" s="690">
        <v>1.273090287</v>
      </c>
      <c r="M14" s="690">
        <v>1.330843628</v>
      </c>
      <c r="N14" s="690">
        <v>1.4126393660000001</v>
      </c>
      <c r="O14" s="690">
        <v>1.347889549</v>
      </c>
      <c r="P14" s="690">
        <v>1.2519351519999999</v>
      </c>
      <c r="Q14" s="690">
        <v>1.378336518</v>
      </c>
      <c r="R14" s="690">
        <v>1.227050373</v>
      </c>
      <c r="S14" s="690">
        <v>1.3044456170000001</v>
      </c>
      <c r="T14" s="690">
        <v>1.2943282659999999</v>
      </c>
      <c r="U14" s="690">
        <v>1.34196666</v>
      </c>
      <c r="V14" s="690">
        <v>1.362412403</v>
      </c>
      <c r="W14" s="690">
        <v>1.3380929800000001</v>
      </c>
      <c r="X14" s="690">
        <v>1.102883595</v>
      </c>
      <c r="Y14" s="690">
        <v>0.94138361599999998</v>
      </c>
      <c r="Z14" s="690">
        <v>1.140239271</v>
      </c>
      <c r="AA14" s="690">
        <v>1.112141399</v>
      </c>
      <c r="AB14" s="690">
        <v>1.1891546820000001</v>
      </c>
      <c r="AC14" s="690">
        <v>1.422064408</v>
      </c>
      <c r="AD14" s="690">
        <v>1.3395272949999999</v>
      </c>
      <c r="AE14" s="690">
        <v>1.323590523</v>
      </c>
      <c r="AF14" s="690">
        <v>1.240488483</v>
      </c>
      <c r="AG14" s="690">
        <v>1.300862908</v>
      </c>
      <c r="AH14" s="690">
        <v>1.2927620980000001</v>
      </c>
      <c r="AI14" s="690">
        <v>1.2543006940000001</v>
      </c>
      <c r="AJ14" s="690">
        <v>1.2491490489999999</v>
      </c>
      <c r="AK14" s="690">
        <v>1.3579641410000001</v>
      </c>
      <c r="AL14" s="690">
        <v>1.35875032</v>
      </c>
      <c r="AM14" s="690">
        <v>1.327930915</v>
      </c>
      <c r="AN14" s="690">
        <v>1.2751099159999999</v>
      </c>
      <c r="AO14" s="690">
        <v>1.2315708860000001</v>
      </c>
      <c r="AP14" s="690">
        <v>1.25731522</v>
      </c>
      <c r="AQ14" s="690">
        <v>1.3151981800000001</v>
      </c>
      <c r="AR14" s="690">
        <v>1.373528981</v>
      </c>
      <c r="AS14" s="690">
        <v>1.3557876980000001</v>
      </c>
      <c r="AT14" s="690">
        <v>1.320918083</v>
      </c>
      <c r="AU14" s="690">
        <v>1.316125591</v>
      </c>
      <c r="AV14" s="690">
        <v>1.262209986</v>
      </c>
      <c r="AW14" s="690">
        <v>1.303028498</v>
      </c>
      <c r="AX14" s="690">
        <v>1.397456721</v>
      </c>
      <c r="AY14" s="690">
        <v>1.4430702769999999</v>
      </c>
      <c r="AZ14" s="690">
        <v>1.2019447569999999</v>
      </c>
      <c r="BA14" s="690">
        <v>1.180509</v>
      </c>
      <c r="BB14" s="690">
        <v>1.21522</v>
      </c>
      <c r="BC14" s="691">
        <v>1.377658</v>
      </c>
      <c r="BD14" s="691">
        <v>1.385812</v>
      </c>
      <c r="BE14" s="691">
        <v>1.4262710000000001</v>
      </c>
      <c r="BF14" s="691">
        <v>1.3478049999999999</v>
      </c>
      <c r="BG14" s="691">
        <v>1.336911</v>
      </c>
      <c r="BH14" s="691">
        <v>1.3221590000000001</v>
      </c>
      <c r="BI14" s="691">
        <v>1.2754650000000001</v>
      </c>
      <c r="BJ14" s="691">
        <v>1.4316249999999999</v>
      </c>
      <c r="BK14" s="691">
        <v>1.494999</v>
      </c>
      <c r="BL14" s="691">
        <v>1.1056820000000001</v>
      </c>
      <c r="BM14" s="691">
        <v>1.192653</v>
      </c>
      <c r="BN14" s="691">
        <v>1.052181</v>
      </c>
      <c r="BO14" s="691">
        <v>1.373785</v>
      </c>
      <c r="BP14" s="691">
        <v>1.393165</v>
      </c>
      <c r="BQ14" s="691">
        <v>1.431162</v>
      </c>
      <c r="BR14" s="691">
        <v>1.3478289999999999</v>
      </c>
      <c r="BS14" s="691">
        <v>1.3279399999999999</v>
      </c>
      <c r="BT14" s="691">
        <v>1.3062260000000001</v>
      </c>
      <c r="BU14" s="691">
        <v>1.27373</v>
      </c>
      <c r="BV14" s="691">
        <v>1.3912629999999999</v>
      </c>
    </row>
    <row r="15" spans="1:74" ht="11.15" customHeight="1" x14ac:dyDescent="0.25">
      <c r="A15" s="499" t="s">
        <v>1194</v>
      </c>
      <c r="B15" s="500" t="s">
        <v>350</v>
      </c>
      <c r="C15" s="690">
        <v>-0.54733100000000001</v>
      </c>
      <c r="D15" s="690">
        <v>-0.31514399999999998</v>
      </c>
      <c r="E15" s="690">
        <v>-0.48996200000000001</v>
      </c>
      <c r="F15" s="690">
        <v>-0.37689800000000001</v>
      </c>
      <c r="G15" s="690">
        <v>-0.39008300000000001</v>
      </c>
      <c r="H15" s="690">
        <v>-0.43332399999999999</v>
      </c>
      <c r="I15" s="690">
        <v>-0.64446899999999996</v>
      </c>
      <c r="J15" s="690">
        <v>-0.74723499999999998</v>
      </c>
      <c r="K15" s="690">
        <v>-0.60311300000000001</v>
      </c>
      <c r="L15" s="690">
        <v>-0.49220199999999997</v>
      </c>
      <c r="M15" s="690">
        <v>-0.34270699999999998</v>
      </c>
      <c r="N15" s="690">
        <v>-0.52207099999999995</v>
      </c>
      <c r="O15" s="690">
        <v>-0.32300899999999999</v>
      </c>
      <c r="P15" s="690">
        <v>-0.38871899999999998</v>
      </c>
      <c r="Q15" s="690">
        <v>-0.40894200000000003</v>
      </c>
      <c r="R15" s="690">
        <v>-0.10322099999999999</v>
      </c>
      <c r="S15" s="690">
        <v>-0.36828100000000003</v>
      </c>
      <c r="T15" s="690">
        <v>-0.38529600000000003</v>
      </c>
      <c r="U15" s="690">
        <v>-0.62234699999999998</v>
      </c>
      <c r="V15" s="690">
        <v>-0.57901199999999997</v>
      </c>
      <c r="W15" s="690">
        <v>-0.67121399999999998</v>
      </c>
      <c r="X15" s="690">
        <v>-0.372614</v>
      </c>
      <c r="Y15" s="690">
        <v>-0.50877499999999998</v>
      </c>
      <c r="Z15" s="690">
        <v>-0.52931399999999995</v>
      </c>
      <c r="AA15" s="690">
        <v>-0.37679099999999999</v>
      </c>
      <c r="AB15" s="690">
        <v>-0.24667700000000001</v>
      </c>
      <c r="AC15" s="690">
        <v>-0.35306399999999999</v>
      </c>
      <c r="AD15" s="690">
        <v>-0.32502999999999999</v>
      </c>
      <c r="AE15" s="690">
        <v>-0.36673299999999998</v>
      </c>
      <c r="AF15" s="690">
        <v>-0.49893100000000001</v>
      </c>
      <c r="AG15" s="690">
        <v>-0.68562599999999996</v>
      </c>
      <c r="AH15" s="690">
        <v>-0.78363799999999995</v>
      </c>
      <c r="AI15" s="690">
        <v>-0.524729</v>
      </c>
      <c r="AJ15" s="690">
        <v>-0.42324299999999998</v>
      </c>
      <c r="AK15" s="690">
        <v>-0.36922199999999999</v>
      </c>
      <c r="AL15" s="690">
        <v>-0.36752099999999999</v>
      </c>
      <c r="AM15" s="690">
        <v>-0.424346</v>
      </c>
      <c r="AN15" s="690">
        <v>-0.42507</v>
      </c>
      <c r="AO15" s="690">
        <v>-0.23558100000000001</v>
      </c>
      <c r="AP15" s="690">
        <v>-0.19721900000000001</v>
      </c>
      <c r="AQ15" s="690">
        <v>-0.416186</v>
      </c>
      <c r="AR15" s="690">
        <v>-0.37557000000000001</v>
      </c>
      <c r="AS15" s="690">
        <v>-0.68474999999999997</v>
      </c>
      <c r="AT15" s="690">
        <v>-0.66975099999999999</v>
      </c>
      <c r="AU15" s="690">
        <v>-0.43384299999999998</v>
      </c>
      <c r="AV15" s="690">
        <v>-0.42677199999999998</v>
      </c>
      <c r="AW15" s="690">
        <v>-0.37747999999999998</v>
      </c>
      <c r="AX15" s="690">
        <v>-0.44511600000000001</v>
      </c>
      <c r="AY15" s="690">
        <v>-0.49331000000000003</v>
      </c>
      <c r="AZ15" s="690">
        <v>-0.41225800000000001</v>
      </c>
      <c r="BA15" s="690">
        <v>-0.1934353</v>
      </c>
      <c r="BB15" s="690">
        <v>-0.16780410000000001</v>
      </c>
      <c r="BC15" s="691">
        <v>-0.46955720000000001</v>
      </c>
      <c r="BD15" s="691">
        <v>-0.38129079999999999</v>
      </c>
      <c r="BE15" s="691">
        <v>-0.63989490000000004</v>
      </c>
      <c r="BF15" s="691">
        <v>-0.64577209999999996</v>
      </c>
      <c r="BG15" s="691">
        <v>-0.41449190000000002</v>
      </c>
      <c r="BH15" s="691">
        <v>-0.41957990000000001</v>
      </c>
      <c r="BI15" s="691">
        <v>-0.34971940000000001</v>
      </c>
      <c r="BJ15" s="691">
        <v>-0.3816678</v>
      </c>
      <c r="BK15" s="691">
        <v>-0.4432449</v>
      </c>
      <c r="BL15" s="691">
        <v>-0.36877650000000001</v>
      </c>
      <c r="BM15" s="691">
        <v>-0.1955364</v>
      </c>
      <c r="BN15" s="691">
        <v>-0.1740207</v>
      </c>
      <c r="BO15" s="691">
        <v>-0.48304249999999999</v>
      </c>
      <c r="BP15" s="691">
        <v>-0.39878540000000001</v>
      </c>
      <c r="BQ15" s="691">
        <v>-0.67220369999999996</v>
      </c>
      <c r="BR15" s="691">
        <v>-0.66636249999999997</v>
      </c>
      <c r="BS15" s="691">
        <v>-0.36999409999999999</v>
      </c>
      <c r="BT15" s="691">
        <v>-0.40813100000000002</v>
      </c>
      <c r="BU15" s="691">
        <v>-0.31095919999999999</v>
      </c>
      <c r="BV15" s="691">
        <v>-0.35691980000000001</v>
      </c>
    </row>
    <row r="16" spans="1:74" ht="11.15" customHeight="1" x14ac:dyDescent="0.25">
      <c r="A16" s="499" t="s">
        <v>1195</v>
      </c>
      <c r="B16" s="500" t="s">
        <v>1302</v>
      </c>
      <c r="C16" s="690">
        <v>6.3480329759999998</v>
      </c>
      <c r="D16" s="690">
        <v>1.4507449690000001</v>
      </c>
      <c r="E16" s="690">
        <v>1.3684092489999999</v>
      </c>
      <c r="F16" s="690">
        <v>1.4462465250000001</v>
      </c>
      <c r="G16" s="690">
        <v>1.4528908540000001</v>
      </c>
      <c r="H16" s="690">
        <v>1.7950194420000001</v>
      </c>
      <c r="I16" s="690">
        <v>1.7836900849999999</v>
      </c>
      <c r="J16" s="690">
        <v>1.828892162</v>
      </c>
      <c r="K16" s="690">
        <v>1.7615771179999999</v>
      </c>
      <c r="L16" s="690">
        <v>1.4725601479999999</v>
      </c>
      <c r="M16" s="690">
        <v>1.5649049239999999</v>
      </c>
      <c r="N16" s="690">
        <v>1.655497333</v>
      </c>
      <c r="O16" s="690">
        <v>2.104261766</v>
      </c>
      <c r="P16" s="690">
        <v>1.419914047</v>
      </c>
      <c r="Q16" s="690">
        <v>1.3070546080000001</v>
      </c>
      <c r="R16" s="690">
        <v>1.089438699</v>
      </c>
      <c r="S16" s="690">
        <v>1.596676387</v>
      </c>
      <c r="T16" s="690">
        <v>1.4346788450000001</v>
      </c>
      <c r="U16" s="690">
        <v>1.652331684</v>
      </c>
      <c r="V16" s="690">
        <v>1.6363307819999999</v>
      </c>
      <c r="W16" s="690">
        <v>1.416527144</v>
      </c>
      <c r="X16" s="690">
        <v>1.056425588</v>
      </c>
      <c r="Y16" s="690">
        <v>1.145774385</v>
      </c>
      <c r="Z16" s="690">
        <v>1.3607375289999999</v>
      </c>
      <c r="AA16" s="690">
        <v>1.4537891810000001</v>
      </c>
      <c r="AB16" s="690">
        <v>1.198387766</v>
      </c>
      <c r="AC16" s="690">
        <v>1.317688006</v>
      </c>
      <c r="AD16" s="690">
        <v>1.1613695470000001</v>
      </c>
      <c r="AE16" s="690">
        <v>1.225930172</v>
      </c>
      <c r="AF16" s="690">
        <v>1.5386176</v>
      </c>
      <c r="AG16" s="690">
        <v>1.6669135900000001</v>
      </c>
      <c r="AH16" s="690">
        <v>1.594435364</v>
      </c>
      <c r="AI16" s="690">
        <v>1.115905981</v>
      </c>
      <c r="AJ16" s="690">
        <v>1.1386484349999999</v>
      </c>
      <c r="AK16" s="690">
        <v>1.3232204809999999</v>
      </c>
      <c r="AL16" s="690">
        <v>1.5985234239999999</v>
      </c>
      <c r="AM16" s="690">
        <v>1.5169688020000001</v>
      </c>
      <c r="AN16" s="690">
        <v>2.2940525269999998</v>
      </c>
      <c r="AO16" s="690">
        <v>1.346742981</v>
      </c>
      <c r="AP16" s="690">
        <v>1.0759060739999999</v>
      </c>
      <c r="AQ16" s="690">
        <v>1.229360689</v>
      </c>
      <c r="AR16" s="690">
        <v>1.2355442089999999</v>
      </c>
      <c r="AS16" s="690">
        <v>1.4303375</v>
      </c>
      <c r="AT16" s="690">
        <v>1.829460461</v>
      </c>
      <c r="AU16" s="690">
        <v>1.4768450900000001</v>
      </c>
      <c r="AV16" s="690">
        <v>1.4189849640000001</v>
      </c>
      <c r="AW16" s="690">
        <v>1.5428212910000001</v>
      </c>
      <c r="AX16" s="690">
        <v>1.4008427720000001</v>
      </c>
      <c r="AY16" s="690">
        <v>3.6813005240000001</v>
      </c>
      <c r="AZ16" s="690">
        <v>1.5197789500000001</v>
      </c>
      <c r="BA16" s="690">
        <v>1.291787</v>
      </c>
      <c r="BB16" s="690">
        <v>1.0688899999999999</v>
      </c>
      <c r="BC16" s="691">
        <v>1.2752520000000001</v>
      </c>
      <c r="BD16" s="691">
        <v>1.2840659999999999</v>
      </c>
      <c r="BE16" s="691">
        <v>1.4730000000000001</v>
      </c>
      <c r="BF16" s="691">
        <v>1.556333</v>
      </c>
      <c r="BG16" s="691">
        <v>1.248256</v>
      </c>
      <c r="BH16" s="691">
        <v>1.12432</v>
      </c>
      <c r="BI16" s="691">
        <v>1.2619610000000001</v>
      </c>
      <c r="BJ16" s="691">
        <v>1.39889</v>
      </c>
      <c r="BK16" s="691">
        <v>2.1653060000000002</v>
      </c>
      <c r="BL16" s="691">
        <v>1.6163479999999999</v>
      </c>
      <c r="BM16" s="691">
        <v>1.2743930000000001</v>
      </c>
      <c r="BN16" s="691">
        <v>1.066891</v>
      </c>
      <c r="BO16" s="691">
        <v>1.2044159999999999</v>
      </c>
      <c r="BP16" s="691">
        <v>1.280257</v>
      </c>
      <c r="BQ16" s="691">
        <v>1.468958</v>
      </c>
      <c r="BR16" s="691">
        <v>1.5925279999999999</v>
      </c>
      <c r="BS16" s="691">
        <v>1.2422690000000001</v>
      </c>
      <c r="BT16" s="691">
        <v>1.1809670000000001</v>
      </c>
      <c r="BU16" s="691">
        <v>1.3418289999999999</v>
      </c>
      <c r="BV16" s="691">
        <v>1.455929</v>
      </c>
    </row>
    <row r="17" spans="1:74" ht="11.15" customHeight="1" x14ac:dyDescent="0.25">
      <c r="A17" s="499" t="s">
        <v>1196</v>
      </c>
      <c r="B17" s="500" t="s">
        <v>83</v>
      </c>
      <c r="C17" s="690">
        <v>0.34419586099999999</v>
      </c>
      <c r="D17" s="690">
        <v>0.33699916099999999</v>
      </c>
      <c r="E17" s="690">
        <v>0.34759251099999999</v>
      </c>
      <c r="F17" s="690">
        <v>0.35411205099999998</v>
      </c>
      <c r="G17" s="690">
        <v>0.38927535899999999</v>
      </c>
      <c r="H17" s="690">
        <v>0.31618175599999998</v>
      </c>
      <c r="I17" s="690">
        <v>0.35894971599999997</v>
      </c>
      <c r="J17" s="690">
        <v>0.39247206699999998</v>
      </c>
      <c r="K17" s="690">
        <v>0.33171762999999999</v>
      </c>
      <c r="L17" s="690">
        <v>0.25432616299999999</v>
      </c>
      <c r="M17" s="690">
        <v>0.31103460199999999</v>
      </c>
      <c r="N17" s="690">
        <v>0.34920659599999998</v>
      </c>
      <c r="O17" s="690">
        <v>0.360177366</v>
      </c>
      <c r="P17" s="690">
        <v>0.35055665200000002</v>
      </c>
      <c r="Q17" s="690">
        <v>0.38328604500000002</v>
      </c>
      <c r="R17" s="690">
        <v>0.32851513799999998</v>
      </c>
      <c r="S17" s="690">
        <v>0.32437474999999999</v>
      </c>
      <c r="T17" s="690">
        <v>0.32890024299999998</v>
      </c>
      <c r="U17" s="690">
        <v>0.37243416800000001</v>
      </c>
      <c r="V17" s="690">
        <v>0.37724755199999999</v>
      </c>
      <c r="W17" s="690">
        <v>0.341987294</v>
      </c>
      <c r="X17" s="690">
        <v>0.189449443</v>
      </c>
      <c r="Y17" s="690">
        <v>0.32581763899999999</v>
      </c>
      <c r="Z17" s="690">
        <v>0.35392033699999997</v>
      </c>
      <c r="AA17" s="690">
        <v>0.35677856600000002</v>
      </c>
      <c r="AB17" s="690">
        <v>0.36767422300000002</v>
      </c>
      <c r="AC17" s="690">
        <v>0.29244732800000001</v>
      </c>
      <c r="AD17" s="690">
        <v>0.17151190799999999</v>
      </c>
      <c r="AE17" s="690">
        <v>0.17937564</v>
      </c>
      <c r="AF17" s="690">
        <v>0.15687128</v>
      </c>
      <c r="AG17" s="690">
        <v>0.182107727</v>
      </c>
      <c r="AH17" s="690">
        <v>0.31636439599999999</v>
      </c>
      <c r="AI17" s="690">
        <v>0.29541064900000003</v>
      </c>
      <c r="AJ17" s="690">
        <v>0.21293578299999999</v>
      </c>
      <c r="AK17" s="690">
        <v>0.296102056</v>
      </c>
      <c r="AL17" s="690">
        <v>0.34676670500000001</v>
      </c>
      <c r="AM17" s="690">
        <v>0.33291773299999999</v>
      </c>
      <c r="AN17" s="690">
        <v>0.19783799099999999</v>
      </c>
      <c r="AO17" s="690">
        <v>0.199342941</v>
      </c>
      <c r="AP17" s="690">
        <v>0.250516187</v>
      </c>
      <c r="AQ17" s="690">
        <v>0.260974337</v>
      </c>
      <c r="AR17" s="690">
        <v>0.30161989099999997</v>
      </c>
      <c r="AS17" s="690">
        <v>0.30118170999999999</v>
      </c>
      <c r="AT17" s="690">
        <v>0.32187853</v>
      </c>
      <c r="AU17" s="690">
        <v>0.28601417200000001</v>
      </c>
      <c r="AV17" s="690">
        <v>0.32552561000000002</v>
      </c>
      <c r="AW17" s="690">
        <v>0.180465184</v>
      </c>
      <c r="AX17" s="690">
        <v>0.21518786600000001</v>
      </c>
      <c r="AY17" s="690">
        <v>0.27124669400000001</v>
      </c>
      <c r="AZ17" s="690">
        <v>0.229733943</v>
      </c>
      <c r="BA17" s="690">
        <v>0.29169210000000001</v>
      </c>
      <c r="BB17" s="690">
        <v>0.25018109999999999</v>
      </c>
      <c r="BC17" s="691">
        <v>0.25490819999999997</v>
      </c>
      <c r="BD17" s="691">
        <v>0.26246380000000002</v>
      </c>
      <c r="BE17" s="691">
        <v>0.28524119999999997</v>
      </c>
      <c r="BF17" s="691">
        <v>0.33849679999999999</v>
      </c>
      <c r="BG17" s="691">
        <v>0.30780400000000002</v>
      </c>
      <c r="BH17" s="691">
        <v>0.24263689999999999</v>
      </c>
      <c r="BI17" s="691">
        <v>0.26746160000000002</v>
      </c>
      <c r="BJ17" s="691">
        <v>0.3052916</v>
      </c>
      <c r="BK17" s="691">
        <v>0.3203143</v>
      </c>
      <c r="BL17" s="691">
        <v>0.26339560000000001</v>
      </c>
      <c r="BM17" s="691">
        <v>0.26116080000000003</v>
      </c>
      <c r="BN17" s="691">
        <v>0.22406970000000001</v>
      </c>
      <c r="BO17" s="691">
        <v>0.23175270000000001</v>
      </c>
      <c r="BP17" s="691">
        <v>0.24031830000000001</v>
      </c>
      <c r="BQ17" s="691">
        <v>0.25617689999999999</v>
      </c>
      <c r="BR17" s="691">
        <v>0.32557989999999998</v>
      </c>
      <c r="BS17" s="691">
        <v>0.2964096</v>
      </c>
      <c r="BT17" s="691">
        <v>0.26036609999999999</v>
      </c>
      <c r="BU17" s="691">
        <v>0.2480096</v>
      </c>
      <c r="BV17" s="691">
        <v>0.28908210000000001</v>
      </c>
    </row>
    <row r="18" spans="1:74" ht="11.15" customHeight="1" x14ac:dyDescent="0.25">
      <c r="A18" s="499" t="s">
        <v>1314</v>
      </c>
      <c r="B18" s="502" t="s">
        <v>1303</v>
      </c>
      <c r="C18" s="690">
        <v>0.61521048099999998</v>
      </c>
      <c r="D18" s="690">
        <v>0.58157888400000002</v>
      </c>
      <c r="E18" s="690">
        <v>0.61166877399999997</v>
      </c>
      <c r="F18" s="690">
        <v>0.56632562600000003</v>
      </c>
      <c r="G18" s="690">
        <v>0.57109849099999999</v>
      </c>
      <c r="H18" s="690">
        <v>0.631504073</v>
      </c>
      <c r="I18" s="690">
        <v>0.64017125200000002</v>
      </c>
      <c r="J18" s="690">
        <v>0.63509555299999998</v>
      </c>
      <c r="K18" s="690">
        <v>0.56221997300000004</v>
      </c>
      <c r="L18" s="690">
        <v>0.59973774899999999</v>
      </c>
      <c r="M18" s="690">
        <v>0.60104939400000001</v>
      </c>
      <c r="N18" s="690">
        <v>0.62275288100000004</v>
      </c>
      <c r="O18" s="690">
        <v>0.66630020599999995</v>
      </c>
      <c r="P18" s="690">
        <v>0.574537403</v>
      </c>
      <c r="Q18" s="690">
        <v>0.60402022099999997</v>
      </c>
      <c r="R18" s="690">
        <v>0.58054531099999995</v>
      </c>
      <c r="S18" s="690">
        <v>0.66446814700000001</v>
      </c>
      <c r="T18" s="690">
        <v>0.64869579700000002</v>
      </c>
      <c r="U18" s="690">
        <v>0.67071058100000003</v>
      </c>
      <c r="V18" s="690">
        <v>0.70391899999999996</v>
      </c>
      <c r="W18" s="690">
        <v>0.64926117000000005</v>
      </c>
      <c r="X18" s="690">
        <v>0.64054294000000001</v>
      </c>
      <c r="Y18" s="690">
        <v>0.62768589100000005</v>
      </c>
      <c r="Z18" s="690">
        <v>0.65812180899999995</v>
      </c>
      <c r="AA18" s="690">
        <v>0.65972980599999997</v>
      </c>
      <c r="AB18" s="690">
        <v>0.59439536599999998</v>
      </c>
      <c r="AC18" s="690">
        <v>0.67064996300000002</v>
      </c>
      <c r="AD18" s="690">
        <v>0.63660203599999998</v>
      </c>
      <c r="AE18" s="690">
        <v>0.63047914599999999</v>
      </c>
      <c r="AF18" s="690">
        <v>0.57768242199999997</v>
      </c>
      <c r="AG18" s="690">
        <v>0.65390537000000004</v>
      </c>
      <c r="AH18" s="690">
        <v>0.66595797199999995</v>
      </c>
      <c r="AI18" s="690">
        <v>0.60531663700000005</v>
      </c>
      <c r="AJ18" s="690">
        <v>0.60802774000000004</v>
      </c>
      <c r="AK18" s="690">
        <v>0.61056316499999996</v>
      </c>
      <c r="AL18" s="690">
        <v>0.67592273400000003</v>
      </c>
      <c r="AM18" s="690">
        <v>0.64517648800000005</v>
      </c>
      <c r="AN18" s="690">
        <v>0.56572220699999998</v>
      </c>
      <c r="AO18" s="690">
        <v>0.63260723500000005</v>
      </c>
      <c r="AP18" s="690">
        <v>0.57936663899999996</v>
      </c>
      <c r="AQ18" s="690">
        <v>0.591935455</v>
      </c>
      <c r="AR18" s="690">
        <v>0.59662308900000005</v>
      </c>
      <c r="AS18" s="690">
        <v>0.60368228700000004</v>
      </c>
      <c r="AT18" s="690">
        <v>0.601903466</v>
      </c>
      <c r="AU18" s="690">
        <v>0.58223221999999997</v>
      </c>
      <c r="AV18" s="690">
        <v>0.58857210699999996</v>
      </c>
      <c r="AW18" s="690">
        <v>0.55920504800000004</v>
      </c>
      <c r="AX18" s="690">
        <v>0.63274507000000002</v>
      </c>
      <c r="AY18" s="690">
        <v>0.563751895</v>
      </c>
      <c r="AZ18" s="690">
        <v>0.49255534699999998</v>
      </c>
      <c r="BA18" s="690">
        <v>0.63271169999999999</v>
      </c>
      <c r="BB18" s="690">
        <v>0.58840130000000002</v>
      </c>
      <c r="BC18" s="691">
        <v>0.60515220000000003</v>
      </c>
      <c r="BD18" s="691">
        <v>0.60047930000000005</v>
      </c>
      <c r="BE18" s="691">
        <v>0.63354840000000001</v>
      </c>
      <c r="BF18" s="691">
        <v>0.58511979999999997</v>
      </c>
      <c r="BG18" s="691">
        <v>0.5318408</v>
      </c>
      <c r="BH18" s="691">
        <v>0.55722989999999994</v>
      </c>
      <c r="BI18" s="691">
        <v>0.49558970000000002</v>
      </c>
      <c r="BJ18" s="691">
        <v>0.65946190000000005</v>
      </c>
      <c r="BK18" s="691">
        <v>0.54939039999999995</v>
      </c>
      <c r="BL18" s="691">
        <v>0.45969549999999998</v>
      </c>
      <c r="BM18" s="691">
        <v>0.63793900000000003</v>
      </c>
      <c r="BN18" s="691">
        <v>0.55345230000000001</v>
      </c>
      <c r="BO18" s="691">
        <v>0.58405180000000001</v>
      </c>
      <c r="BP18" s="691">
        <v>0.58862519999999996</v>
      </c>
      <c r="BQ18" s="691">
        <v>0.61006769999999999</v>
      </c>
      <c r="BR18" s="691">
        <v>0.56489069999999997</v>
      </c>
      <c r="BS18" s="691">
        <v>0.50400690000000004</v>
      </c>
      <c r="BT18" s="691">
        <v>0.53417630000000005</v>
      </c>
      <c r="BU18" s="691">
        <v>0.49634299999999998</v>
      </c>
      <c r="BV18" s="691">
        <v>0.64517559999999996</v>
      </c>
    </row>
    <row r="19" spans="1:74" ht="11.15" customHeight="1" x14ac:dyDescent="0.25">
      <c r="A19" s="499" t="s">
        <v>1197</v>
      </c>
      <c r="B19" s="500" t="s">
        <v>348</v>
      </c>
      <c r="C19" s="690">
        <v>359.44877494999997</v>
      </c>
      <c r="D19" s="690">
        <v>294.63336644999998</v>
      </c>
      <c r="E19" s="690">
        <v>308.74664582000003</v>
      </c>
      <c r="F19" s="690">
        <v>288.50948796</v>
      </c>
      <c r="G19" s="690">
        <v>325.90462185000001</v>
      </c>
      <c r="H19" s="690">
        <v>358.52326692999998</v>
      </c>
      <c r="I19" s="690">
        <v>396.85401639999998</v>
      </c>
      <c r="J19" s="690">
        <v>393.49724782999999</v>
      </c>
      <c r="K19" s="690">
        <v>342.91691284000001</v>
      </c>
      <c r="L19" s="690">
        <v>311.74973305999998</v>
      </c>
      <c r="M19" s="690">
        <v>309.06245872</v>
      </c>
      <c r="N19" s="690">
        <v>328.32004397999998</v>
      </c>
      <c r="O19" s="690">
        <v>345.32369352000001</v>
      </c>
      <c r="P19" s="690">
        <v>302.63477248999999</v>
      </c>
      <c r="Q19" s="690">
        <v>313.38512293000002</v>
      </c>
      <c r="R19" s="690">
        <v>284.30852981999999</v>
      </c>
      <c r="S19" s="690">
        <v>317.49756705999999</v>
      </c>
      <c r="T19" s="690">
        <v>339.70861264000001</v>
      </c>
      <c r="U19" s="690">
        <v>395.54697613000002</v>
      </c>
      <c r="V19" s="690">
        <v>386.90424983000003</v>
      </c>
      <c r="W19" s="690">
        <v>346.89449289999999</v>
      </c>
      <c r="X19" s="690">
        <v>306.99863250999999</v>
      </c>
      <c r="Y19" s="690">
        <v>302.25264699000002</v>
      </c>
      <c r="Z19" s="690">
        <v>324.17356496000002</v>
      </c>
      <c r="AA19" s="690">
        <v>327.54259874000002</v>
      </c>
      <c r="AB19" s="690">
        <v>306.30884113000002</v>
      </c>
      <c r="AC19" s="690">
        <v>296.24053241000001</v>
      </c>
      <c r="AD19" s="690">
        <v>267.50428488</v>
      </c>
      <c r="AE19" s="690">
        <v>292.30361098999998</v>
      </c>
      <c r="AF19" s="690">
        <v>339.02738319000002</v>
      </c>
      <c r="AG19" s="690">
        <v>396.00294688000002</v>
      </c>
      <c r="AH19" s="690">
        <v>384.66742357999999</v>
      </c>
      <c r="AI19" s="690">
        <v>320.73439853999997</v>
      </c>
      <c r="AJ19" s="690">
        <v>301.16003179000001</v>
      </c>
      <c r="AK19" s="690">
        <v>288.89324261000002</v>
      </c>
      <c r="AL19" s="690">
        <v>330.64838713</v>
      </c>
      <c r="AM19" s="690">
        <v>336.92783178000002</v>
      </c>
      <c r="AN19" s="690">
        <v>315.02512868000002</v>
      </c>
      <c r="AO19" s="690">
        <v>300.25827777000001</v>
      </c>
      <c r="AP19" s="690">
        <v>280.88134582999999</v>
      </c>
      <c r="AQ19" s="690">
        <v>306.65905852999998</v>
      </c>
      <c r="AR19" s="690">
        <v>361.00672585000001</v>
      </c>
      <c r="AS19" s="690">
        <v>391.09899424000002</v>
      </c>
      <c r="AT19" s="690">
        <v>399.76713452000001</v>
      </c>
      <c r="AU19" s="690">
        <v>335.68625817999998</v>
      </c>
      <c r="AV19" s="690">
        <v>306.9510669</v>
      </c>
      <c r="AW19" s="690">
        <v>302.40046811000002</v>
      </c>
      <c r="AX19" s="690">
        <v>326.12307294999999</v>
      </c>
      <c r="AY19" s="690">
        <v>365.20371425000002</v>
      </c>
      <c r="AZ19" s="690">
        <v>315.74656758999998</v>
      </c>
      <c r="BA19" s="690">
        <v>315.72289999999998</v>
      </c>
      <c r="BB19" s="690">
        <v>291.53769999999997</v>
      </c>
      <c r="BC19" s="691">
        <v>316.17149999999998</v>
      </c>
      <c r="BD19" s="691">
        <v>359.22930000000002</v>
      </c>
      <c r="BE19" s="691">
        <v>397.73070000000001</v>
      </c>
      <c r="BF19" s="691">
        <v>393.62009999999998</v>
      </c>
      <c r="BG19" s="691">
        <v>336.81259999999997</v>
      </c>
      <c r="BH19" s="691">
        <v>308.6302</v>
      </c>
      <c r="BI19" s="691">
        <v>301.39530000000002</v>
      </c>
      <c r="BJ19" s="691">
        <v>340.0369</v>
      </c>
      <c r="BK19" s="691">
        <v>356.83210000000003</v>
      </c>
      <c r="BL19" s="691">
        <v>308.41050000000001</v>
      </c>
      <c r="BM19" s="691">
        <v>315.51870000000002</v>
      </c>
      <c r="BN19" s="691">
        <v>288.75400000000002</v>
      </c>
      <c r="BO19" s="691">
        <v>318.55849999999998</v>
      </c>
      <c r="BP19" s="691">
        <v>361.20749999999998</v>
      </c>
      <c r="BQ19" s="691">
        <v>398.4513</v>
      </c>
      <c r="BR19" s="691">
        <v>397.75650000000002</v>
      </c>
      <c r="BS19" s="691">
        <v>338.3141</v>
      </c>
      <c r="BT19" s="691">
        <v>311.83690000000001</v>
      </c>
      <c r="BU19" s="691">
        <v>304.59120000000001</v>
      </c>
      <c r="BV19" s="691">
        <v>343.9255</v>
      </c>
    </row>
    <row r="20" spans="1:74" ht="11.15" customHeight="1" x14ac:dyDescent="0.25">
      <c r="A20" s="493"/>
      <c r="B20" s="131" t="s">
        <v>1304</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333"/>
      <c r="BD20" s="333"/>
      <c r="BE20" s="333"/>
      <c r="BF20" s="333"/>
      <c r="BG20" s="333"/>
      <c r="BH20" s="333"/>
      <c r="BI20" s="333"/>
      <c r="BJ20" s="333"/>
      <c r="BK20" s="333"/>
      <c r="BL20" s="333"/>
      <c r="BM20" s="333"/>
      <c r="BN20" s="333"/>
      <c r="BO20" s="333"/>
      <c r="BP20" s="333"/>
      <c r="BQ20" s="333"/>
      <c r="BR20" s="333"/>
      <c r="BS20" s="333"/>
      <c r="BT20" s="333"/>
      <c r="BU20" s="333"/>
      <c r="BV20" s="333"/>
    </row>
    <row r="21" spans="1:74" ht="11.15" customHeight="1" x14ac:dyDescent="0.25">
      <c r="A21" s="499" t="s">
        <v>1198</v>
      </c>
      <c r="B21" s="500" t="s">
        <v>82</v>
      </c>
      <c r="C21" s="690">
        <v>3.2698505230000001</v>
      </c>
      <c r="D21" s="690">
        <v>3.1358951720000001</v>
      </c>
      <c r="E21" s="690">
        <v>3.6535897880000001</v>
      </c>
      <c r="F21" s="690">
        <v>2.8681725230000001</v>
      </c>
      <c r="G21" s="690">
        <v>2.9351015220000001</v>
      </c>
      <c r="H21" s="690">
        <v>4.0441167260000004</v>
      </c>
      <c r="I21" s="690">
        <v>6.0469096609999999</v>
      </c>
      <c r="J21" s="690">
        <v>6.5923124160000004</v>
      </c>
      <c r="K21" s="690">
        <v>4.7342538269999999</v>
      </c>
      <c r="L21" s="690">
        <v>4.630660217</v>
      </c>
      <c r="M21" s="690">
        <v>3.5570985159999999</v>
      </c>
      <c r="N21" s="690">
        <v>3.5544108539999999</v>
      </c>
      <c r="O21" s="690">
        <v>3.6804454099999999</v>
      </c>
      <c r="P21" s="690">
        <v>3.1469889279999999</v>
      </c>
      <c r="Q21" s="690">
        <v>3.4340791400000001</v>
      </c>
      <c r="R21" s="690">
        <v>3.2540318099999999</v>
      </c>
      <c r="S21" s="690">
        <v>2.909958332</v>
      </c>
      <c r="T21" s="690">
        <v>3.6252321219999999</v>
      </c>
      <c r="U21" s="690">
        <v>6.350583018</v>
      </c>
      <c r="V21" s="690">
        <v>5.3193565720000002</v>
      </c>
      <c r="W21" s="690">
        <v>3.610639833</v>
      </c>
      <c r="X21" s="690">
        <v>3.6915430310000001</v>
      </c>
      <c r="Y21" s="690">
        <v>3.4386043449999999</v>
      </c>
      <c r="Z21" s="690">
        <v>4.193226299</v>
      </c>
      <c r="AA21" s="690">
        <v>4.1098701469999996</v>
      </c>
      <c r="AB21" s="690">
        <v>3.7334824530000001</v>
      </c>
      <c r="AC21" s="690">
        <v>2.8574423179999999</v>
      </c>
      <c r="AD21" s="690">
        <v>3.1440908670000001</v>
      </c>
      <c r="AE21" s="690">
        <v>2.6959840690000001</v>
      </c>
      <c r="AF21" s="690">
        <v>4.655647117</v>
      </c>
      <c r="AG21" s="690">
        <v>6.6681605360000002</v>
      </c>
      <c r="AH21" s="690">
        <v>5.5522695090000003</v>
      </c>
      <c r="AI21" s="690">
        <v>4.3177679419999997</v>
      </c>
      <c r="AJ21" s="690">
        <v>3.8922456080000001</v>
      </c>
      <c r="AK21" s="690">
        <v>3.57192847</v>
      </c>
      <c r="AL21" s="690">
        <v>3.8991281990000002</v>
      </c>
      <c r="AM21" s="690">
        <v>4.4535186080000004</v>
      </c>
      <c r="AN21" s="690">
        <v>4.1587768599999997</v>
      </c>
      <c r="AO21" s="690">
        <v>3.5546949649999999</v>
      </c>
      <c r="AP21" s="690">
        <v>2.6722777199999999</v>
      </c>
      <c r="AQ21" s="690">
        <v>3.2319390860000001</v>
      </c>
      <c r="AR21" s="690">
        <v>5.0956424230000001</v>
      </c>
      <c r="AS21" s="690">
        <v>5.3174767479999998</v>
      </c>
      <c r="AT21" s="690">
        <v>5.9396289700000002</v>
      </c>
      <c r="AU21" s="690">
        <v>4.4310029479999997</v>
      </c>
      <c r="AV21" s="690">
        <v>4.4294686419999998</v>
      </c>
      <c r="AW21" s="690">
        <v>4.2299064629999998</v>
      </c>
      <c r="AX21" s="690">
        <v>3.963279945</v>
      </c>
      <c r="AY21" s="690">
        <v>4.3057811749999999</v>
      </c>
      <c r="AZ21" s="690">
        <v>3.681466345</v>
      </c>
      <c r="BA21" s="690">
        <v>4.0088869999999996</v>
      </c>
      <c r="BB21" s="690">
        <v>3.3511510000000002</v>
      </c>
      <c r="BC21" s="691">
        <v>4.4915139999999996</v>
      </c>
      <c r="BD21" s="691">
        <v>5.1354100000000003</v>
      </c>
      <c r="BE21" s="691">
        <v>6.6045090000000002</v>
      </c>
      <c r="BF21" s="691">
        <v>5.8857290000000004</v>
      </c>
      <c r="BG21" s="691">
        <v>4.488022</v>
      </c>
      <c r="BH21" s="691">
        <v>3.212091</v>
      </c>
      <c r="BI21" s="691">
        <v>4.1059890000000001</v>
      </c>
      <c r="BJ21" s="691">
        <v>6.0607860000000002</v>
      </c>
      <c r="BK21" s="691">
        <v>6.5794040000000003</v>
      </c>
      <c r="BL21" s="691">
        <v>3.537515</v>
      </c>
      <c r="BM21" s="691">
        <v>4.5322069999999997</v>
      </c>
      <c r="BN21" s="691">
        <v>4.0419130000000001</v>
      </c>
      <c r="BO21" s="691">
        <v>3.311658</v>
      </c>
      <c r="BP21" s="691">
        <v>4.4992660000000004</v>
      </c>
      <c r="BQ21" s="691">
        <v>5.7730009999999998</v>
      </c>
      <c r="BR21" s="691">
        <v>5.4759650000000004</v>
      </c>
      <c r="BS21" s="691">
        <v>4.0738300000000001</v>
      </c>
      <c r="BT21" s="691">
        <v>3.3774009999999999</v>
      </c>
      <c r="BU21" s="691">
        <v>4.3663189999999998</v>
      </c>
      <c r="BV21" s="691">
        <v>5.7049580000000004</v>
      </c>
    </row>
    <row r="22" spans="1:74" ht="11.15" customHeight="1" x14ac:dyDescent="0.25">
      <c r="A22" s="499" t="s">
        <v>1199</v>
      </c>
      <c r="B22" s="500" t="s">
        <v>81</v>
      </c>
      <c r="C22" s="690">
        <v>0.411736404</v>
      </c>
      <c r="D22" s="690">
        <v>0.114478596</v>
      </c>
      <c r="E22" s="690">
        <v>4.0078091000000003E-2</v>
      </c>
      <c r="F22" s="690">
        <v>0.13414657899999999</v>
      </c>
      <c r="G22" s="690">
        <v>2.982831E-3</v>
      </c>
      <c r="H22" s="690">
        <v>1.6183525000000001E-2</v>
      </c>
      <c r="I22" s="690">
        <v>5.4801917999999998E-2</v>
      </c>
      <c r="J22" s="690">
        <v>3.9129690000000002E-2</v>
      </c>
      <c r="K22" s="690">
        <v>2.4889398E-2</v>
      </c>
      <c r="L22" s="690">
        <v>7.0670100000000001E-4</v>
      </c>
      <c r="M22" s="690">
        <v>7.0091991000000006E-2</v>
      </c>
      <c r="N22" s="690">
        <v>0.13706673</v>
      </c>
      <c r="O22" s="690">
        <v>0.17624726700000001</v>
      </c>
      <c r="P22" s="690">
        <v>3.1579263000000003E-2</v>
      </c>
      <c r="Q22" s="690">
        <v>4.8330579999999998E-2</v>
      </c>
      <c r="R22" s="690">
        <v>2.8616700000000002E-3</v>
      </c>
      <c r="S22" s="690">
        <v>1.6658930000000001E-3</v>
      </c>
      <c r="T22" s="690">
        <v>3.6460326000000001E-2</v>
      </c>
      <c r="U22" s="690">
        <v>3.7802548999999998E-2</v>
      </c>
      <c r="V22" s="690">
        <v>2.0012615000000001E-2</v>
      </c>
      <c r="W22" s="690">
        <v>1.5698549999999999E-2</v>
      </c>
      <c r="X22" s="690">
        <v>1.1486727E-2</v>
      </c>
      <c r="Y22" s="690">
        <v>2.4133214E-2</v>
      </c>
      <c r="Z22" s="690">
        <v>5.0313710999999997E-2</v>
      </c>
      <c r="AA22" s="690">
        <v>2.8377423999999998E-2</v>
      </c>
      <c r="AB22" s="690">
        <v>2.9363568E-2</v>
      </c>
      <c r="AC22" s="690">
        <v>1.2913689999999999E-3</v>
      </c>
      <c r="AD22" s="690">
        <v>6.8995899999999997E-4</v>
      </c>
      <c r="AE22" s="690">
        <v>1.391623E-3</v>
      </c>
      <c r="AF22" s="690">
        <v>6.2023770000000002E-3</v>
      </c>
      <c r="AG22" s="690">
        <v>3.1684679999999998E-3</v>
      </c>
      <c r="AH22" s="690">
        <v>2.1349979999999999E-3</v>
      </c>
      <c r="AI22" s="690">
        <v>2.3138450000000001E-3</v>
      </c>
      <c r="AJ22" s="690">
        <v>6.8073989999999996E-3</v>
      </c>
      <c r="AK22" s="690">
        <v>8.1290549999999996E-3</v>
      </c>
      <c r="AL22" s="690">
        <v>6.6456096000000006E-2</v>
      </c>
      <c r="AM22" s="690">
        <v>0.174569587</v>
      </c>
      <c r="AN22" s="690">
        <v>0.255268312</v>
      </c>
      <c r="AO22" s="690">
        <v>4.8117300000000002E-2</v>
      </c>
      <c r="AP22" s="690">
        <v>-1.1234300000000001E-4</v>
      </c>
      <c r="AQ22" s="690">
        <v>2.851601E-3</v>
      </c>
      <c r="AR22" s="690">
        <v>2.2246559999999999E-2</v>
      </c>
      <c r="AS22" s="690">
        <v>1.7308212999999999E-2</v>
      </c>
      <c r="AT22" s="690">
        <v>2.4954101999999999E-2</v>
      </c>
      <c r="AU22" s="690">
        <v>6.4342519999999997E-3</v>
      </c>
      <c r="AV22" s="690">
        <v>3.8076799999999999E-3</v>
      </c>
      <c r="AW22" s="690">
        <v>2.8467739999999998E-3</v>
      </c>
      <c r="AX22" s="690">
        <v>2.0514774E-2</v>
      </c>
      <c r="AY22" s="690">
        <v>0.15433516799999999</v>
      </c>
      <c r="AZ22" s="690">
        <v>9.1760670000000003E-2</v>
      </c>
      <c r="BA22" s="690">
        <v>0.15037729999999999</v>
      </c>
      <c r="BB22" s="690">
        <v>0.13165769999999999</v>
      </c>
      <c r="BC22" s="691">
        <v>4.8516000000000002E-3</v>
      </c>
      <c r="BD22" s="691">
        <v>2.2246599999999998E-2</v>
      </c>
      <c r="BE22" s="691">
        <v>4.4618199999999997E-2</v>
      </c>
      <c r="BF22" s="691">
        <v>5.9554099999999999E-2</v>
      </c>
      <c r="BG22" s="691">
        <v>3.6944299999999999E-2</v>
      </c>
      <c r="BH22" s="691">
        <v>7.8357700000000002E-2</v>
      </c>
      <c r="BI22" s="691">
        <v>4.84068E-2</v>
      </c>
      <c r="BJ22" s="691">
        <v>2.05148E-2</v>
      </c>
      <c r="BK22" s="691">
        <v>9.7555199999999995E-2</v>
      </c>
      <c r="BL22" s="691">
        <v>9.8270700000000002E-2</v>
      </c>
      <c r="BM22" s="691">
        <v>0.2536873</v>
      </c>
      <c r="BN22" s="691">
        <v>7.9677700000000004E-2</v>
      </c>
      <c r="BO22" s="691">
        <v>4.8516000000000002E-3</v>
      </c>
      <c r="BP22" s="691">
        <v>2.2246599999999998E-2</v>
      </c>
      <c r="BQ22" s="691">
        <v>4.4618199999999997E-2</v>
      </c>
      <c r="BR22" s="691">
        <v>5.9554099999999999E-2</v>
      </c>
      <c r="BS22" s="691">
        <v>3.6944299999999999E-2</v>
      </c>
      <c r="BT22" s="691">
        <v>7.8357700000000002E-2</v>
      </c>
      <c r="BU22" s="691">
        <v>4.84068E-2</v>
      </c>
      <c r="BV22" s="691">
        <v>2.05148E-2</v>
      </c>
    </row>
    <row r="23" spans="1:74" ht="11.15" customHeight="1" x14ac:dyDescent="0.25">
      <c r="A23" s="499" t="s">
        <v>1200</v>
      </c>
      <c r="B23" s="502" t="s">
        <v>84</v>
      </c>
      <c r="C23" s="690">
        <v>2.8859530000000002</v>
      </c>
      <c r="D23" s="690">
        <v>2.7043279999999998</v>
      </c>
      <c r="E23" s="690">
        <v>2.5698279999999998</v>
      </c>
      <c r="F23" s="690">
        <v>2.5188130000000002</v>
      </c>
      <c r="G23" s="690">
        <v>2.9253170000000002</v>
      </c>
      <c r="H23" s="690">
        <v>2.8376739999999998</v>
      </c>
      <c r="I23" s="690">
        <v>2.958923</v>
      </c>
      <c r="J23" s="690">
        <v>2.847172</v>
      </c>
      <c r="K23" s="690">
        <v>2.5871469999999999</v>
      </c>
      <c r="L23" s="690">
        <v>1.3420240000000001</v>
      </c>
      <c r="M23" s="690">
        <v>2.235544</v>
      </c>
      <c r="N23" s="690">
        <v>2.9720279999999999</v>
      </c>
      <c r="O23" s="690">
        <v>2.9352330000000002</v>
      </c>
      <c r="P23" s="690">
        <v>2.7001740000000001</v>
      </c>
      <c r="Q23" s="690">
        <v>2.968493</v>
      </c>
      <c r="R23" s="690">
        <v>2.1317759999999999</v>
      </c>
      <c r="S23" s="690">
        <v>2.2666149999999998</v>
      </c>
      <c r="T23" s="690">
        <v>2.4008630000000002</v>
      </c>
      <c r="U23" s="690">
        <v>2.464915</v>
      </c>
      <c r="V23" s="690">
        <v>2.4621689999999998</v>
      </c>
      <c r="W23" s="690">
        <v>2.38035</v>
      </c>
      <c r="X23" s="690">
        <v>2.4668909999999999</v>
      </c>
      <c r="Y23" s="690">
        <v>2.3858109999999999</v>
      </c>
      <c r="Z23" s="690">
        <v>2.254235</v>
      </c>
      <c r="AA23" s="690">
        <v>2.4839150000000001</v>
      </c>
      <c r="AB23" s="690">
        <v>2.3291620000000002</v>
      </c>
      <c r="AC23" s="690">
        <v>2.4775450000000001</v>
      </c>
      <c r="AD23" s="690">
        <v>1.041372</v>
      </c>
      <c r="AE23" s="690">
        <v>1.76756</v>
      </c>
      <c r="AF23" s="690">
        <v>2.113524</v>
      </c>
      <c r="AG23" s="690">
        <v>2.4715370000000001</v>
      </c>
      <c r="AH23" s="690">
        <v>2.4385620000000001</v>
      </c>
      <c r="AI23" s="690">
        <v>2.3892000000000002</v>
      </c>
      <c r="AJ23" s="690">
        <v>1.5923560000000001</v>
      </c>
      <c r="AK23" s="690">
        <v>2.0348350000000002</v>
      </c>
      <c r="AL23" s="690">
        <v>2.440483</v>
      </c>
      <c r="AM23" s="690">
        <v>2.3273169999999999</v>
      </c>
      <c r="AN23" s="690">
        <v>2.2517390000000002</v>
      </c>
      <c r="AO23" s="690">
        <v>2.4931589999999999</v>
      </c>
      <c r="AP23" s="690">
        <v>2.4123830000000002</v>
      </c>
      <c r="AQ23" s="690">
        <v>2.4901870000000002</v>
      </c>
      <c r="AR23" s="690">
        <v>2.160364</v>
      </c>
      <c r="AS23" s="690">
        <v>2.4736359999999999</v>
      </c>
      <c r="AT23" s="690">
        <v>2.4537969999999998</v>
      </c>
      <c r="AU23" s="690">
        <v>2.3843839999999998</v>
      </c>
      <c r="AV23" s="690">
        <v>1.0638080000000001</v>
      </c>
      <c r="AW23" s="690">
        <v>2.0740970000000001</v>
      </c>
      <c r="AX23" s="690">
        <v>2.4877549999999999</v>
      </c>
      <c r="AY23" s="690">
        <v>2.351677</v>
      </c>
      <c r="AZ23" s="690">
        <v>2.2473770000000002</v>
      </c>
      <c r="BA23" s="690">
        <v>2.52366</v>
      </c>
      <c r="BB23" s="690">
        <v>1.73987</v>
      </c>
      <c r="BC23" s="691">
        <v>2.1009699999999998</v>
      </c>
      <c r="BD23" s="691">
        <v>2.3671199999999999</v>
      </c>
      <c r="BE23" s="691">
        <v>2.4460199999999999</v>
      </c>
      <c r="BF23" s="691">
        <v>2.4460199999999999</v>
      </c>
      <c r="BG23" s="691">
        <v>2.3671199999999999</v>
      </c>
      <c r="BH23" s="691">
        <v>2.4460199999999999</v>
      </c>
      <c r="BI23" s="691">
        <v>2.3671199999999999</v>
      </c>
      <c r="BJ23" s="691">
        <v>2.4460199999999999</v>
      </c>
      <c r="BK23" s="691">
        <v>2.4460199999999999</v>
      </c>
      <c r="BL23" s="691">
        <v>2.2093099999999999</v>
      </c>
      <c r="BM23" s="691">
        <v>2.4460199999999999</v>
      </c>
      <c r="BN23" s="691">
        <v>1.0117799999999999</v>
      </c>
      <c r="BO23" s="691">
        <v>2.2985099999999998</v>
      </c>
      <c r="BP23" s="691">
        <v>2.3671199999999999</v>
      </c>
      <c r="BQ23" s="691">
        <v>2.4460199999999999</v>
      </c>
      <c r="BR23" s="691">
        <v>2.4460199999999999</v>
      </c>
      <c r="BS23" s="691">
        <v>2.3671199999999999</v>
      </c>
      <c r="BT23" s="691">
        <v>1.70085</v>
      </c>
      <c r="BU23" s="691">
        <v>2.0565600000000002</v>
      </c>
      <c r="BV23" s="691">
        <v>2.4460199999999999</v>
      </c>
    </row>
    <row r="24" spans="1:74" ht="11.15" customHeight="1" x14ac:dyDescent="0.25">
      <c r="A24" s="499" t="s">
        <v>1201</v>
      </c>
      <c r="B24" s="502" t="s">
        <v>1202</v>
      </c>
      <c r="C24" s="690">
        <v>0.64713758499999996</v>
      </c>
      <c r="D24" s="690">
        <v>0.69247122000000005</v>
      </c>
      <c r="E24" s="690">
        <v>0.76747903699999998</v>
      </c>
      <c r="F24" s="690">
        <v>0.919852844</v>
      </c>
      <c r="G24" s="690">
        <v>0.75106772200000005</v>
      </c>
      <c r="H24" s="690">
        <v>0.34313967499999998</v>
      </c>
      <c r="I24" s="690">
        <v>0.29663284099999998</v>
      </c>
      <c r="J24" s="690">
        <v>0.40846261900000003</v>
      </c>
      <c r="K24" s="690">
        <v>0.39179349499999999</v>
      </c>
      <c r="L24" s="690">
        <v>0.58365508700000002</v>
      </c>
      <c r="M24" s="690">
        <v>0.80321369600000003</v>
      </c>
      <c r="N24" s="690">
        <v>0.860234956</v>
      </c>
      <c r="O24" s="690">
        <v>0.84618852200000005</v>
      </c>
      <c r="P24" s="690">
        <v>0.78578130300000004</v>
      </c>
      <c r="Q24" s="690">
        <v>0.82941081800000005</v>
      </c>
      <c r="R24" s="690">
        <v>0.89930413399999998</v>
      </c>
      <c r="S24" s="690">
        <v>0.95542758900000002</v>
      </c>
      <c r="T24" s="690">
        <v>0.68034820900000004</v>
      </c>
      <c r="U24" s="690">
        <v>0.41323180500000001</v>
      </c>
      <c r="V24" s="690">
        <v>0.23285988399999999</v>
      </c>
      <c r="W24" s="690">
        <v>0.20686868999999999</v>
      </c>
      <c r="X24" s="690">
        <v>0.450806602</v>
      </c>
      <c r="Y24" s="690">
        <v>0.54965013399999996</v>
      </c>
      <c r="Z24" s="690">
        <v>0.74538159000000004</v>
      </c>
      <c r="AA24" s="690">
        <v>0.75935424399999996</v>
      </c>
      <c r="AB24" s="690">
        <v>0.64705111900000001</v>
      </c>
      <c r="AC24" s="690">
        <v>0.882870339</v>
      </c>
      <c r="AD24" s="690">
        <v>0.95268624700000004</v>
      </c>
      <c r="AE24" s="690">
        <v>0.85851040499999998</v>
      </c>
      <c r="AF24" s="690">
        <v>0.28434881400000001</v>
      </c>
      <c r="AG24" s="690">
        <v>0.36120232800000002</v>
      </c>
      <c r="AH24" s="690">
        <v>0.19527572200000001</v>
      </c>
      <c r="AI24" s="690">
        <v>0.111149912</v>
      </c>
      <c r="AJ24" s="690">
        <v>0.41260286299999999</v>
      </c>
      <c r="AK24" s="690">
        <v>0.48643651999999998</v>
      </c>
      <c r="AL24" s="690">
        <v>0.65697561699999996</v>
      </c>
      <c r="AM24" s="690">
        <v>0.56542560900000005</v>
      </c>
      <c r="AN24" s="690">
        <v>0.48240633599999999</v>
      </c>
      <c r="AO24" s="690">
        <v>0.62045267800000004</v>
      </c>
      <c r="AP24" s="690">
        <v>0.53624847600000003</v>
      </c>
      <c r="AQ24" s="690">
        <v>0.50992339099999995</v>
      </c>
      <c r="AR24" s="690">
        <v>0.48704197999999999</v>
      </c>
      <c r="AS24" s="690">
        <v>0.52012023399999996</v>
      </c>
      <c r="AT24" s="690">
        <v>0.50543010200000005</v>
      </c>
      <c r="AU24" s="690">
        <v>0.50897326600000004</v>
      </c>
      <c r="AV24" s="690">
        <v>0.51625925800000005</v>
      </c>
      <c r="AW24" s="690">
        <v>0.50528561000000005</v>
      </c>
      <c r="AX24" s="690">
        <v>0.52230951199999998</v>
      </c>
      <c r="AY24" s="690">
        <v>0.53899065899999998</v>
      </c>
      <c r="AZ24" s="690">
        <v>0.524359083</v>
      </c>
      <c r="BA24" s="690">
        <v>0.68475830000000004</v>
      </c>
      <c r="BB24" s="690">
        <v>0.81254040000000005</v>
      </c>
      <c r="BC24" s="691">
        <v>0.77325920000000004</v>
      </c>
      <c r="BD24" s="691">
        <v>0.57999060000000002</v>
      </c>
      <c r="BE24" s="691">
        <v>0.47255550000000002</v>
      </c>
      <c r="BF24" s="691">
        <v>0.37800319999999998</v>
      </c>
      <c r="BG24" s="691">
        <v>0.3499101</v>
      </c>
      <c r="BH24" s="691">
        <v>0.50478860000000003</v>
      </c>
      <c r="BI24" s="691">
        <v>0.57163010000000003</v>
      </c>
      <c r="BJ24" s="691">
        <v>0.68333960000000005</v>
      </c>
      <c r="BK24" s="691">
        <v>0.6783342</v>
      </c>
      <c r="BL24" s="691">
        <v>0.5949255</v>
      </c>
      <c r="BM24" s="691">
        <v>0.72571549999999996</v>
      </c>
      <c r="BN24" s="691">
        <v>0.83398309999999998</v>
      </c>
      <c r="BO24" s="691">
        <v>0.78543499999999999</v>
      </c>
      <c r="BP24" s="691">
        <v>0.58649960000000001</v>
      </c>
      <c r="BQ24" s="691">
        <v>0.47639880000000001</v>
      </c>
      <c r="BR24" s="691">
        <v>0.38029859999999999</v>
      </c>
      <c r="BS24" s="691">
        <v>0.35143829999999998</v>
      </c>
      <c r="BT24" s="691">
        <v>0.50636499999999995</v>
      </c>
      <c r="BU24" s="691">
        <v>0.57318329999999995</v>
      </c>
      <c r="BV24" s="691">
        <v>0.68343520000000002</v>
      </c>
    </row>
    <row r="25" spans="1:74" ht="11.15" customHeight="1" x14ac:dyDescent="0.25">
      <c r="A25" s="499" t="s">
        <v>1203</v>
      </c>
      <c r="B25" s="502" t="s">
        <v>1305</v>
      </c>
      <c r="C25" s="690">
        <v>0.98721702899999997</v>
      </c>
      <c r="D25" s="690">
        <v>0.865229468</v>
      </c>
      <c r="E25" s="690">
        <v>1.0056774390000001</v>
      </c>
      <c r="F25" s="690">
        <v>0.79277875399999997</v>
      </c>
      <c r="G25" s="690">
        <v>0.757431148</v>
      </c>
      <c r="H25" s="690">
        <v>0.81795138899999997</v>
      </c>
      <c r="I25" s="690">
        <v>0.844236816</v>
      </c>
      <c r="J25" s="690">
        <v>0.75528789299999999</v>
      </c>
      <c r="K25" s="690">
        <v>0.71876103000000002</v>
      </c>
      <c r="L25" s="690">
        <v>0.85677958200000004</v>
      </c>
      <c r="M25" s="690">
        <v>0.80250426200000002</v>
      </c>
      <c r="N25" s="690">
        <v>0.91204483599999997</v>
      </c>
      <c r="O25" s="690">
        <v>0.907905552</v>
      </c>
      <c r="P25" s="690">
        <v>0.88901158199999997</v>
      </c>
      <c r="Q25" s="690">
        <v>0.93889913899999999</v>
      </c>
      <c r="R25" s="690">
        <v>0.83095936599999998</v>
      </c>
      <c r="S25" s="690">
        <v>0.73309111100000002</v>
      </c>
      <c r="T25" s="690">
        <v>0.71151302900000002</v>
      </c>
      <c r="U25" s="690">
        <v>0.76712556499999995</v>
      </c>
      <c r="V25" s="690">
        <v>0.73680377600000002</v>
      </c>
      <c r="W25" s="690">
        <v>0.74472988399999995</v>
      </c>
      <c r="X25" s="690">
        <v>0.73170508899999998</v>
      </c>
      <c r="Y25" s="690">
        <v>0.86242028199999998</v>
      </c>
      <c r="Z25" s="690">
        <v>0.920231205</v>
      </c>
      <c r="AA25" s="690">
        <v>0.79772429199999995</v>
      </c>
      <c r="AB25" s="690">
        <v>0.76760733800000003</v>
      </c>
      <c r="AC25" s="690">
        <v>0.95461972900000003</v>
      </c>
      <c r="AD25" s="690">
        <v>0.90707987199999995</v>
      </c>
      <c r="AE25" s="690">
        <v>0.96798325399999996</v>
      </c>
      <c r="AF25" s="690">
        <v>0.77652804799999997</v>
      </c>
      <c r="AG25" s="690">
        <v>0.79425407299999995</v>
      </c>
      <c r="AH25" s="690">
        <v>0.82367074699999998</v>
      </c>
      <c r="AI25" s="690">
        <v>0.80573772099999996</v>
      </c>
      <c r="AJ25" s="690">
        <v>0.80002652600000002</v>
      </c>
      <c r="AK25" s="690">
        <v>0.87123339099999997</v>
      </c>
      <c r="AL25" s="690">
        <v>0.882541142</v>
      </c>
      <c r="AM25" s="690">
        <v>0.89737187500000004</v>
      </c>
      <c r="AN25" s="690">
        <v>0.82629766999999998</v>
      </c>
      <c r="AO25" s="690">
        <v>1.125189499</v>
      </c>
      <c r="AP25" s="690">
        <v>0.93003298099999998</v>
      </c>
      <c r="AQ25" s="690">
        <v>0.99721944100000004</v>
      </c>
      <c r="AR25" s="690">
        <v>0.97992754400000004</v>
      </c>
      <c r="AS25" s="690">
        <v>0.88111932400000004</v>
      </c>
      <c r="AT25" s="690">
        <v>0.86479283799999995</v>
      </c>
      <c r="AU25" s="690">
        <v>0.90096383999999996</v>
      </c>
      <c r="AV25" s="690">
        <v>0.92847765999999998</v>
      </c>
      <c r="AW25" s="690">
        <v>0.91374173199999997</v>
      </c>
      <c r="AX25" s="690">
        <v>1.0047772930000001</v>
      </c>
      <c r="AY25" s="690">
        <v>0.98052413199999999</v>
      </c>
      <c r="AZ25" s="690">
        <v>1.009513154</v>
      </c>
      <c r="BA25" s="690">
        <v>1.170876</v>
      </c>
      <c r="BB25" s="690">
        <v>1.006983</v>
      </c>
      <c r="BC25" s="691">
        <v>1.0286649999999999</v>
      </c>
      <c r="BD25" s="691">
        <v>1.0147269999999999</v>
      </c>
      <c r="BE25" s="691">
        <v>0.94597059999999999</v>
      </c>
      <c r="BF25" s="691">
        <v>0.89473550000000002</v>
      </c>
      <c r="BG25" s="691">
        <v>0.9291121</v>
      </c>
      <c r="BH25" s="691">
        <v>0.89970329999999998</v>
      </c>
      <c r="BI25" s="691">
        <v>0.97871730000000001</v>
      </c>
      <c r="BJ25" s="691">
        <v>0.99972510000000003</v>
      </c>
      <c r="BK25" s="691">
        <v>1.0417000000000001</v>
      </c>
      <c r="BL25" s="691">
        <v>0.99979929999999995</v>
      </c>
      <c r="BM25" s="691">
        <v>1.215946</v>
      </c>
      <c r="BN25" s="691">
        <v>1.051069</v>
      </c>
      <c r="BO25" s="691">
        <v>1.0885940000000001</v>
      </c>
      <c r="BP25" s="691">
        <v>1.0223100000000001</v>
      </c>
      <c r="BQ25" s="691">
        <v>0.953102</v>
      </c>
      <c r="BR25" s="691">
        <v>0.93295110000000003</v>
      </c>
      <c r="BS25" s="691">
        <v>0.9168248</v>
      </c>
      <c r="BT25" s="691">
        <v>0.9099602</v>
      </c>
      <c r="BU25" s="691">
        <v>0.98217169999999998</v>
      </c>
      <c r="BV25" s="691">
        <v>1.002759</v>
      </c>
    </row>
    <row r="26" spans="1:74" ht="11.15" customHeight="1" x14ac:dyDescent="0.25">
      <c r="A26" s="499" t="s">
        <v>1204</v>
      </c>
      <c r="B26" s="500" t="s">
        <v>1306</v>
      </c>
      <c r="C26" s="690">
        <v>1.125006167</v>
      </c>
      <c r="D26" s="690">
        <v>8.3797447999999997E-2</v>
      </c>
      <c r="E26" s="690">
        <v>0.103145817</v>
      </c>
      <c r="F26" s="690">
        <v>9.7520577999999997E-2</v>
      </c>
      <c r="G26" s="690">
        <v>8.8129470000000001E-2</v>
      </c>
      <c r="H26" s="690">
        <v>0.138822379</v>
      </c>
      <c r="I26" s="690">
        <v>0.11532582500000001</v>
      </c>
      <c r="J26" s="690">
        <v>0.112596034</v>
      </c>
      <c r="K26" s="690">
        <v>9.4359643000000007E-2</v>
      </c>
      <c r="L26" s="690">
        <v>9.3389121000000005E-2</v>
      </c>
      <c r="M26" s="690">
        <v>0.109227912</v>
      </c>
      <c r="N26" s="690">
        <v>9.8492999999999997E-2</v>
      </c>
      <c r="O26" s="690">
        <v>0.152991667</v>
      </c>
      <c r="P26" s="690">
        <v>9.5792741000000001E-2</v>
      </c>
      <c r="Q26" s="690">
        <v>9.8677666999999997E-2</v>
      </c>
      <c r="R26" s="690">
        <v>0.106436633</v>
      </c>
      <c r="S26" s="690">
        <v>0.11520148199999999</v>
      </c>
      <c r="T26" s="690">
        <v>0.10977368699999999</v>
      </c>
      <c r="U26" s="690">
        <v>0.12260478599999999</v>
      </c>
      <c r="V26" s="690">
        <v>0.116889381</v>
      </c>
      <c r="W26" s="690">
        <v>0.105015231</v>
      </c>
      <c r="X26" s="690">
        <v>0.12230234600000001</v>
      </c>
      <c r="Y26" s="690">
        <v>0.12336768400000001</v>
      </c>
      <c r="Z26" s="690">
        <v>0.141478459</v>
      </c>
      <c r="AA26" s="690">
        <v>0.13604313500000001</v>
      </c>
      <c r="AB26" s="690">
        <v>0.108216241</v>
      </c>
      <c r="AC26" s="690">
        <v>0.103679756</v>
      </c>
      <c r="AD26" s="690">
        <v>0.118909696</v>
      </c>
      <c r="AE26" s="690">
        <v>0.11367258700000001</v>
      </c>
      <c r="AF26" s="690">
        <v>0.105723999</v>
      </c>
      <c r="AG26" s="690">
        <v>0.124566758</v>
      </c>
      <c r="AH26" s="690">
        <v>0.10172434</v>
      </c>
      <c r="AI26" s="690">
        <v>0.117616807</v>
      </c>
      <c r="AJ26" s="690">
        <v>0.116574279</v>
      </c>
      <c r="AK26" s="690">
        <v>0.103958593</v>
      </c>
      <c r="AL26" s="690">
        <v>0.18217488500000001</v>
      </c>
      <c r="AM26" s="690">
        <v>0.14311596300000001</v>
      </c>
      <c r="AN26" s="690">
        <v>0.189743408</v>
      </c>
      <c r="AO26" s="690">
        <v>9.9711156999999995E-2</v>
      </c>
      <c r="AP26" s="690">
        <v>9.2814600999999997E-2</v>
      </c>
      <c r="AQ26" s="690">
        <v>0.117270051</v>
      </c>
      <c r="AR26" s="690">
        <v>0.13217477699999999</v>
      </c>
      <c r="AS26" s="690">
        <v>0.106565455</v>
      </c>
      <c r="AT26" s="690">
        <v>0.119538872</v>
      </c>
      <c r="AU26" s="690">
        <v>0.10972266999999999</v>
      </c>
      <c r="AV26" s="690">
        <v>0.105561868</v>
      </c>
      <c r="AW26" s="690">
        <v>0.12185283500000001</v>
      </c>
      <c r="AX26" s="690">
        <v>0.16220137600000001</v>
      </c>
      <c r="AY26" s="690">
        <v>1.0776523309999999</v>
      </c>
      <c r="AZ26" s="690">
        <v>0.208797644</v>
      </c>
      <c r="BA26" s="690">
        <v>0.1043767</v>
      </c>
      <c r="BB26" s="690">
        <v>0.1050479</v>
      </c>
      <c r="BC26" s="691">
        <v>0.15243619999999999</v>
      </c>
      <c r="BD26" s="691">
        <v>0.12307659999999999</v>
      </c>
      <c r="BE26" s="691">
        <v>0.1388722</v>
      </c>
      <c r="BF26" s="691">
        <v>0.1070396</v>
      </c>
      <c r="BG26" s="691">
        <v>9.4775700000000004E-2</v>
      </c>
      <c r="BH26" s="691">
        <v>0.1085033</v>
      </c>
      <c r="BI26" s="691">
        <v>0.12423720000000001</v>
      </c>
      <c r="BJ26" s="691">
        <v>0.19422</v>
      </c>
      <c r="BK26" s="691">
        <v>0.48417900000000003</v>
      </c>
      <c r="BL26" s="691">
        <v>0.15232029999999999</v>
      </c>
      <c r="BM26" s="691">
        <v>0.1163508</v>
      </c>
      <c r="BN26" s="691">
        <v>8.7762800000000002E-2</v>
      </c>
      <c r="BO26" s="691">
        <v>0.1119812</v>
      </c>
      <c r="BP26" s="691">
        <v>0.1105594</v>
      </c>
      <c r="BQ26" s="691">
        <v>0.1098576</v>
      </c>
      <c r="BR26" s="691">
        <v>0.104117</v>
      </c>
      <c r="BS26" s="691">
        <v>7.1110099999999996E-2</v>
      </c>
      <c r="BT26" s="691">
        <v>8.7932499999999997E-2</v>
      </c>
      <c r="BU26" s="691">
        <v>0.1215545</v>
      </c>
      <c r="BV26" s="691">
        <v>0.18955759999999999</v>
      </c>
    </row>
    <row r="27" spans="1:74" ht="11.15" customHeight="1" x14ac:dyDescent="0.25">
      <c r="A27" s="499" t="s">
        <v>1205</v>
      </c>
      <c r="B27" s="502" t="s">
        <v>1206</v>
      </c>
      <c r="C27" s="690">
        <v>9.3269007080000002</v>
      </c>
      <c r="D27" s="690">
        <v>7.5961999039999997</v>
      </c>
      <c r="E27" s="690">
        <v>8.1397981720000008</v>
      </c>
      <c r="F27" s="690">
        <v>7.331284278</v>
      </c>
      <c r="G27" s="690">
        <v>7.4600296930000001</v>
      </c>
      <c r="H27" s="690">
        <v>8.1978876940000003</v>
      </c>
      <c r="I27" s="690">
        <v>10.316830060999999</v>
      </c>
      <c r="J27" s="690">
        <v>10.754960651999999</v>
      </c>
      <c r="K27" s="690">
        <v>8.5512043930000008</v>
      </c>
      <c r="L27" s="690">
        <v>7.5072147080000002</v>
      </c>
      <c r="M27" s="690">
        <v>7.5776803770000001</v>
      </c>
      <c r="N27" s="690">
        <v>8.5342783759999996</v>
      </c>
      <c r="O27" s="690">
        <v>8.6990114179999996</v>
      </c>
      <c r="P27" s="690">
        <v>7.6493278169999996</v>
      </c>
      <c r="Q27" s="690">
        <v>8.3178903440000003</v>
      </c>
      <c r="R27" s="690">
        <v>7.2253696129999998</v>
      </c>
      <c r="S27" s="690">
        <v>6.9819594069999997</v>
      </c>
      <c r="T27" s="690">
        <v>7.5641903729999997</v>
      </c>
      <c r="U27" s="690">
        <v>10.156262722999999</v>
      </c>
      <c r="V27" s="690">
        <v>8.8880912280000004</v>
      </c>
      <c r="W27" s="690">
        <v>7.0633021879999998</v>
      </c>
      <c r="X27" s="690">
        <v>7.4747347949999998</v>
      </c>
      <c r="Y27" s="690">
        <v>7.3839866589999996</v>
      </c>
      <c r="Z27" s="690">
        <v>8.3048662639999993</v>
      </c>
      <c r="AA27" s="690">
        <v>8.3152842420000006</v>
      </c>
      <c r="AB27" s="690">
        <v>7.6148827189999997</v>
      </c>
      <c r="AC27" s="690">
        <v>7.2774485110000002</v>
      </c>
      <c r="AD27" s="690">
        <v>6.1648286409999997</v>
      </c>
      <c r="AE27" s="690">
        <v>6.4051019379999996</v>
      </c>
      <c r="AF27" s="690">
        <v>7.9419743550000002</v>
      </c>
      <c r="AG27" s="690">
        <v>10.422889163000001</v>
      </c>
      <c r="AH27" s="690">
        <v>9.1136373160000002</v>
      </c>
      <c r="AI27" s="690">
        <v>7.7437862270000002</v>
      </c>
      <c r="AJ27" s="690">
        <v>6.8206126749999996</v>
      </c>
      <c r="AK27" s="690">
        <v>7.0765210290000002</v>
      </c>
      <c r="AL27" s="690">
        <v>8.1277589389999996</v>
      </c>
      <c r="AM27" s="690">
        <v>8.5613186419999998</v>
      </c>
      <c r="AN27" s="690">
        <v>8.1642315859999997</v>
      </c>
      <c r="AO27" s="690">
        <v>7.9413245989999997</v>
      </c>
      <c r="AP27" s="690">
        <v>6.6436444349999997</v>
      </c>
      <c r="AQ27" s="690">
        <v>7.3493905699999997</v>
      </c>
      <c r="AR27" s="690">
        <v>8.8773972840000006</v>
      </c>
      <c r="AS27" s="690">
        <v>9.316225974</v>
      </c>
      <c r="AT27" s="690">
        <v>9.9081418840000008</v>
      </c>
      <c r="AU27" s="690">
        <v>8.3414809759999997</v>
      </c>
      <c r="AV27" s="690">
        <v>7.047383108</v>
      </c>
      <c r="AW27" s="690">
        <v>7.8477304139999999</v>
      </c>
      <c r="AX27" s="690">
        <v>8.1608379000000006</v>
      </c>
      <c r="AY27" s="690">
        <v>9.4089604649999998</v>
      </c>
      <c r="AZ27" s="690">
        <v>7.7632738960000003</v>
      </c>
      <c r="BA27" s="690">
        <v>8.6429349999999996</v>
      </c>
      <c r="BB27" s="690">
        <v>7.1472499999999997</v>
      </c>
      <c r="BC27" s="691">
        <v>8.5516959999999997</v>
      </c>
      <c r="BD27" s="691">
        <v>9.2425709999999999</v>
      </c>
      <c r="BE27" s="691">
        <v>10.65255</v>
      </c>
      <c r="BF27" s="691">
        <v>9.7710819999999998</v>
      </c>
      <c r="BG27" s="691">
        <v>8.2658839999999998</v>
      </c>
      <c r="BH27" s="691">
        <v>7.2494639999999997</v>
      </c>
      <c r="BI27" s="691">
        <v>8.1960999999999995</v>
      </c>
      <c r="BJ27" s="691">
        <v>10.40461</v>
      </c>
      <c r="BK27" s="691">
        <v>11.32719</v>
      </c>
      <c r="BL27" s="691">
        <v>7.5921409999999998</v>
      </c>
      <c r="BM27" s="691">
        <v>9.2899259999999995</v>
      </c>
      <c r="BN27" s="691">
        <v>7.1061860000000001</v>
      </c>
      <c r="BO27" s="691">
        <v>7.6010299999999997</v>
      </c>
      <c r="BP27" s="691">
        <v>8.6080009999999998</v>
      </c>
      <c r="BQ27" s="691">
        <v>9.8029969999999995</v>
      </c>
      <c r="BR27" s="691">
        <v>9.3989049999999992</v>
      </c>
      <c r="BS27" s="691">
        <v>7.8172670000000002</v>
      </c>
      <c r="BT27" s="691">
        <v>6.6608660000000004</v>
      </c>
      <c r="BU27" s="691">
        <v>8.1481949999999994</v>
      </c>
      <c r="BV27" s="691">
        <v>10.04724</v>
      </c>
    </row>
    <row r="28" spans="1:74" ht="11.15" customHeight="1" x14ac:dyDescent="0.25">
      <c r="A28" s="499" t="s">
        <v>1207</v>
      </c>
      <c r="B28" s="500" t="s">
        <v>1307</v>
      </c>
      <c r="C28" s="690">
        <v>11.258449079</v>
      </c>
      <c r="D28" s="690">
        <v>9.1210420564000003</v>
      </c>
      <c r="E28" s="690">
        <v>9.5791995775000007</v>
      </c>
      <c r="F28" s="690">
        <v>8.6189798017000001</v>
      </c>
      <c r="G28" s="690">
        <v>8.7155655212000003</v>
      </c>
      <c r="H28" s="690">
        <v>9.4985412311000008</v>
      </c>
      <c r="I28" s="690">
        <v>11.934689172000001</v>
      </c>
      <c r="J28" s="690">
        <v>12.229770029000001</v>
      </c>
      <c r="K28" s="690">
        <v>9.7298300598999994</v>
      </c>
      <c r="L28" s="690">
        <v>9.1595683359999995</v>
      </c>
      <c r="M28" s="690">
        <v>9.4449835068999999</v>
      </c>
      <c r="N28" s="690">
        <v>10.233305992</v>
      </c>
      <c r="O28" s="690">
        <v>10.768920946</v>
      </c>
      <c r="P28" s="690">
        <v>9.4023463436999997</v>
      </c>
      <c r="Q28" s="690">
        <v>9.5220058304999995</v>
      </c>
      <c r="R28" s="690">
        <v>8.3069591622000001</v>
      </c>
      <c r="S28" s="690">
        <v>8.4519827703000008</v>
      </c>
      <c r="T28" s="690">
        <v>9.1470112360000009</v>
      </c>
      <c r="U28" s="690">
        <v>11.888087079</v>
      </c>
      <c r="V28" s="690">
        <v>10.844231766</v>
      </c>
      <c r="W28" s="690">
        <v>8.8335186862999997</v>
      </c>
      <c r="X28" s="690">
        <v>8.6800916159000003</v>
      </c>
      <c r="Y28" s="690">
        <v>9.1016511988000008</v>
      </c>
      <c r="Z28" s="690">
        <v>10.353625502</v>
      </c>
      <c r="AA28" s="690">
        <v>10.070356847999999</v>
      </c>
      <c r="AB28" s="690">
        <v>9.1571411410000003</v>
      </c>
      <c r="AC28" s="690">
        <v>8.8337323795000007</v>
      </c>
      <c r="AD28" s="690">
        <v>7.9247348400000002</v>
      </c>
      <c r="AE28" s="690">
        <v>7.9215009945999997</v>
      </c>
      <c r="AF28" s="690">
        <v>9.5055672273000003</v>
      </c>
      <c r="AG28" s="690">
        <v>11.793076274000001</v>
      </c>
      <c r="AH28" s="690">
        <v>11.134742381000001</v>
      </c>
      <c r="AI28" s="690">
        <v>9.0215730323999992</v>
      </c>
      <c r="AJ28" s="690">
        <v>8.5772009574000005</v>
      </c>
      <c r="AK28" s="690">
        <v>8.8168629880000005</v>
      </c>
      <c r="AL28" s="690">
        <v>10.321101842999999</v>
      </c>
      <c r="AM28" s="690">
        <v>10.386989677000001</v>
      </c>
      <c r="AN28" s="690">
        <v>9.7026653630999995</v>
      </c>
      <c r="AO28" s="690">
        <v>9.2880196303000009</v>
      </c>
      <c r="AP28" s="690">
        <v>8.0975940530999999</v>
      </c>
      <c r="AQ28" s="690">
        <v>8.3530128482000006</v>
      </c>
      <c r="AR28" s="690">
        <v>10.504072603999999</v>
      </c>
      <c r="AS28" s="690">
        <v>10.895775966</v>
      </c>
      <c r="AT28" s="690">
        <v>11.995942982000001</v>
      </c>
      <c r="AU28" s="690">
        <v>9.5792308857999995</v>
      </c>
      <c r="AV28" s="690">
        <v>8.7047411211999997</v>
      </c>
      <c r="AW28" s="690">
        <v>8.9217511599999995</v>
      </c>
      <c r="AX28" s="690">
        <v>9.9317072669000002</v>
      </c>
      <c r="AY28" s="690">
        <v>11.243114811</v>
      </c>
      <c r="AZ28" s="690">
        <v>9.5827292187000008</v>
      </c>
      <c r="BA28" s="690">
        <v>9.2525274930000005</v>
      </c>
      <c r="BB28" s="690">
        <v>8.0797213826000007</v>
      </c>
      <c r="BC28" s="691">
        <v>8.8536850000000005</v>
      </c>
      <c r="BD28" s="691">
        <v>10.092359999999999</v>
      </c>
      <c r="BE28" s="691">
        <v>11.60622</v>
      </c>
      <c r="BF28" s="691">
        <v>11.45852</v>
      </c>
      <c r="BG28" s="691">
        <v>9.5629419999999996</v>
      </c>
      <c r="BH28" s="691">
        <v>9.0530159999999995</v>
      </c>
      <c r="BI28" s="691">
        <v>9.1328720000000008</v>
      </c>
      <c r="BJ28" s="691">
        <v>10.387510000000001</v>
      </c>
      <c r="BK28" s="691">
        <v>10.94012</v>
      </c>
      <c r="BL28" s="691">
        <v>9.4595819999999993</v>
      </c>
      <c r="BM28" s="691">
        <v>9.7526639999999993</v>
      </c>
      <c r="BN28" s="691">
        <v>8.6651799999999994</v>
      </c>
      <c r="BO28" s="691">
        <v>9.0327819999999992</v>
      </c>
      <c r="BP28" s="691">
        <v>10.126760000000001</v>
      </c>
      <c r="BQ28" s="691">
        <v>11.538040000000001</v>
      </c>
      <c r="BR28" s="691">
        <v>11.62476</v>
      </c>
      <c r="BS28" s="691">
        <v>9.6668990000000008</v>
      </c>
      <c r="BT28" s="691">
        <v>9.2236899999999995</v>
      </c>
      <c r="BU28" s="691">
        <v>9.2998220000000007</v>
      </c>
      <c r="BV28" s="691">
        <v>10.570460000000001</v>
      </c>
    </row>
    <row r="29" spans="1:74" ht="11.15" customHeight="1" x14ac:dyDescent="0.25">
      <c r="A29" s="493"/>
      <c r="B29" s="131" t="s">
        <v>1308</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333"/>
      <c r="BD29" s="333"/>
      <c r="BE29" s="333"/>
      <c r="BF29" s="333"/>
      <c r="BG29" s="333"/>
      <c r="BH29" s="333"/>
      <c r="BI29" s="333"/>
      <c r="BJ29" s="333"/>
      <c r="BK29" s="333"/>
      <c r="BL29" s="333"/>
      <c r="BM29" s="333"/>
      <c r="BN29" s="333"/>
      <c r="BO29" s="333"/>
      <c r="BP29" s="333"/>
      <c r="BQ29" s="333"/>
      <c r="BR29" s="333"/>
      <c r="BS29" s="333"/>
      <c r="BT29" s="333"/>
      <c r="BU29" s="333"/>
      <c r="BV29" s="333"/>
    </row>
    <row r="30" spans="1:74" ht="11.15" customHeight="1" x14ac:dyDescent="0.25">
      <c r="A30" s="499" t="s">
        <v>1208</v>
      </c>
      <c r="B30" s="500" t="s">
        <v>82</v>
      </c>
      <c r="C30" s="690">
        <v>3.7171738049999998</v>
      </c>
      <c r="D30" s="690">
        <v>3.3063524470000001</v>
      </c>
      <c r="E30" s="690">
        <v>3.688857906</v>
      </c>
      <c r="F30" s="690">
        <v>3.7722633249999999</v>
      </c>
      <c r="G30" s="690">
        <v>4.0107189160000001</v>
      </c>
      <c r="H30" s="690">
        <v>4.6881039260000001</v>
      </c>
      <c r="I30" s="690">
        <v>6.8053906739999999</v>
      </c>
      <c r="J30" s="690">
        <v>7.1654403220000003</v>
      </c>
      <c r="K30" s="690">
        <v>5.5523413039999996</v>
      </c>
      <c r="L30" s="690">
        <v>4.6901622999999999</v>
      </c>
      <c r="M30" s="690">
        <v>4.0698204259999997</v>
      </c>
      <c r="N30" s="690">
        <v>4.0835915700000003</v>
      </c>
      <c r="O30" s="690">
        <v>4.2043621949999999</v>
      </c>
      <c r="P30" s="690">
        <v>3.9874665899999999</v>
      </c>
      <c r="Q30" s="690">
        <v>3.7444050309999999</v>
      </c>
      <c r="R30" s="690">
        <v>3.2866763959999998</v>
      </c>
      <c r="S30" s="690">
        <v>3.176671539</v>
      </c>
      <c r="T30" s="690">
        <v>4.2076790419999996</v>
      </c>
      <c r="U30" s="690">
        <v>7.1765515669999997</v>
      </c>
      <c r="V30" s="690">
        <v>6.2025141530000001</v>
      </c>
      <c r="W30" s="690">
        <v>4.3962844399999996</v>
      </c>
      <c r="X30" s="690">
        <v>3.7630127670000002</v>
      </c>
      <c r="Y30" s="690">
        <v>3.86022643</v>
      </c>
      <c r="Z30" s="690">
        <v>4.3588084020000002</v>
      </c>
      <c r="AA30" s="690">
        <v>4.3259720970000002</v>
      </c>
      <c r="AB30" s="690">
        <v>4.0040926880000001</v>
      </c>
      <c r="AC30" s="690">
        <v>3.890320419</v>
      </c>
      <c r="AD30" s="690">
        <v>2.8541326069999999</v>
      </c>
      <c r="AE30" s="690">
        <v>3.2596785150000001</v>
      </c>
      <c r="AF30" s="690">
        <v>5.3796860339999997</v>
      </c>
      <c r="AG30" s="690">
        <v>7.9983687750000003</v>
      </c>
      <c r="AH30" s="690">
        <v>7.063430404</v>
      </c>
      <c r="AI30" s="690">
        <v>5.3591588809999999</v>
      </c>
      <c r="AJ30" s="690">
        <v>4.1443655379999997</v>
      </c>
      <c r="AK30" s="690">
        <v>4.2748023929999999</v>
      </c>
      <c r="AL30" s="690">
        <v>4.579847752</v>
      </c>
      <c r="AM30" s="690">
        <v>4.7637038040000004</v>
      </c>
      <c r="AN30" s="690">
        <v>4.1056452070000002</v>
      </c>
      <c r="AO30" s="690">
        <v>3.9943749949999998</v>
      </c>
      <c r="AP30" s="690">
        <v>3.4462770659999999</v>
      </c>
      <c r="AQ30" s="690">
        <v>4.3761296249999999</v>
      </c>
      <c r="AR30" s="690">
        <v>6.3141811580000002</v>
      </c>
      <c r="AS30" s="690">
        <v>6.9209494679999999</v>
      </c>
      <c r="AT30" s="690">
        <v>7.5563451580000001</v>
      </c>
      <c r="AU30" s="690">
        <v>5.2329263590000004</v>
      </c>
      <c r="AV30" s="690">
        <v>5.1861482739999998</v>
      </c>
      <c r="AW30" s="690">
        <v>4.9810672780000003</v>
      </c>
      <c r="AX30" s="690">
        <v>4.9959564179999996</v>
      </c>
      <c r="AY30" s="690">
        <v>5.0640991160000004</v>
      </c>
      <c r="AZ30" s="690">
        <v>4.7512898059999999</v>
      </c>
      <c r="BA30" s="690">
        <v>4.3982409999999996</v>
      </c>
      <c r="BB30" s="690">
        <v>3.324395</v>
      </c>
      <c r="BC30" s="691">
        <v>3.9578579999999999</v>
      </c>
      <c r="BD30" s="691">
        <v>5.2783009999999999</v>
      </c>
      <c r="BE30" s="691">
        <v>6.7821150000000001</v>
      </c>
      <c r="BF30" s="691">
        <v>6.8109580000000003</v>
      </c>
      <c r="BG30" s="691">
        <v>5.4826319999999997</v>
      </c>
      <c r="BH30" s="691">
        <v>4.7195200000000002</v>
      </c>
      <c r="BI30" s="691">
        <v>3.9644349999999999</v>
      </c>
      <c r="BJ30" s="691">
        <v>3.660209</v>
      </c>
      <c r="BK30" s="691">
        <v>2.885113</v>
      </c>
      <c r="BL30" s="691">
        <v>3.9458519999999999</v>
      </c>
      <c r="BM30" s="691">
        <v>3.6884920000000001</v>
      </c>
      <c r="BN30" s="691">
        <v>4.2175229999999999</v>
      </c>
      <c r="BO30" s="691">
        <v>4.6227450000000001</v>
      </c>
      <c r="BP30" s="691">
        <v>5.6133649999999999</v>
      </c>
      <c r="BQ30" s="691">
        <v>7.0488309999999998</v>
      </c>
      <c r="BR30" s="691">
        <v>7.1189309999999999</v>
      </c>
      <c r="BS30" s="691">
        <v>5.404795</v>
      </c>
      <c r="BT30" s="691">
        <v>5.1846540000000001</v>
      </c>
      <c r="BU30" s="691">
        <v>4.8515730000000001</v>
      </c>
      <c r="BV30" s="691">
        <v>3.7274240000000001</v>
      </c>
    </row>
    <row r="31" spans="1:74" ht="11.15" customHeight="1" x14ac:dyDescent="0.25">
      <c r="A31" s="499" t="s">
        <v>1209</v>
      </c>
      <c r="B31" s="502" t="s">
        <v>81</v>
      </c>
      <c r="C31" s="690">
        <v>0.24289661700000001</v>
      </c>
      <c r="D31" s="690">
        <v>9.7376819999999992E-3</v>
      </c>
      <c r="E31" s="690">
        <v>0.12035467399999999</v>
      </c>
      <c r="F31" s="690">
        <v>0</v>
      </c>
      <c r="G31" s="690">
        <v>1.6406330000000001E-3</v>
      </c>
      <c r="H31" s="690">
        <v>1.2763309E-2</v>
      </c>
      <c r="I31" s="690">
        <v>0.12514661899999999</v>
      </c>
      <c r="J31" s="690">
        <v>4.1528969999999998E-2</v>
      </c>
      <c r="K31" s="690">
        <v>5.2352208999999997E-2</v>
      </c>
      <c r="L31" s="690">
        <v>2.8067999999999999E-3</v>
      </c>
      <c r="M31" s="690">
        <v>3.0106360000000001E-3</v>
      </c>
      <c r="N31" s="690">
        <v>6.7204091999999993E-2</v>
      </c>
      <c r="O31" s="690">
        <v>0.21217448899999999</v>
      </c>
      <c r="P31" s="690">
        <v>5.5326017999999998E-2</v>
      </c>
      <c r="Q31" s="690">
        <v>6.5540195999999995E-2</v>
      </c>
      <c r="R31" s="690">
        <v>8.8565190000000002E-3</v>
      </c>
      <c r="S31" s="690">
        <v>0</v>
      </c>
      <c r="T31" s="690">
        <v>6.9337999999999995E-4</v>
      </c>
      <c r="U31" s="690">
        <v>4.2948964999999999E-2</v>
      </c>
      <c r="V31" s="690">
        <v>3.6411827000000001E-2</v>
      </c>
      <c r="W31" s="690">
        <v>0</v>
      </c>
      <c r="X31" s="690">
        <v>0</v>
      </c>
      <c r="Y31" s="690">
        <v>0</v>
      </c>
      <c r="Z31" s="690">
        <v>0</v>
      </c>
      <c r="AA31" s="690">
        <v>2.079568E-2</v>
      </c>
      <c r="AB31" s="690">
        <v>2.6068313999999999E-2</v>
      </c>
      <c r="AC31" s="690">
        <v>9.6827539000000004E-2</v>
      </c>
      <c r="AD31" s="690">
        <v>0</v>
      </c>
      <c r="AE31" s="690">
        <v>0</v>
      </c>
      <c r="AF31" s="690">
        <v>0</v>
      </c>
      <c r="AG31" s="690">
        <v>0</v>
      </c>
      <c r="AH31" s="690">
        <v>0</v>
      </c>
      <c r="AI31" s="690">
        <v>0</v>
      </c>
      <c r="AJ31" s="690">
        <v>0</v>
      </c>
      <c r="AK31" s="690">
        <v>0</v>
      </c>
      <c r="AL31" s="690">
        <v>0</v>
      </c>
      <c r="AM31" s="690">
        <v>0</v>
      </c>
      <c r="AN31" s="690">
        <v>0</v>
      </c>
      <c r="AO31" s="690">
        <v>0</v>
      </c>
      <c r="AP31" s="690">
        <v>0</v>
      </c>
      <c r="AQ31" s="690">
        <v>0</v>
      </c>
      <c r="AR31" s="690">
        <v>0</v>
      </c>
      <c r="AS31" s="690">
        <v>0</v>
      </c>
      <c r="AT31" s="690">
        <v>0</v>
      </c>
      <c r="AU31" s="690">
        <v>0</v>
      </c>
      <c r="AV31" s="690">
        <v>0</v>
      </c>
      <c r="AW31" s="690">
        <v>0</v>
      </c>
      <c r="AX31" s="690">
        <v>0</v>
      </c>
      <c r="AY31" s="690">
        <v>0</v>
      </c>
      <c r="AZ31" s="690">
        <v>0</v>
      </c>
      <c r="BA31" s="690">
        <v>0</v>
      </c>
      <c r="BB31" s="690">
        <v>0</v>
      </c>
      <c r="BC31" s="691">
        <v>0</v>
      </c>
      <c r="BD31" s="691">
        <v>0</v>
      </c>
      <c r="BE31" s="691">
        <v>0</v>
      </c>
      <c r="BF31" s="691">
        <v>0</v>
      </c>
      <c r="BG31" s="691">
        <v>0</v>
      </c>
      <c r="BH31" s="691">
        <v>0</v>
      </c>
      <c r="BI31" s="691">
        <v>0</v>
      </c>
      <c r="BJ31" s="691">
        <v>0</v>
      </c>
      <c r="BK31" s="691">
        <v>0</v>
      </c>
      <c r="BL31" s="691">
        <v>0</v>
      </c>
      <c r="BM31" s="691">
        <v>0</v>
      </c>
      <c r="BN31" s="691">
        <v>0</v>
      </c>
      <c r="BO31" s="691">
        <v>0</v>
      </c>
      <c r="BP31" s="691">
        <v>0</v>
      </c>
      <c r="BQ31" s="691">
        <v>0</v>
      </c>
      <c r="BR31" s="691">
        <v>0</v>
      </c>
      <c r="BS31" s="691">
        <v>0</v>
      </c>
      <c r="BT31" s="691">
        <v>0</v>
      </c>
      <c r="BU31" s="691">
        <v>0</v>
      </c>
      <c r="BV31" s="691">
        <v>0</v>
      </c>
    </row>
    <row r="32" spans="1:74" ht="11.15" customHeight="1" x14ac:dyDescent="0.25">
      <c r="A32" s="499" t="s">
        <v>1210</v>
      </c>
      <c r="B32" s="502" t="s">
        <v>84</v>
      </c>
      <c r="C32" s="690">
        <v>4.0296589999999997</v>
      </c>
      <c r="D32" s="690">
        <v>3.3176290000000002</v>
      </c>
      <c r="E32" s="690">
        <v>3.5725760000000002</v>
      </c>
      <c r="F32" s="690">
        <v>2.8647649999999998</v>
      </c>
      <c r="G32" s="690">
        <v>3.4178609999999998</v>
      </c>
      <c r="H32" s="690">
        <v>3.763258</v>
      </c>
      <c r="I32" s="690">
        <v>3.862212</v>
      </c>
      <c r="J32" s="690">
        <v>3.717708</v>
      </c>
      <c r="K32" s="690">
        <v>2.9617640000000001</v>
      </c>
      <c r="L32" s="690">
        <v>3.6389480000000001</v>
      </c>
      <c r="M32" s="690">
        <v>3.7842470000000001</v>
      </c>
      <c r="N32" s="690">
        <v>3.9883839999999999</v>
      </c>
      <c r="O32" s="690">
        <v>4.0311719999999998</v>
      </c>
      <c r="P32" s="690">
        <v>3.6121789999999998</v>
      </c>
      <c r="Q32" s="690">
        <v>2.7963490000000002</v>
      </c>
      <c r="R32" s="690">
        <v>3.1027659999999999</v>
      </c>
      <c r="S32" s="690">
        <v>3.9197679999999999</v>
      </c>
      <c r="T32" s="690">
        <v>3.8089810000000002</v>
      </c>
      <c r="U32" s="690">
        <v>3.922358</v>
      </c>
      <c r="V32" s="690">
        <v>3.9163239999999999</v>
      </c>
      <c r="W32" s="690">
        <v>3.9167399999999999</v>
      </c>
      <c r="X32" s="690">
        <v>3.9579870000000001</v>
      </c>
      <c r="Y32" s="690">
        <v>3.8852630000000001</v>
      </c>
      <c r="Z32" s="690">
        <v>3.9951310000000002</v>
      </c>
      <c r="AA32" s="690">
        <v>4.0071940000000001</v>
      </c>
      <c r="AB32" s="690">
        <v>3.5162409999999999</v>
      </c>
      <c r="AC32" s="690">
        <v>3.1279089999999998</v>
      </c>
      <c r="AD32" s="690">
        <v>3.1975500000000001</v>
      </c>
      <c r="AE32" s="690">
        <v>2.8957039999999998</v>
      </c>
      <c r="AF32" s="690">
        <v>3.1186989999999999</v>
      </c>
      <c r="AG32" s="690">
        <v>3.164209</v>
      </c>
      <c r="AH32" s="690">
        <v>3.1246719999999999</v>
      </c>
      <c r="AI32" s="690">
        <v>2.7108289999999999</v>
      </c>
      <c r="AJ32" s="690">
        <v>3.1341990000000002</v>
      </c>
      <c r="AK32" s="690">
        <v>3.1689349999999998</v>
      </c>
      <c r="AL32" s="690">
        <v>3.263935</v>
      </c>
      <c r="AM32" s="690">
        <v>3.2741229999999999</v>
      </c>
      <c r="AN32" s="690">
        <v>2.9367179999999999</v>
      </c>
      <c r="AO32" s="690">
        <v>3.0706630000000001</v>
      </c>
      <c r="AP32" s="690">
        <v>2.830031</v>
      </c>
      <c r="AQ32" s="690">
        <v>2.475368</v>
      </c>
      <c r="AR32" s="690">
        <v>2.3699210000000002</v>
      </c>
      <c r="AS32" s="690">
        <v>2.4680550000000001</v>
      </c>
      <c r="AT32" s="690">
        <v>2.407</v>
      </c>
      <c r="AU32" s="690">
        <v>2.3418960000000002</v>
      </c>
      <c r="AV32" s="690">
        <v>2.105477</v>
      </c>
      <c r="AW32" s="690">
        <v>2.3819910000000002</v>
      </c>
      <c r="AX32" s="690">
        <v>2.4791340000000002</v>
      </c>
      <c r="AY32" s="690">
        <v>2.4766319999999999</v>
      </c>
      <c r="AZ32" s="690">
        <v>2.129934</v>
      </c>
      <c r="BA32" s="690">
        <v>1.7773399999999999</v>
      </c>
      <c r="BB32" s="690">
        <v>2.2141299999999999</v>
      </c>
      <c r="BC32" s="691">
        <v>2.3569</v>
      </c>
      <c r="BD32" s="691">
        <v>2.2808700000000002</v>
      </c>
      <c r="BE32" s="691">
        <v>2.3569</v>
      </c>
      <c r="BF32" s="691">
        <v>2.3569</v>
      </c>
      <c r="BG32" s="691">
        <v>1.8572599999999999</v>
      </c>
      <c r="BH32" s="691">
        <v>2.2351899999999998</v>
      </c>
      <c r="BI32" s="691">
        <v>2.2808700000000002</v>
      </c>
      <c r="BJ32" s="691">
        <v>2.3569</v>
      </c>
      <c r="BK32" s="691">
        <v>2.3569</v>
      </c>
      <c r="BL32" s="691">
        <v>2.1288200000000002</v>
      </c>
      <c r="BM32" s="691">
        <v>2.1707399999999999</v>
      </c>
      <c r="BN32" s="691">
        <v>1.8186599999999999</v>
      </c>
      <c r="BO32" s="691">
        <v>2.3569</v>
      </c>
      <c r="BP32" s="691">
        <v>2.2808700000000002</v>
      </c>
      <c r="BQ32" s="691">
        <v>2.3569</v>
      </c>
      <c r="BR32" s="691">
        <v>2.3569</v>
      </c>
      <c r="BS32" s="691">
        <v>2.2808700000000002</v>
      </c>
      <c r="BT32" s="691">
        <v>2.3569</v>
      </c>
      <c r="BU32" s="691">
        <v>2.2808700000000002</v>
      </c>
      <c r="BV32" s="691">
        <v>2.3569</v>
      </c>
    </row>
    <row r="33" spans="1:74" ht="11.15" customHeight="1" x14ac:dyDescent="0.25">
      <c r="A33" s="499" t="s">
        <v>1211</v>
      </c>
      <c r="B33" s="502" t="s">
        <v>1202</v>
      </c>
      <c r="C33" s="690">
        <v>2.2633759439999999</v>
      </c>
      <c r="D33" s="690">
        <v>2.2386177969999999</v>
      </c>
      <c r="E33" s="690">
        <v>2.6723782809999999</v>
      </c>
      <c r="F33" s="690">
        <v>2.4438542299999999</v>
      </c>
      <c r="G33" s="690">
        <v>2.5812495759999998</v>
      </c>
      <c r="H33" s="690">
        <v>2.4797395510000002</v>
      </c>
      <c r="I33" s="690">
        <v>2.5353012100000001</v>
      </c>
      <c r="J33" s="690">
        <v>2.471020658</v>
      </c>
      <c r="K33" s="690">
        <v>2.2933338509999999</v>
      </c>
      <c r="L33" s="690">
        <v>2.3732849730000001</v>
      </c>
      <c r="M33" s="690">
        <v>2.5598215839999998</v>
      </c>
      <c r="N33" s="690">
        <v>2.6465953450000002</v>
      </c>
      <c r="O33" s="690">
        <v>2.541015754</v>
      </c>
      <c r="P33" s="690">
        <v>2.242034672</v>
      </c>
      <c r="Q33" s="690">
        <v>2.6348551279999999</v>
      </c>
      <c r="R33" s="690">
        <v>2.2957411510000001</v>
      </c>
      <c r="S33" s="690">
        <v>2.5997156320000001</v>
      </c>
      <c r="T33" s="690">
        <v>2.536030679</v>
      </c>
      <c r="U33" s="690">
        <v>2.7123652329999999</v>
      </c>
      <c r="V33" s="690">
        <v>2.669632666</v>
      </c>
      <c r="W33" s="690">
        <v>2.5651962159999999</v>
      </c>
      <c r="X33" s="690">
        <v>2.5093131880000001</v>
      </c>
      <c r="Y33" s="690">
        <v>2.4929213319999999</v>
      </c>
      <c r="Z33" s="690">
        <v>2.7482953750000001</v>
      </c>
      <c r="AA33" s="690">
        <v>2.5383984929999999</v>
      </c>
      <c r="AB33" s="690">
        <v>2.3637195480000002</v>
      </c>
      <c r="AC33" s="690">
        <v>2.5126768030000002</v>
      </c>
      <c r="AD33" s="690">
        <v>2.4584600750000001</v>
      </c>
      <c r="AE33" s="690">
        <v>2.5740743909999999</v>
      </c>
      <c r="AF33" s="690">
        <v>2.4206127940000002</v>
      </c>
      <c r="AG33" s="690">
        <v>2.5416630809999998</v>
      </c>
      <c r="AH33" s="690">
        <v>2.493076233</v>
      </c>
      <c r="AI33" s="690">
        <v>2.3698172290000001</v>
      </c>
      <c r="AJ33" s="690">
        <v>2.3814373760000001</v>
      </c>
      <c r="AK33" s="690">
        <v>2.3517225150000001</v>
      </c>
      <c r="AL33" s="690">
        <v>2.4744136349999999</v>
      </c>
      <c r="AM33" s="690">
        <v>2.4982345459999999</v>
      </c>
      <c r="AN33" s="690">
        <v>2.0369506350000002</v>
      </c>
      <c r="AO33" s="690">
        <v>2.4143056989999998</v>
      </c>
      <c r="AP33" s="690">
        <v>2.2574608650000001</v>
      </c>
      <c r="AQ33" s="690">
        <v>2.2911649160000001</v>
      </c>
      <c r="AR33" s="690">
        <v>2.2601689440000001</v>
      </c>
      <c r="AS33" s="690">
        <v>2.3548567130000002</v>
      </c>
      <c r="AT33" s="690">
        <v>2.3546779889999998</v>
      </c>
      <c r="AU33" s="690">
        <v>2.213497888</v>
      </c>
      <c r="AV33" s="690">
        <v>2.3023849369999998</v>
      </c>
      <c r="AW33" s="690">
        <v>2.3834196689999998</v>
      </c>
      <c r="AX33" s="690">
        <v>2.5279613419999998</v>
      </c>
      <c r="AY33" s="690">
        <v>2.3711367719999998</v>
      </c>
      <c r="AZ33" s="690">
        <v>2.1916055399999999</v>
      </c>
      <c r="BA33" s="690">
        <v>2.5175040000000002</v>
      </c>
      <c r="BB33" s="690">
        <v>2.3103039999999999</v>
      </c>
      <c r="BC33" s="691">
        <v>2.4223170000000001</v>
      </c>
      <c r="BD33" s="691">
        <v>2.3441640000000001</v>
      </c>
      <c r="BE33" s="691">
        <v>2.4355039999999999</v>
      </c>
      <c r="BF33" s="691">
        <v>2.3675820000000001</v>
      </c>
      <c r="BG33" s="691">
        <v>2.2066569999999999</v>
      </c>
      <c r="BH33" s="691">
        <v>2.245965</v>
      </c>
      <c r="BI33" s="691">
        <v>2.4005239999999999</v>
      </c>
      <c r="BJ33" s="691">
        <v>2.484248</v>
      </c>
      <c r="BK33" s="691">
        <v>2.5098739999999999</v>
      </c>
      <c r="BL33" s="691">
        <v>2.2540689999999999</v>
      </c>
      <c r="BM33" s="691">
        <v>2.6062949999999998</v>
      </c>
      <c r="BN33" s="691">
        <v>2.3985989999999999</v>
      </c>
      <c r="BO33" s="691">
        <v>2.526688</v>
      </c>
      <c r="BP33" s="691">
        <v>2.4533119999999999</v>
      </c>
      <c r="BQ33" s="691">
        <v>2.5568170000000001</v>
      </c>
      <c r="BR33" s="691">
        <v>2.490424</v>
      </c>
      <c r="BS33" s="691">
        <v>2.3249870000000001</v>
      </c>
      <c r="BT33" s="691">
        <v>2.3709380000000002</v>
      </c>
      <c r="BU33" s="691">
        <v>2.5427040000000001</v>
      </c>
      <c r="BV33" s="691">
        <v>2.6347960000000001</v>
      </c>
    </row>
    <row r="34" spans="1:74" ht="11.15" customHeight="1" x14ac:dyDescent="0.25">
      <c r="A34" s="499" t="s">
        <v>1212</v>
      </c>
      <c r="B34" s="502" t="s">
        <v>1305</v>
      </c>
      <c r="C34" s="690">
        <v>0.59971467899999997</v>
      </c>
      <c r="D34" s="690">
        <v>0.56495740100000003</v>
      </c>
      <c r="E34" s="690">
        <v>0.46898621499999998</v>
      </c>
      <c r="F34" s="690">
        <v>0.52702901599999996</v>
      </c>
      <c r="G34" s="690">
        <v>0.49122581799999998</v>
      </c>
      <c r="H34" s="690">
        <v>0.42455236200000002</v>
      </c>
      <c r="I34" s="690">
        <v>0.43086473199999997</v>
      </c>
      <c r="J34" s="690">
        <v>0.42956484</v>
      </c>
      <c r="K34" s="690">
        <v>0.42624578499999999</v>
      </c>
      <c r="L34" s="690">
        <v>0.55496000000000001</v>
      </c>
      <c r="M34" s="690">
        <v>0.552177955</v>
      </c>
      <c r="N34" s="690">
        <v>0.55996437700000001</v>
      </c>
      <c r="O34" s="690">
        <v>0.61858933800000004</v>
      </c>
      <c r="P34" s="690">
        <v>0.56649201699999996</v>
      </c>
      <c r="Q34" s="690">
        <v>0.63154422300000002</v>
      </c>
      <c r="R34" s="690">
        <v>0.572375101</v>
      </c>
      <c r="S34" s="690">
        <v>0.47657223900000001</v>
      </c>
      <c r="T34" s="690">
        <v>0.51815586499999999</v>
      </c>
      <c r="U34" s="690">
        <v>0.44554561500000001</v>
      </c>
      <c r="V34" s="690">
        <v>0.45733439599999998</v>
      </c>
      <c r="W34" s="690">
        <v>0.46364782199999999</v>
      </c>
      <c r="X34" s="690">
        <v>0.56975654499999995</v>
      </c>
      <c r="Y34" s="690">
        <v>0.55105126999999998</v>
      </c>
      <c r="Z34" s="690">
        <v>0.64736818799999996</v>
      </c>
      <c r="AA34" s="690">
        <v>0.55604105400000003</v>
      </c>
      <c r="AB34" s="690">
        <v>0.568946269</v>
      </c>
      <c r="AC34" s="690">
        <v>0.675254197</v>
      </c>
      <c r="AD34" s="690">
        <v>0.64904775999999997</v>
      </c>
      <c r="AE34" s="690">
        <v>0.55314084500000005</v>
      </c>
      <c r="AF34" s="690">
        <v>0.46401141800000001</v>
      </c>
      <c r="AG34" s="690">
        <v>0.49904348199999998</v>
      </c>
      <c r="AH34" s="690">
        <v>0.46676637100000001</v>
      </c>
      <c r="AI34" s="690">
        <v>0.55559442400000003</v>
      </c>
      <c r="AJ34" s="690">
        <v>0.56890435399999995</v>
      </c>
      <c r="AK34" s="690">
        <v>0.74342156299999995</v>
      </c>
      <c r="AL34" s="690">
        <v>0.63309783200000003</v>
      </c>
      <c r="AM34" s="690">
        <v>0.51126909899999995</v>
      </c>
      <c r="AN34" s="690">
        <v>0.56068303799999997</v>
      </c>
      <c r="AO34" s="690">
        <v>0.76396322500000002</v>
      </c>
      <c r="AP34" s="690">
        <v>0.61051191199999999</v>
      </c>
      <c r="AQ34" s="690">
        <v>0.59141381100000001</v>
      </c>
      <c r="AR34" s="690">
        <v>0.59899928199999997</v>
      </c>
      <c r="AS34" s="690">
        <v>0.49341715899999999</v>
      </c>
      <c r="AT34" s="690">
        <v>0.48998946100000002</v>
      </c>
      <c r="AU34" s="690">
        <v>0.58262494499999995</v>
      </c>
      <c r="AV34" s="690">
        <v>0.58897670800000002</v>
      </c>
      <c r="AW34" s="690">
        <v>0.61766717199999999</v>
      </c>
      <c r="AX34" s="690">
        <v>0.722590752</v>
      </c>
      <c r="AY34" s="690">
        <v>0.66658276699999996</v>
      </c>
      <c r="AZ34" s="690">
        <v>0.71413229300000003</v>
      </c>
      <c r="BA34" s="690">
        <v>0.81575500000000001</v>
      </c>
      <c r="BB34" s="690">
        <v>0.67009240000000003</v>
      </c>
      <c r="BC34" s="691">
        <v>0.64125509999999997</v>
      </c>
      <c r="BD34" s="691">
        <v>0.65364889999999998</v>
      </c>
      <c r="BE34" s="691">
        <v>0.53603469999999998</v>
      </c>
      <c r="BF34" s="691">
        <v>0.5304854</v>
      </c>
      <c r="BG34" s="691">
        <v>0.64784399999999998</v>
      </c>
      <c r="BH34" s="691">
        <v>0.66071829999999998</v>
      </c>
      <c r="BI34" s="691">
        <v>0.70668339999999996</v>
      </c>
      <c r="BJ34" s="691">
        <v>0.83093629999999996</v>
      </c>
      <c r="BK34" s="691">
        <v>0.70471269999999997</v>
      </c>
      <c r="BL34" s="691">
        <v>0.88697859999999995</v>
      </c>
      <c r="BM34" s="691">
        <v>0.98839690000000002</v>
      </c>
      <c r="BN34" s="691">
        <v>1.0105470000000001</v>
      </c>
      <c r="BO34" s="691">
        <v>0.90530440000000001</v>
      </c>
      <c r="BP34" s="691">
        <v>0.75507199999999997</v>
      </c>
      <c r="BQ34" s="691">
        <v>0.69575469999999995</v>
      </c>
      <c r="BR34" s="691">
        <v>0.73779139999999999</v>
      </c>
      <c r="BS34" s="691">
        <v>0.77510800000000002</v>
      </c>
      <c r="BT34" s="691">
        <v>0.8014405</v>
      </c>
      <c r="BU34" s="691">
        <v>0.78739630000000005</v>
      </c>
      <c r="BV34" s="691">
        <v>1.216763</v>
      </c>
    </row>
    <row r="35" spans="1:74" ht="11.15" customHeight="1" x14ac:dyDescent="0.25">
      <c r="A35" s="499" t="s">
        <v>1213</v>
      </c>
      <c r="B35" s="500" t="s">
        <v>1306</v>
      </c>
      <c r="C35" s="690">
        <v>1.4075142469999999</v>
      </c>
      <c r="D35" s="690">
        <v>4.5483309E-2</v>
      </c>
      <c r="E35" s="690">
        <v>3.7333226999999997E-2</v>
      </c>
      <c r="F35" s="690">
        <v>4.9897672999999997E-2</v>
      </c>
      <c r="G35" s="690">
        <v>6.4839989000000001E-2</v>
      </c>
      <c r="H35" s="690">
        <v>2.7684779999999999E-2</v>
      </c>
      <c r="I35" s="690">
        <v>4.3189312000000001E-2</v>
      </c>
      <c r="J35" s="690">
        <v>6.3242337999999995E-2</v>
      </c>
      <c r="K35" s="690">
        <v>2.5799375999999999E-2</v>
      </c>
      <c r="L35" s="690">
        <v>2.6768594999999999E-2</v>
      </c>
      <c r="M35" s="690">
        <v>4.3492146000000002E-2</v>
      </c>
      <c r="N35" s="690">
        <v>3.3764875999999999E-2</v>
      </c>
      <c r="O35" s="690">
        <v>0.383799689</v>
      </c>
      <c r="P35" s="690">
        <v>0.11114611100000001</v>
      </c>
      <c r="Q35" s="690">
        <v>1.7319477E-2</v>
      </c>
      <c r="R35" s="690">
        <v>-2.8059040000000001E-3</v>
      </c>
      <c r="S35" s="690">
        <v>4.5998155999999998E-2</v>
      </c>
      <c r="T35" s="690">
        <v>4.3071423999999997E-2</v>
      </c>
      <c r="U35" s="690">
        <v>6.2411135999999999E-2</v>
      </c>
      <c r="V35" s="690">
        <v>4.1215344000000001E-2</v>
      </c>
      <c r="W35" s="690">
        <v>4.3998270999999999E-2</v>
      </c>
      <c r="X35" s="690">
        <v>4.0158036000000001E-2</v>
      </c>
      <c r="Y35" s="690">
        <v>3.8099938999999999E-2</v>
      </c>
      <c r="Z35" s="690">
        <v>8.0465094000000001E-2</v>
      </c>
      <c r="AA35" s="690">
        <v>7.9098932999999996E-2</v>
      </c>
      <c r="AB35" s="690">
        <v>6.9025095999999994E-2</v>
      </c>
      <c r="AC35" s="690">
        <v>7.2007570000000007E-2</v>
      </c>
      <c r="AD35" s="690">
        <v>5.6986938000000001E-2</v>
      </c>
      <c r="AE35" s="690">
        <v>7.3385586000000003E-2</v>
      </c>
      <c r="AF35" s="690">
        <v>4.0627436000000003E-2</v>
      </c>
      <c r="AG35" s="690">
        <v>5.7498475E-2</v>
      </c>
      <c r="AH35" s="690">
        <v>4.7226678000000001E-2</v>
      </c>
      <c r="AI35" s="690">
        <v>5.2539475000000002E-2</v>
      </c>
      <c r="AJ35" s="690">
        <v>5.4941416999999999E-2</v>
      </c>
      <c r="AK35" s="690">
        <v>5.2636744999999999E-2</v>
      </c>
      <c r="AL35" s="690">
        <v>9.4480037000000003E-2</v>
      </c>
      <c r="AM35" s="690">
        <v>0.16161562800000001</v>
      </c>
      <c r="AN35" s="690">
        <v>0.34823922899999998</v>
      </c>
      <c r="AO35" s="690">
        <v>5.4886721999999999E-2</v>
      </c>
      <c r="AP35" s="690">
        <v>5.8234660000000001E-2</v>
      </c>
      <c r="AQ35" s="690">
        <v>4.1034057999999998E-2</v>
      </c>
      <c r="AR35" s="690">
        <v>7.7570218999999996E-2</v>
      </c>
      <c r="AS35" s="690">
        <v>6.5853256999999998E-2</v>
      </c>
      <c r="AT35" s="690">
        <v>0.215271932</v>
      </c>
      <c r="AU35" s="690">
        <v>0.14080399299999999</v>
      </c>
      <c r="AV35" s="690">
        <v>2.9811244000000001E-2</v>
      </c>
      <c r="AW35" s="690">
        <v>3.5876072000000002E-2</v>
      </c>
      <c r="AX35" s="690">
        <v>3.6350062000000002E-2</v>
      </c>
      <c r="AY35" s="690">
        <v>1.1521780479999999</v>
      </c>
      <c r="AZ35" s="690">
        <v>0.14194536899999999</v>
      </c>
      <c r="BA35" s="690">
        <v>5.1485099999999999E-2</v>
      </c>
      <c r="BB35" s="690">
        <v>3.3987000000000003E-2</v>
      </c>
      <c r="BC35" s="691">
        <v>5.49346E-2</v>
      </c>
      <c r="BD35" s="691">
        <v>4.9679899999999999E-2</v>
      </c>
      <c r="BE35" s="691">
        <v>6.9397899999999998E-2</v>
      </c>
      <c r="BF35" s="691">
        <v>8.9096900000000007E-2</v>
      </c>
      <c r="BG35" s="691">
        <v>7.3765899999999995E-2</v>
      </c>
      <c r="BH35" s="691">
        <v>3.2193199999999998E-2</v>
      </c>
      <c r="BI35" s="691">
        <v>3.1852199999999997E-2</v>
      </c>
      <c r="BJ35" s="691">
        <v>5.8196499999999998E-2</v>
      </c>
      <c r="BK35" s="691">
        <v>0.43862970000000001</v>
      </c>
      <c r="BL35" s="691">
        <v>0.17042299999999999</v>
      </c>
      <c r="BM35" s="691">
        <v>5.6932499999999997E-2</v>
      </c>
      <c r="BN35" s="691">
        <v>4.05557E-2</v>
      </c>
      <c r="BO35" s="691">
        <v>5.4852900000000003E-2</v>
      </c>
      <c r="BP35" s="691">
        <v>5.8404600000000001E-2</v>
      </c>
      <c r="BQ35" s="691">
        <v>5.9771600000000001E-2</v>
      </c>
      <c r="BR35" s="691">
        <v>0.1167062</v>
      </c>
      <c r="BS35" s="691">
        <v>9.3486899999999998E-2</v>
      </c>
      <c r="BT35" s="691">
        <v>2.0985400000000001E-2</v>
      </c>
      <c r="BU35" s="691">
        <v>2.7794599999999999E-2</v>
      </c>
      <c r="BV35" s="691">
        <v>5.5286000000000002E-2</v>
      </c>
    </row>
    <row r="36" spans="1:74" ht="11.15" customHeight="1" x14ac:dyDescent="0.25">
      <c r="A36" s="499" t="s">
        <v>1214</v>
      </c>
      <c r="B36" s="502" t="s">
        <v>1206</v>
      </c>
      <c r="C36" s="690">
        <v>12.260334292</v>
      </c>
      <c r="D36" s="690">
        <v>9.4827776359999998</v>
      </c>
      <c r="E36" s="690">
        <v>10.560486302999999</v>
      </c>
      <c r="F36" s="690">
        <v>9.6578092439999992</v>
      </c>
      <c r="G36" s="690">
        <v>10.567535932</v>
      </c>
      <c r="H36" s="690">
        <v>11.396101928</v>
      </c>
      <c r="I36" s="690">
        <v>13.802104547000001</v>
      </c>
      <c r="J36" s="690">
        <v>13.888505128</v>
      </c>
      <c r="K36" s="690">
        <v>11.311836525</v>
      </c>
      <c r="L36" s="690">
        <v>11.286930668</v>
      </c>
      <c r="M36" s="690">
        <v>11.012569747000001</v>
      </c>
      <c r="N36" s="690">
        <v>11.379504259999999</v>
      </c>
      <c r="O36" s="690">
        <v>11.991113465</v>
      </c>
      <c r="P36" s="690">
        <v>10.574644407999999</v>
      </c>
      <c r="Q36" s="690">
        <v>9.8900130550000007</v>
      </c>
      <c r="R36" s="690">
        <v>9.2636092629999993</v>
      </c>
      <c r="S36" s="690">
        <v>10.218725566</v>
      </c>
      <c r="T36" s="690">
        <v>11.11461139</v>
      </c>
      <c r="U36" s="690">
        <v>14.362180516</v>
      </c>
      <c r="V36" s="690">
        <v>13.323432386</v>
      </c>
      <c r="W36" s="690">
        <v>11.385866749</v>
      </c>
      <c r="X36" s="690">
        <v>10.840227536</v>
      </c>
      <c r="Y36" s="690">
        <v>10.827561971</v>
      </c>
      <c r="Z36" s="690">
        <v>11.830068059</v>
      </c>
      <c r="AA36" s="690">
        <v>11.527500257</v>
      </c>
      <c r="AB36" s="690">
        <v>10.548092915</v>
      </c>
      <c r="AC36" s="690">
        <v>10.374995527999999</v>
      </c>
      <c r="AD36" s="690">
        <v>9.2161773799999995</v>
      </c>
      <c r="AE36" s="690">
        <v>9.3559833369999996</v>
      </c>
      <c r="AF36" s="690">
        <v>11.423636682</v>
      </c>
      <c r="AG36" s="690">
        <v>14.260782813000001</v>
      </c>
      <c r="AH36" s="690">
        <v>13.195171686</v>
      </c>
      <c r="AI36" s="690">
        <v>11.047939009</v>
      </c>
      <c r="AJ36" s="690">
        <v>10.283847685</v>
      </c>
      <c r="AK36" s="690">
        <v>10.591518216000001</v>
      </c>
      <c r="AL36" s="690">
        <v>11.045774256</v>
      </c>
      <c r="AM36" s="690">
        <v>11.208946077</v>
      </c>
      <c r="AN36" s="690">
        <v>9.9882361090000007</v>
      </c>
      <c r="AO36" s="690">
        <v>10.298193640999999</v>
      </c>
      <c r="AP36" s="690">
        <v>9.2025155030000008</v>
      </c>
      <c r="AQ36" s="690">
        <v>9.7751104099999999</v>
      </c>
      <c r="AR36" s="690">
        <v>11.620840603</v>
      </c>
      <c r="AS36" s="690">
        <v>12.303131597</v>
      </c>
      <c r="AT36" s="690">
        <v>13.023284540000001</v>
      </c>
      <c r="AU36" s="690">
        <v>10.511749184999999</v>
      </c>
      <c r="AV36" s="690">
        <v>10.212798163</v>
      </c>
      <c r="AW36" s="690">
        <v>10.400021191</v>
      </c>
      <c r="AX36" s="690">
        <v>10.761992574000001</v>
      </c>
      <c r="AY36" s="690">
        <v>11.730628703000001</v>
      </c>
      <c r="AZ36" s="690">
        <v>9.9289070079999995</v>
      </c>
      <c r="BA36" s="690">
        <v>9.5603239999999996</v>
      </c>
      <c r="BB36" s="690">
        <v>8.5529089999999997</v>
      </c>
      <c r="BC36" s="691">
        <v>9.4332639999999994</v>
      </c>
      <c r="BD36" s="691">
        <v>10.60666</v>
      </c>
      <c r="BE36" s="691">
        <v>12.17995</v>
      </c>
      <c r="BF36" s="691">
        <v>12.15502</v>
      </c>
      <c r="BG36" s="691">
        <v>10.26816</v>
      </c>
      <c r="BH36" s="691">
        <v>9.8935860000000009</v>
      </c>
      <c r="BI36" s="691">
        <v>9.3843650000000007</v>
      </c>
      <c r="BJ36" s="691">
        <v>9.3904899999999998</v>
      </c>
      <c r="BK36" s="691">
        <v>8.8952290000000005</v>
      </c>
      <c r="BL36" s="691">
        <v>9.3861430000000006</v>
      </c>
      <c r="BM36" s="691">
        <v>9.5108560000000004</v>
      </c>
      <c r="BN36" s="691">
        <v>9.4858840000000004</v>
      </c>
      <c r="BO36" s="691">
        <v>10.46649</v>
      </c>
      <c r="BP36" s="691">
        <v>11.161020000000001</v>
      </c>
      <c r="BQ36" s="691">
        <v>12.718070000000001</v>
      </c>
      <c r="BR36" s="691">
        <v>12.82075</v>
      </c>
      <c r="BS36" s="691">
        <v>10.879250000000001</v>
      </c>
      <c r="BT36" s="691">
        <v>10.734920000000001</v>
      </c>
      <c r="BU36" s="691">
        <v>10.49034</v>
      </c>
      <c r="BV36" s="691">
        <v>9.991168</v>
      </c>
    </row>
    <row r="37" spans="1:74" ht="11.15" customHeight="1" x14ac:dyDescent="0.25">
      <c r="A37" s="499" t="s">
        <v>1215</v>
      </c>
      <c r="B37" s="500" t="s">
        <v>1307</v>
      </c>
      <c r="C37" s="690">
        <v>13.966116816</v>
      </c>
      <c r="D37" s="690">
        <v>11.609173638</v>
      </c>
      <c r="E37" s="690">
        <v>12.353857647</v>
      </c>
      <c r="F37" s="690">
        <v>11.221152893999999</v>
      </c>
      <c r="G37" s="690">
        <v>11.713106703999999</v>
      </c>
      <c r="H37" s="690">
        <v>12.988212112999999</v>
      </c>
      <c r="I37" s="690">
        <v>15.876700349</v>
      </c>
      <c r="J37" s="690">
        <v>16.156685634999999</v>
      </c>
      <c r="K37" s="690">
        <v>13.285536919</v>
      </c>
      <c r="L37" s="690">
        <v>11.991113571</v>
      </c>
      <c r="M37" s="690">
        <v>11.98598812</v>
      </c>
      <c r="N37" s="690">
        <v>12.854908172</v>
      </c>
      <c r="O37" s="690">
        <v>13.540335854</v>
      </c>
      <c r="P37" s="690">
        <v>11.877677798000001</v>
      </c>
      <c r="Q37" s="690">
        <v>12.262781199999999</v>
      </c>
      <c r="R37" s="690">
        <v>10.712045429</v>
      </c>
      <c r="S37" s="690">
        <v>11.160597387999999</v>
      </c>
      <c r="T37" s="690">
        <v>12.516947402</v>
      </c>
      <c r="U37" s="690">
        <v>16.042442564000002</v>
      </c>
      <c r="V37" s="690">
        <v>14.573933232</v>
      </c>
      <c r="W37" s="690">
        <v>12.190236412999999</v>
      </c>
      <c r="X37" s="690">
        <v>11.386489687999999</v>
      </c>
      <c r="Y37" s="690">
        <v>11.571480352</v>
      </c>
      <c r="Z37" s="690">
        <v>12.847841904999999</v>
      </c>
      <c r="AA37" s="690">
        <v>12.686310158</v>
      </c>
      <c r="AB37" s="690">
        <v>11.659225077</v>
      </c>
      <c r="AC37" s="690">
        <v>11.155912143</v>
      </c>
      <c r="AD37" s="690">
        <v>9.8879535181999998</v>
      </c>
      <c r="AE37" s="690">
        <v>10.270672206</v>
      </c>
      <c r="AF37" s="690">
        <v>12.43700372</v>
      </c>
      <c r="AG37" s="690">
        <v>15.75566491</v>
      </c>
      <c r="AH37" s="690">
        <v>14.694563631999999</v>
      </c>
      <c r="AI37" s="690">
        <v>11.949358306000001</v>
      </c>
      <c r="AJ37" s="690">
        <v>11.019545596</v>
      </c>
      <c r="AK37" s="690">
        <v>11.067560532</v>
      </c>
      <c r="AL37" s="690">
        <v>12.726045531</v>
      </c>
      <c r="AM37" s="690">
        <v>12.862458069000001</v>
      </c>
      <c r="AN37" s="690">
        <v>12.09332908</v>
      </c>
      <c r="AO37" s="690">
        <v>11.649985698</v>
      </c>
      <c r="AP37" s="690">
        <v>10.293103654999999</v>
      </c>
      <c r="AQ37" s="690">
        <v>10.920423706999999</v>
      </c>
      <c r="AR37" s="690">
        <v>13.473895492</v>
      </c>
      <c r="AS37" s="690">
        <v>14.787660669999999</v>
      </c>
      <c r="AT37" s="690">
        <v>15.504823094000001</v>
      </c>
      <c r="AU37" s="690">
        <v>12.502101869000001</v>
      </c>
      <c r="AV37" s="690">
        <v>11.352255829000001</v>
      </c>
      <c r="AW37" s="690">
        <v>11.38686008</v>
      </c>
      <c r="AX37" s="690">
        <v>12.198667878</v>
      </c>
      <c r="AY37" s="690">
        <v>13.925887577999999</v>
      </c>
      <c r="AZ37" s="690">
        <v>11.932624283000001</v>
      </c>
      <c r="BA37" s="690">
        <v>11.665970829999999</v>
      </c>
      <c r="BB37" s="690">
        <v>10.157395197</v>
      </c>
      <c r="BC37" s="691">
        <v>11.28078</v>
      </c>
      <c r="BD37" s="691">
        <v>13.1426</v>
      </c>
      <c r="BE37" s="691">
        <v>15.227499999999999</v>
      </c>
      <c r="BF37" s="691">
        <v>14.78684</v>
      </c>
      <c r="BG37" s="691">
        <v>12.26023</v>
      </c>
      <c r="BH37" s="691">
        <v>11.342790000000001</v>
      </c>
      <c r="BI37" s="691">
        <v>11.32837</v>
      </c>
      <c r="BJ37" s="691">
        <v>12.638400000000001</v>
      </c>
      <c r="BK37" s="691">
        <v>13.222939999999999</v>
      </c>
      <c r="BL37" s="691">
        <v>11.37562</v>
      </c>
      <c r="BM37" s="691">
        <v>11.819039999999999</v>
      </c>
      <c r="BN37" s="691">
        <v>10.67267</v>
      </c>
      <c r="BO37" s="691">
        <v>11.284380000000001</v>
      </c>
      <c r="BP37" s="691">
        <v>13.07658</v>
      </c>
      <c r="BQ37" s="691">
        <v>15.10215</v>
      </c>
      <c r="BR37" s="691">
        <v>14.8383</v>
      </c>
      <c r="BS37" s="691">
        <v>12.236980000000001</v>
      </c>
      <c r="BT37" s="691">
        <v>11.410740000000001</v>
      </c>
      <c r="BU37" s="691">
        <v>11.401450000000001</v>
      </c>
      <c r="BV37" s="691">
        <v>12.7392</v>
      </c>
    </row>
    <row r="38" spans="1:74" ht="11.15" customHeight="1" x14ac:dyDescent="0.25">
      <c r="A38" s="493"/>
      <c r="B38" s="131" t="s">
        <v>1309</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333"/>
      <c r="BD38" s="333"/>
      <c r="BE38" s="333"/>
      <c r="BF38" s="333"/>
      <c r="BG38" s="333"/>
      <c r="BH38" s="333"/>
      <c r="BI38" s="333"/>
      <c r="BJ38" s="333"/>
      <c r="BK38" s="333"/>
      <c r="BL38" s="333"/>
      <c r="BM38" s="333"/>
      <c r="BN38" s="333"/>
      <c r="BO38" s="333"/>
      <c r="BP38" s="333"/>
      <c r="BQ38" s="333"/>
      <c r="BR38" s="333"/>
      <c r="BS38" s="333"/>
      <c r="BT38" s="333"/>
      <c r="BU38" s="333"/>
      <c r="BV38" s="333"/>
    </row>
    <row r="39" spans="1:74" ht="11.15" customHeight="1" x14ac:dyDescent="0.25">
      <c r="A39" s="499" t="s">
        <v>1216</v>
      </c>
      <c r="B39" s="500" t="s">
        <v>82</v>
      </c>
      <c r="C39" s="690">
        <v>17.856907496000002</v>
      </c>
      <c r="D39" s="690">
        <v>18.007398051999999</v>
      </c>
      <c r="E39" s="690">
        <v>19.835081129999999</v>
      </c>
      <c r="F39" s="690">
        <v>16.618383300000001</v>
      </c>
      <c r="G39" s="690">
        <v>18.296445446</v>
      </c>
      <c r="H39" s="690">
        <v>21.798990437</v>
      </c>
      <c r="I39" s="690">
        <v>26.397471823</v>
      </c>
      <c r="J39" s="690">
        <v>27.688134263999999</v>
      </c>
      <c r="K39" s="690">
        <v>24.651835641000002</v>
      </c>
      <c r="L39" s="690">
        <v>20.38082872</v>
      </c>
      <c r="M39" s="690">
        <v>19.499185719</v>
      </c>
      <c r="N39" s="690">
        <v>21.277946833000001</v>
      </c>
      <c r="O39" s="690">
        <v>23.435271385</v>
      </c>
      <c r="P39" s="690">
        <v>23.332585303999998</v>
      </c>
      <c r="Q39" s="690">
        <v>23.493376654999999</v>
      </c>
      <c r="R39" s="690">
        <v>18.970734359000001</v>
      </c>
      <c r="S39" s="690">
        <v>20.502851672999999</v>
      </c>
      <c r="T39" s="690">
        <v>25.607726799999998</v>
      </c>
      <c r="U39" s="690">
        <v>32.988511672000001</v>
      </c>
      <c r="V39" s="690">
        <v>31.411151861</v>
      </c>
      <c r="W39" s="690">
        <v>26.324839862000001</v>
      </c>
      <c r="X39" s="690">
        <v>23.043245843000001</v>
      </c>
      <c r="Y39" s="690">
        <v>21.853505769000002</v>
      </c>
      <c r="Z39" s="690">
        <v>26.075723537999998</v>
      </c>
      <c r="AA39" s="690">
        <v>28.313081084</v>
      </c>
      <c r="AB39" s="690">
        <v>26.188578873000001</v>
      </c>
      <c r="AC39" s="690">
        <v>26.098538926</v>
      </c>
      <c r="AD39" s="690">
        <v>21.734367092999999</v>
      </c>
      <c r="AE39" s="690">
        <v>21.463736522000001</v>
      </c>
      <c r="AF39" s="690">
        <v>27.439904335000001</v>
      </c>
      <c r="AG39" s="690">
        <v>36.322351845999997</v>
      </c>
      <c r="AH39" s="690">
        <v>33.276293633000002</v>
      </c>
      <c r="AI39" s="690">
        <v>26.541967398000001</v>
      </c>
      <c r="AJ39" s="690">
        <v>23.980353406999999</v>
      </c>
      <c r="AK39" s="690">
        <v>20.212509800999999</v>
      </c>
      <c r="AL39" s="690">
        <v>25.651549503999998</v>
      </c>
      <c r="AM39" s="690">
        <v>25.734712791</v>
      </c>
      <c r="AN39" s="690">
        <v>23.085331865000001</v>
      </c>
      <c r="AO39" s="690">
        <v>23.913838799000001</v>
      </c>
      <c r="AP39" s="690">
        <v>21.338389566</v>
      </c>
      <c r="AQ39" s="690">
        <v>22.183743311000001</v>
      </c>
      <c r="AR39" s="690">
        <v>27.254040942</v>
      </c>
      <c r="AS39" s="690">
        <v>30.964794850000001</v>
      </c>
      <c r="AT39" s="690">
        <v>32.366013068999997</v>
      </c>
      <c r="AU39" s="690">
        <v>25.550692294000001</v>
      </c>
      <c r="AV39" s="690">
        <v>25.816972641</v>
      </c>
      <c r="AW39" s="690">
        <v>25.373699803000001</v>
      </c>
      <c r="AX39" s="690">
        <v>27.311617306999999</v>
      </c>
      <c r="AY39" s="690">
        <v>26.914757302000002</v>
      </c>
      <c r="AZ39" s="690">
        <v>24.250327606999999</v>
      </c>
      <c r="BA39" s="690">
        <v>23.789480000000001</v>
      </c>
      <c r="BB39" s="690">
        <v>22.74577</v>
      </c>
      <c r="BC39" s="691">
        <v>21.415880000000001</v>
      </c>
      <c r="BD39" s="691">
        <v>25.774329999999999</v>
      </c>
      <c r="BE39" s="691">
        <v>31.423690000000001</v>
      </c>
      <c r="BF39" s="691">
        <v>32.001080000000002</v>
      </c>
      <c r="BG39" s="691">
        <v>26.353760000000001</v>
      </c>
      <c r="BH39" s="691">
        <v>27.279530000000001</v>
      </c>
      <c r="BI39" s="691">
        <v>24.201039999999999</v>
      </c>
      <c r="BJ39" s="691">
        <v>27.892150000000001</v>
      </c>
      <c r="BK39" s="691">
        <v>28.835129999999999</v>
      </c>
      <c r="BL39" s="691">
        <v>23.869720000000001</v>
      </c>
      <c r="BM39" s="691">
        <v>25.55189</v>
      </c>
      <c r="BN39" s="691">
        <v>22.775020000000001</v>
      </c>
      <c r="BO39" s="691">
        <v>22.525590000000001</v>
      </c>
      <c r="BP39" s="691">
        <v>28.919080000000001</v>
      </c>
      <c r="BQ39" s="691">
        <v>35.533560000000001</v>
      </c>
      <c r="BR39" s="691">
        <v>35.783369999999998</v>
      </c>
      <c r="BS39" s="691">
        <v>27.06775</v>
      </c>
      <c r="BT39" s="691">
        <v>28.439129999999999</v>
      </c>
      <c r="BU39" s="691">
        <v>24.29721</v>
      </c>
      <c r="BV39" s="691">
        <v>29.40269</v>
      </c>
    </row>
    <row r="40" spans="1:74" ht="11.15" customHeight="1" x14ac:dyDescent="0.25">
      <c r="A40" s="499" t="s">
        <v>1217</v>
      </c>
      <c r="B40" s="502" t="s">
        <v>81</v>
      </c>
      <c r="C40" s="690">
        <v>26.218818358</v>
      </c>
      <c r="D40" s="690">
        <v>17.235104842999998</v>
      </c>
      <c r="E40" s="690">
        <v>18.540511127999999</v>
      </c>
      <c r="F40" s="690">
        <v>15.530596149000001</v>
      </c>
      <c r="G40" s="690">
        <v>16.756243374</v>
      </c>
      <c r="H40" s="690">
        <v>19.258195006000001</v>
      </c>
      <c r="I40" s="690">
        <v>22.456825106</v>
      </c>
      <c r="J40" s="690">
        <v>23.010925725</v>
      </c>
      <c r="K40" s="690">
        <v>16.794681686000001</v>
      </c>
      <c r="L40" s="690">
        <v>15.306007267</v>
      </c>
      <c r="M40" s="690">
        <v>16.494740970999999</v>
      </c>
      <c r="N40" s="690">
        <v>18.907411406000001</v>
      </c>
      <c r="O40" s="690">
        <v>21.747715916000001</v>
      </c>
      <c r="P40" s="690">
        <v>15.292684415</v>
      </c>
      <c r="Q40" s="690">
        <v>16.307267370000002</v>
      </c>
      <c r="R40" s="690">
        <v>11.771934763000001</v>
      </c>
      <c r="S40" s="690">
        <v>13.657118228</v>
      </c>
      <c r="T40" s="690">
        <v>14.294750832</v>
      </c>
      <c r="U40" s="690">
        <v>20.030178351</v>
      </c>
      <c r="V40" s="690">
        <v>16.674341817999998</v>
      </c>
      <c r="W40" s="690">
        <v>14.876386153</v>
      </c>
      <c r="X40" s="690">
        <v>10.562555604</v>
      </c>
      <c r="Y40" s="690">
        <v>14.433888047</v>
      </c>
      <c r="Z40" s="690">
        <v>13.645176169999999</v>
      </c>
      <c r="AA40" s="690">
        <v>12.442781044</v>
      </c>
      <c r="AB40" s="690">
        <v>11.977560064</v>
      </c>
      <c r="AC40" s="690">
        <v>9.3370079760000007</v>
      </c>
      <c r="AD40" s="690">
        <v>7.313116076</v>
      </c>
      <c r="AE40" s="690">
        <v>9.0785404520000004</v>
      </c>
      <c r="AF40" s="690">
        <v>13.251508526</v>
      </c>
      <c r="AG40" s="690">
        <v>18.817444277</v>
      </c>
      <c r="AH40" s="690">
        <v>16.887344279000001</v>
      </c>
      <c r="AI40" s="690">
        <v>10.882438966</v>
      </c>
      <c r="AJ40" s="690">
        <v>9.6242066919999996</v>
      </c>
      <c r="AK40" s="690">
        <v>12.151286494000001</v>
      </c>
      <c r="AL40" s="690">
        <v>16.18249101</v>
      </c>
      <c r="AM40" s="690">
        <v>16.981647772999999</v>
      </c>
      <c r="AN40" s="690">
        <v>20.792567982000001</v>
      </c>
      <c r="AO40" s="690">
        <v>12.754581167</v>
      </c>
      <c r="AP40" s="690">
        <v>10.475158104</v>
      </c>
      <c r="AQ40" s="690">
        <v>11.482558084000001</v>
      </c>
      <c r="AR40" s="690">
        <v>17.909354277999999</v>
      </c>
      <c r="AS40" s="690">
        <v>21.289065897</v>
      </c>
      <c r="AT40" s="690">
        <v>20.801539581</v>
      </c>
      <c r="AU40" s="690">
        <v>13.358080038000001</v>
      </c>
      <c r="AV40" s="690">
        <v>9.0427360369999992</v>
      </c>
      <c r="AW40" s="690">
        <v>9.0628415879999995</v>
      </c>
      <c r="AX40" s="690">
        <v>11.410112027</v>
      </c>
      <c r="AY40" s="690">
        <v>21.396451967000001</v>
      </c>
      <c r="AZ40" s="690">
        <v>15.583276722000001</v>
      </c>
      <c r="BA40" s="690">
        <v>10.87294</v>
      </c>
      <c r="BB40" s="690">
        <v>9.2986500000000003</v>
      </c>
      <c r="BC40" s="691">
        <v>9.8617069999999991</v>
      </c>
      <c r="BD40" s="691">
        <v>15.194710000000001</v>
      </c>
      <c r="BE40" s="691">
        <v>18.170860000000001</v>
      </c>
      <c r="BF40" s="691">
        <v>17.384599999999999</v>
      </c>
      <c r="BG40" s="691">
        <v>10.222799999999999</v>
      </c>
      <c r="BH40" s="691">
        <v>8.4300619999999995</v>
      </c>
      <c r="BI40" s="691">
        <v>10.870710000000001</v>
      </c>
      <c r="BJ40" s="691">
        <v>12.998239999999999</v>
      </c>
      <c r="BK40" s="691">
        <v>17.015229999999999</v>
      </c>
      <c r="BL40" s="691">
        <v>13.14855</v>
      </c>
      <c r="BM40" s="691">
        <v>11.59525</v>
      </c>
      <c r="BN40" s="691">
        <v>8.7984050000000007</v>
      </c>
      <c r="BO40" s="691">
        <v>10.495229999999999</v>
      </c>
      <c r="BP40" s="691">
        <v>14.207649999999999</v>
      </c>
      <c r="BQ40" s="691">
        <v>16.649180000000001</v>
      </c>
      <c r="BR40" s="691">
        <v>15.950419999999999</v>
      </c>
      <c r="BS40" s="691">
        <v>10.79308</v>
      </c>
      <c r="BT40" s="691">
        <v>7.9916910000000003</v>
      </c>
      <c r="BU40" s="691">
        <v>9.9683849999999996</v>
      </c>
      <c r="BV40" s="691">
        <v>11.865629999999999</v>
      </c>
    </row>
    <row r="41" spans="1:74" ht="11.15" customHeight="1" x14ac:dyDescent="0.25">
      <c r="A41" s="499" t="s">
        <v>1218</v>
      </c>
      <c r="B41" s="502" t="s">
        <v>84</v>
      </c>
      <c r="C41" s="690">
        <v>26.296500999999999</v>
      </c>
      <c r="D41" s="690">
        <v>22.914876</v>
      </c>
      <c r="E41" s="690">
        <v>22.497935999999999</v>
      </c>
      <c r="F41" s="690">
        <v>20.571363000000002</v>
      </c>
      <c r="G41" s="690">
        <v>23.991274000000001</v>
      </c>
      <c r="H41" s="690">
        <v>24.602101000000001</v>
      </c>
      <c r="I41" s="690">
        <v>25.186368000000002</v>
      </c>
      <c r="J41" s="690">
        <v>24.820713000000001</v>
      </c>
      <c r="K41" s="690">
        <v>23.146605999999998</v>
      </c>
      <c r="L41" s="690">
        <v>22.415308</v>
      </c>
      <c r="M41" s="690">
        <v>23.336442000000002</v>
      </c>
      <c r="N41" s="690">
        <v>25.599620999999999</v>
      </c>
      <c r="O41" s="690">
        <v>25.511693000000001</v>
      </c>
      <c r="P41" s="690">
        <v>22.232628999999999</v>
      </c>
      <c r="Q41" s="690">
        <v>21.816561</v>
      </c>
      <c r="R41" s="690">
        <v>20.985571</v>
      </c>
      <c r="S41" s="690">
        <v>23.905849</v>
      </c>
      <c r="T41" s="690">
        <v>23.655968999999999</v>
      </c>
      <c r="U41" s="690">
        <v>24.594460000000002</v>
      </c>
      <c r="V41" s="690">
        <v>24.391673999999998</v>
      </c>
      <c r="W41" s="690">
        <v>22.711638000000001</v>
      </c>
      <c r="X41" s="690">
        <v>21.379864000000001</v>
      </c>
      <c r="Y41" s="690">
        <v>21.870892999999999</v>
      </c>
      <c r="Z41" s="690">
        <v>24.861221</v>
      </c>
      <c r="AA41" s="690">
        <v>24.934111000000001</v>
      </c>
      <c r="AB41" s="690">
        <v>22.001196</v>
      </c>
      <c r="AC41" s="690">
        <v>21.964994999999998</v>
      </c>
      <c r="AD41" s="690">
        <v>20.822652000000001</v>
      </c>
      <c r="AE41" s="690">
        <v>22.672436000000001</v>
      </c>
      <c r="AF41" s="690">
        <v>23.568380999999999</v>
      </c>
      <c r="AG41" s="690">
        <v>24.085398999999999</v>
      </c>
      <c r="AH41" s="690">
        <v>24.138093000000001</v>
      </c>
      <c r="AI41" s="690">
        <v>22.629688000000002</v>
      </c>
      <c r="AJ41" s="690">
        <v>21.771270000000001</v>
      </c>
      <c r="AK41" s="690">
        <v>22.651841999999998</v>
      </c>
      <c r="AL41" s="690">
        <v>24.509457000000001</v>
      </c>
      <c r="AM41" s="690">
        <v>25.059024999999998</v>
      </c>
      <c r="AN41" s="690">
        <v>22.059631</v>
      </c>
      <c r="AO41" s="690">
        <v>21.140552</v>
      </c>
      <c r="AP41" s="690">
        <v>19.603925</v>
      </c>
      <c r="AQ41" s="690">
        <v>21.749980999999998</v>
      </c>
      <c r="AR41" s="690">
        <v>23.295214999999999</v>
      </c>
      <c r="AS41" s="690">
        <v>23.527076999999998</v>
      </c>
      <c r="AT41" s="690">
        <v>24.210357999999999</v>
      </c>
      <c r="AU41" s="690">
        <v>22.780801</v>
      </c>
      <c r="AV41" s="690">
        <v>21.486812</v>
      </c>
      <c r="AW41" s="690">
        <v>21.970548000000001</v>
      </c>
      <c r="AX41" s="690">
        <v>24.808299999999999</v>
      </c>
      <c r="AY41" s="690">
        <v>24.976103999999999</v>
      </c>
      <c r="AZ41" s="690">
        <v>21.677513999999999</v>
      </c>
      <c r="BA41" s="690">
        <v>22.172889999999999</v>
      </c>
      <c r="BB41" s="690">
        <v>19.182580000000002</v>
      </c>
      <c r="BC41" s="691">
        <v>23.340920000000001</v>
      </c>
      <c r="BD41" s="691">
        <v>23.709879999999998</v>
      </c>
      <c r="BE41" s="691">
        <v>24.500219999999999</v>
      </c>
      <c r="BF41" s="691">
        <v>24.500219999999999</v>
      </c>
      <c r="BG41" s="691">
        <v>23.287849999999999</v>
      </c>
      <c r="BH41" s="691">
        <v>21.140560000000001</v>
      </c>
      <c r="BI41" s="691">
        <v>21.186820000000001</v>
      </c>
      <c r="BJ41" s="691">
        <v>24.500219999999999</v>
      </c>
      <c r="BK41" s="691">
        <v>24.500219999999999</v>
      </c>
      <c r="BL41" s="691">
        <v>21.91675</v>
      </c>
      <c r="BM41" s="691">
        <v>21.505140000000001</v>
      </c>
      <c r="BN41" s="691">
        <v>20.66929</v>
      </c>
      <c r="BO41" s="691">
        <v>22.805969999999999</v>
      </c>
      <c r="BP41" s="691">
        <v>23.709879999999998</v>
      </c>
      <c r="BQ41" s="691">
        <v>24.500219999999999</v>
      </c>
      <c r="BR41" s="691">
        <v>24.500219999999999</v>
      </c>
      <c r="BS41" s="691">
        <v>23.12471</v>
      </c>
      <c r="BT41" s="691">
        <v>22.058</v>
      </c>
      <c r="BU41" s="691">
        <v>22.726389999999999</v>
      </c>
      <c r="BV41" s="691">
        <v>24.500219999999999</v>
      </c>
    </row>
    <row r="42" spans="1:74" ht="11.15" customHeight="1" x14ac:dyDescent="0.25">
      <c r="A42" s="499" t="s">
        <v>1219</v>
      </c>
      <c r="B42" s="502" t="s">
        <v>1202</v>
      </c>
      <c r="C42" s="690">
        <v>0.811087958</v>
      </c>
      <c r="D42" s="690">
        <v>0.89665849200000003</v>
      </c>
      <c r="E42" s="690">
        <v>0.89191040099999996</v>
      </c>
      <c r="F42" s="690">
        <v>1.064679479</v>
      </c>
      <c r="G42" s="690">
        <v>1.077067341</v>
      </c>
      <c r="H42" s="690">
        <v>0.79407940700000001</v>
      </c>
      <c r="I42" s="690">
        <v>0.82247784300000004</v>
      </c>
      <c r="J42" s="690">
        <v>1.0318456380000001</v>
      </c>
      <c r="K42" s="690">
        <v>0.98764116700000004</v>
      </c>
      <c r="L42" s="690">
        <v>1.073724675</v>
      </c>
      <c r="M42" s="690">
        <v>1.1616064850000001</v>
      </c>
      <c r="N42" s="690">
        <v>1.258055114</v>
      </c>
      <c r="O42" s="690">
        <v>1.207606612</v>
      </c>
      <c r="P42" s="690">
        <v>0.92531664199999997</v>
      </c>
      <c r="Q42" s="690">
        <v>1.0474000409999999</v>
      </c>
      <c r="R42" s="690">
        <v>1.01866908</v>
      </c>
      <c r="S42" s="690">
        <v>1.0066494109999999</v>
      </c>
      <c r="T42" s="690">
        <v>0.92454915900000001</v>
      </c>
      <c r="U42" s="690">
        <v>0.74882807299999998</v>
      </c>
      <c r="V42" s="690">
        <v>0.64692022000000005</v>
      </c>
      <c r="W42" s="690">
        <v>0.56300937200000001</v>
      </c>
      <c r="X42" s="690">
        <v>0.60812718399999999</v>
      </c>
      <c r="Y42" s="690">
        <v>0.63696984999999995</v>
      </c>
      <c r="Z42" s="690">
        <v>0.89523295599999997</v>
      </c>
      <c r="AA42" s="690">
        <v>0.93949220899999997</v>
      </c>
      <c r="AB42" s="690">
        <v>1.0188192709999999</v>
      </c>
      <c r="AC42" s="690">
        <v>1.0669614650000001</v>
      </c>
      <c r="AD42" s="690">
        <v>0.99442952399999995</v>
      </c>
      <c r="AE42" s="690">
        <v>0.98901821899999998</v>
      </c>
      <c r="AF42" s="690">
        <v>0.76655817500000001</v>
      </c>
      <c r="AG42" s="690">
        <v>0.63732705099999998</v>
      </c>
      <c r="AH42" s="690">
        <v>0.62380544900000001</v>
      </c>
      <c r="AI42" s="690">
        <v>0.53583539599999996</v>
      </c>
      <c r="AJ42" s="690">
        <v>0.48072120099999999</v>
      </c>
      <c r="AK42" s="690">
        <v>0.57964233899999995</v>
      </c>
      <c r="AL42" s="690">
        <v>0.73478606099999999</v>
      </c>
      <c r="AM42" s="690">
        <v>0.83691295499999996</v>
      </c>
      <c r="AN42" s="690">
        <v>0.69479303199999998</v>
      </c>
      <c r="AO42" s="690">
        <v>1.0495957339999999</v>
      </c>
      <c r="AP42" s="690">
        <v>0.82062615900000002</v>
      </c>
      <c r="AQ42" s="690">
        <v>0.78775784800000004</v>
      </c>
      <c r="AR42" s="690">
        <v>0.66707428700000004</v>
      </c>
      <c r="AS42" s="690">
        <v>0.76266853499999998</v>
      </c>
      <c r="AT42" s="690">
        <v>0.702099574</v>
      </c>
      <c r="AU42" s="690">
        <v>0.77015615900000001</v>
      </c>
      <c r="AV42" s="690">
        <v>0.73154395100000003</v>
      </c>
      <c r="AW42" s="690">
        <v>0.76627662900000004</v>
      </c>
      <c r="AX42" s="690">
        <v>0.683579991</v>
      </c>
      <c r="AY42" s="690">
        <v>0.74977055500000001</v>
      </c>
      <c r="AZ42" s="690">
        <v>0.80787508799999996</v>
      </c>
      <c r="BA42" s="690">
        <v>1.0131760000000001</v>
      </c>
      <c r="BB42" s="690">
        <v>0.9921508</v>
      </c>
      <c r="BC42" s="691">
        <v>0.95518860000000005</v>
      </c>
      <c r="BD42" s="691">
        <v>0.71231359999999999</v>
      </c>
      <c r="BE42" s="691">
        <v>0.63645940000000001</v>
      </c>
      <c r="BF42" s="691">
        <v>0.55063249999999997</v>
      </c>
      <c r="BG42" s="691">
        <v>0.49599480000000001</v>
      </c>
      <c r="BH42" s="691">
        <v>0.6131375</v>
      </c>
      <c r="BI42" s="691">
        <v>0.64923540000000002</v>
      </c>
      <c r="BJ42" s="691">
        <v>0.84237269999999997</v>
      </c>
      <c r="BK42" s="691">
        <v>0.87244639999999996</v>
      </c>
      <c r="BL42" s="691">
        <v>0.77491909999999997</v>
      </c>
      <c r="BM42" s="691">
        <v>0.9930059</v>
      </c>
      <c r="BN42" s="691">
        <v>0.98136029999999996</v>
      </c>
      <c r="BO42" s="691">
        <v>0.9490246</v>
      </c>
      <c r="BP42" s="691">
        <v>0.70901599999999998</v>
      </c>
      <c r="BQ42" s="691">
        <v>0.63457569999999996</v>
      </c>
      <c r="BR42" s="691">
        <v>0.54959119999999995</v>
      </c>
      <c r="BS42" s="691">
        <v>0.49625160000000001</v>
      </c>
      <c r="BT42" s="691">
        <v>0.61382599999999998</v>
      </c>
      <c r="BU42" s="691">
        <v>0.65013140000000003</v>
      </c>
      <c r="BV42" s="691">
        <v>0.84365920000000005</v>
      </c>
    </row>
    <row r="43" spans="1:74" ht="11.15" customHeight="1" x14ac:dyDescent="0.25">
      <c r="A43" s="499" t="s">
        <v>1220</v>
      </c>
      <c r="B43" s="502" t="s">
        <v>1305</v>
      </c>
      <c r="C43" s="690">
        <v>3.5469997320000002</v>
      </c>
      <c r="D43" s="690">
        <v>2.8723530529999999</v>
      </c>
      <c r="E43" s="690">
        <v>3.1915773920000001</v>
      </c>
      <c r="F43" s="690">
        <v>2.8782846059999998</v>
      </c>
      <c r="G43" s="690">
        <v>2.5886281179999999</v>
      </c>
      <c r="H43" s="690">
        <v>2.1860811600000001</v>
      </c>
      <c r="I43" s="690">
        <v>2.006996408</v>
      </c>
      <c r="J43" s="690">
        <v>2.0618294989999999</v>
      </c>
      <c r="K43" s="690">
        <v>1.979550586</v>
      </c>
      <c r="L43" s="690">
        <v>2.8417748170000001</v>
      </c>
      <c r="M43" s="690">
        <v>2.740455726</v>
      </c>
      <c r="N43" s="690">
        <v>2.9400788709999999</v>
      </c>
      <c r="O43" s="690">
        <v>3.29020431</v>
      </c>
      <c r="P43" s="690">
        <v>2.902195538</v>
      </c>
      <c r="Q43" s="690">
        <v>3.3687249860000001</v>
      </c>
      <c r="R43" s="690">
        <v>3.5398405780000002</v>
      </c>
      <c r="S43" s="690">
        <v>2.8797917879999999</v>
      </c>
      <c r="T43" s="690">
        <v>2.7316174950000001</v>
      </c>
      <c r="U43" s="690">
        <v>2.2322015309999999</v>
      </c>
      <c r="V43" s="690">
        <v>2.023152048</v>
      </c>
      <c r="W43" s="690">
        <v>2.366585766</v>
      </c>
      <c r="X43" s="690">
        <v>2.9860838260000002</v>
      </c>
      <c r="Y43" s="690">
        <v>2.809927064</v>
      </c>
      <c r="Z43" s="690">
        <v>3.5456450180000001</v>
      </c>
      <c r="AA43" s="690">
        <v>3.3140700860000001</v>
      </c>
      <c r="AB43" s="690">
        <v>3.3258166259999999</v>
      </c>
      <c r="AC43" s="690">
        <v>3.6917432680000002</v>
      </c>
      <c r="AD43" s="690">
        <v>3.695524174</v>
      </c>
      <c r="AE43" s="690">
        <v>3.379923346</v>
      </c>
      <c r="AF43" s="690">
        <v>2.750406602</v>
      </c>
      <c r="AG43" s="690">
        <v>2.1634261920000002</v>
      </c>
      <c r="AH43" s="690">
        <v>1.982678943</v>
      </c>
      <c r="AI43" s="690">
        <v>2.5467741529999999</v>
      </c>
      <c r="AJ43" s="690">
        <v>3.2090289529999998</v>
      </c>
      <c r="AK43" s="690">
        <v>4.0851077250000003</v>
      </c>
      <c r="AL43" s="690">
        <v>3.6278745400000001</v>
      </c>
      <c r="AM43" s="690">
        <v>3.2504043720000002</v>
      </c>
      <c r="AN43" s="690">
        <v>3.3393838119999999</v>
      </c>
      <c r="AO43" s="690">
        <v>4.4117059430000003</v>
      </c>
      <c r="AP43" s="690">
        <v>3.9183835560000002</v>
      </c>
      <c r="AQ43" s="690">
        <v>3.6158042500000001</v>
      </c>
      <c r="AR43" s="690">
        <v>3.2113393760000002</v>
      </c>
      <c r="AS43" s="690">
        <v>2.8134193459999999</v>
      </c>
      <c r="AT43" s="690">
        <v>2.8223811400000001</v>
      </c>
      <c r="AU43" s="690">
        <v>3.5573330570000001</v>
      </c>
      <c r="AV43" s="690">
        <v>3.4505305719999999</v>
      </c>
      <c r="AW43" s="690">
        <v>3.8923837589999999</v>
      </c>
      <c r="AX43" s="690">
        <v>4.1363846649999996</v>
      </c>
      <c r="AY43" s="690">
        <v>4.1100887229999996</v>
      </c>
      <c r="AZ43" s="690">
        <v>4.331112353</v>
      </c>
      <c r="BA43" s="690">
        <v>4.90991</v>
      </c>
      <c r="BB43" s="690">
        <v>4.3604450000000003</v>
      </c>
      <c r="BC43" s="691">
        <v>4.0820980000000002</v>
      </c>
      <c r="BD43" s="691">
        <v>3.6644009999999998</v>
      </c>
      <c r="BE43" s="691">
        <v>3.2363140000000001</v>
      </c>
      <c r="BF43" s="691">
        <v>3.044915</v>
      </c>
      <c r="BG43" s="691">
        <v>4.0035720000000001</v>
      </c>
      <c r="BH43" s="691">
        <v>3.695856</v>
      </c>
      <c r="BI43" s="691">
        <v>4.1260159999999999</v>
      </c>
      <c r="BJ43" s="691">
        <v>4.5004879999999998</v>
      </c>
      <c r="BK43" s="691">
        <v>4.4576979999999997</v>
      </c>
      <c r="BL43" s="691">
        <v>4.6368689999999999</v>
      </c>
      <c r="BM43" s="691">
        <v>5.5083780000000004</v>
      </c>
      <c r="BN43" s="691">
        <v>4.7296719999999999</v>
      </c>
      <c r="BO43" s="691">
        <v>4.5846970000000002</v>
      </c>
      <c r="BP43" s="691">
        <v>4.224596</v>
      </c>
      <c r="BQ43" s="691">
        <v>3.6738270000000002</v>
      </c>
      <c r="BR43" s="691">
        <v>3.632088</v>
      </c>
      <c r="BS43" s="691">
        <v>4.4946429999999999</v>
      </c>
      <c r="BT43" s="691">
        <v>4.0700859999999999</v>
      </c>
      <c r="BU43" s="691">
        <v>4.4917280000000002</v>
      </c>
      <c r="BV43" s="691">
        <v>4.9297449999999996</v>
      </c>
    </row>
    <row r="44" spans="1:74" ht="11.15" customHeight="1" x14ac:dyDescent="0.25">
      <c r="A44" s="499" t="s">
        <v>1221</v>
      </c>
      <c r="B44" s="500" t="s">
        <v>1306</v>
      </c>
      <c r="C44" s="690">
        <v>1.634717939</v>
      </c>
      <c r="D44" s="690">
        <v>0.21452505099999999</v>
      </c>
      <c r="E44" s="690">
        <v>0.15956369500000001</v>
      </c>
      <c r="F44" s="690">
        <v>0.22991208499999999</v>
      </c>
      <c r="G44" s="690">
        <v>0.25073255</v>
      </c>
      <c r="H44" s="690">
        <v>0.25162770899999998</v>
      </c>
      <c r="I44" s="690">
        <v>0.117848968</v>
      </c>
      <c r="J44" s="690">
        <v>0.13185066000000001</v>
      </c>
      <c r="K44" s="690">
        <v>0.16007829000000001</v>
      </c>
      <c r="L44" s="690">
        <v>0.23788077999999999</v>
      </c>
      <c r="M44" s="690">
        <v>0.30973266700000002</v>
      </c>
      <c r="N44" s="690">
        <v>0.300918291</v>
      </c>
      <c r="O44" s="690">
        <v>0.37256593500000001</v>
      </c>
      <c r="P44" s="690">
        <v>0.20109909200000001</v>
      </c>
      <c r="Q44" s="690">
        <v>0.119212945</v>
      </c>
      <c r="R44" s="690">
        <v>0.18479230799999999</v>
      </c>
      <c r="S44" s="690">
        <v>0.24279518899999999</v>
      </c>
      <c r="T44" s="690">
        <v>0.22083216899999999</v>
      </c>
      <c r="U44" s="690">
        <v>0.179178912</v>
      </c>
      <c r="V44" s="690">
        <v>0.227516521</v>
      </c>
      <c r="W44" s="690">
        <v>0.11899725799999999</v>
      </c>
      <c r="X44" s="690">
        <v>0.102443535</v>
      </c>
      <c r="Y44" s="690">
        <v>0.12408551299999999</v>
      </c>
      <c r="Z44" s="690">
        <v>0.19846838999999999</v>
      </c>
      <c r="AA44" s="690">
        <v>0.212039225</v>
      </c>
      <c r="AB44" s="690">
        <v>0.223980293</v>
      </c>
      <c r="AC44" s="690">
        <v>0.25260438499999999</v>
      </c>
      <c r="AD44" s="690">
        <v>0.24162708599999999</v>
      </c>
      <c r="AE44" s="690">
        <v>0.19252097100000001</v>
      </c>
      <c r="AF44" s="690">
        <v>0.17367027800000001</v>
      </c>
      <c r="AG44" s="690">
        <v>0.143495185</v>
      </c>
      <c r="AH44" s="690">
        <v>0.134289562</v>
      </c>
      <c r="AI44" s="690">
        <v>0.157093493</v>
      </c>
      <c r="AJ44" s="690">
        <v>0.178143524</v>
      </c>
      <c r="AK44" s="690">
        <v>0.248418263</v>
      </c>
      <c r="AL44" s="690">
        <v>0.27803732799999997</v>
      </c>
      <c r="AM44" s="690">
        <v>0.229304589</v>
      </c>
      <c r="AN44" s="690">
        <v>0.35349725999999998</v>
      </c>
      <c r="AO44" s="690">
        <v>0.28916995499999998</v>
      </c>
      <c r="AP44" s="690">
        <v>0.24784369000000001</v>
      </c>
      <c r="AQ44" s="690">
        <v>0.17205382299999999</v>
      </c>
      <c r="AR44" s="690">
        <v>0.13369708899999999</v>
      </c>
      <c r="AS44" s="690">
        <v>0.107488415</v>
      </c>
      <c r="AT44" s="690">
        <v>0.15411773000000001</v>
      </c>
      <c r="AU44" s="690">
        <v>0.13709719100000001</v>
      </c>
      <c r="AV44" s="690">
        <v>0.156631251</v>
      </c>
      <c r="AW44" s="690">
        <v>0.26480589199999999</v>
      </c>
      <c r="AX44" s="690">
        <v>0.22059516800000001</v>
      </c>
      <c r="AY44" s="690">
        <v>0.35363011500000002</v>
      </c>
      <c r="AZ44" s="690">
        <v>0.160655099</v>
      </c>
      <c r="BA44" s="690">
        <v>0.24272060000000001</v>
      </c>
      <c r="BB44" s="690">
        <v>0.18380099999999999</v>
      </c>
      <c r="BC44" s="691">
        <v>0.15219240000000001</v>
      </c>
      <c r="BD44" s="691">
        <v>0.116969</v>
      </c>
      <c r="BE44" s="691">
        <v>0.12670300000000001</v>
      </c>
      <c r="BF44" s="691">
        <v>0.13405429999999999</v>
      </c>
      <c r="BG44" s="691">
        <v>7.03872E-3</v>
      </c>
      <c r="BH44" s="691">
        <v>5.6392400000000002E-2</v>
      </c>
      <c r="BI44" s="691">
        <v>0.15598590000000001</v>
      </c>
      <c r="BJ44" s="691">
        <v>0.2126654</v>
      </c>
      <c r="BK44" s="691">
        <v>0.1938773</v>
      </c>
      <c r="BL44" s="691">
        <v>0.18811849999999999</v>
      </c>
      <c r="BM44" s="691">
        <v>0.24322679999999999</v>
      </c>
      <c r="BN44" s="691">
        <v>0.20775959999999999</v>
      </c>
      <c r="BO44" s="691">
        <v>0.15664249999999999</v>
      </c>
      <c r="BP44" s="691">
        <v>8.7767200000000004E-2</v>
      </c>
      <c r="BQ44" s="691">
        <v>0.120225</v>
      </c>
      <c r="BR44" s="691">
        <v>0.1201401</v>
      </c>
      <c r="BS44" s="691">
        <v>2.7710499999999999E-2</v>
      </c>
      <c r="BT44" s="691">
        <v>8.8210200000000002E-2</v>
      </c>
      <c r="BU44" s="691">
        <v>0.1967033</v>
      </c>
      <c r="BV44" s="691">
        <v>0.2269592</v>
      </c>
    </row>
    <row r="45" spans="1:74" ht="11.15" customHeight="1" x14ac:dyDescent="0.25">
      <c r="A45" s="499" t="s">
        <v>1222</v>
      </c>
      <c r="B45" s="502" t="s">
        <v>1206</v>
      </c>
      <c r="C45" s="690">
        <v>76.365032482999993</v>
      </c>
      <c r="D45" s="690">
        <v>62.140915491000001</v>
      </c>
      <c r="E45" s="690">
        <v>65.116579745999999</v>
      </c>
      <c r="F45" s="690">
        <v>56.893218619000002</v>
      </c>
      <c r="G45" s="690">
        <v>62.960390828999998</v>
      </c>
      <c r="H45" s="690">
        <v>68.891074719000002</v>
      </c>
      <c r="I45" s="690">
        <v>76.987988147999999</v>
      </c>
      <c r="J45" s="690">
        <v>78.745298786000006</v>
      </c>
      <c r="K45" s="690">
        <v>67.720393369999996</v>
      </c>
      <c r="L45" s="690">
        <v>62.255524258999998</v>
      </c>
      <c r="M45" s="690">
        <v>63.542163567999999</v>
      </c>
      <c r="N45" s="690">
        <v>70.284031514999995</v>
      </c>
      <c r="O45" s="690">
        <v>75.565057158000002</v>
      </c>
      <c r="P45" s="690">
        <v>64.886509990999997</v>
      </c>
      <c r="Q45" s="690">
        <v>66.152542996999998</v>
      </c>
      <c r="R45" s="690">
        <v>56.471542088</v>
      </c>
      <c r="S45" s="690">
        <v>62.195055289000003</v>
      </c>
      <c r="T45" s="690">
        <v>67.435445455000007</v>
      </c>
      <c r="U45" s="690">
        <v>80.773358539</v>
      </c>
      <c r="V45" s="690">
        <v>75.374756468000001</v>
      </c>
      <c r="W45" s="690">
        <v>66.961456411</v>
      </c>
      <c r="X45" s="690">
        <v>58.682319991999996</v>
      </c>
      <c r="Y45" s="690">
        <v>61.729269242999997</v>
      </c>
      <c r="Z45" s="690">
        <v>69.221467071999996</v>
      </c>
      <c r="AA45" s="690">
        <v>70.155574647999998</v>
      </c>
      <c r="AB45" s="690">
        <v>64.735951127000007</v>
      </c>
      <c r="AC45" s="690">
        <v>62.41185102</v>
      </c>
      <c r="AD45" s="690">
        <v>54.801715952999999</v>
      </c>
      <c r="AE45" s="690">
        <v>57.776175510000002</v>
      </c>
      <c r="AF45" s="690">
        <v>67.950428916000007</v>
      </c>
      <c r="AG45" s="690">
        <v>82.169443551000001</v>
      </c>
      <c r="AH45" s="690">
        <v>77.042504866000002</v>
      </c>
      <c r="AI45" s="690">
        <v>63.293797406000003</v>
      </c>
      <c r="AJ45" s="690">
        <v>59.243723777</v>
      </c>
      <c r="AK45" s="690">
        <v>59.928806622000003</v>
      </c>
      <c r="AL45" s="690">
        <v>70.984195443000004</v>
      </c>
      <c r="AM45" s="690">
        <v>72.092007480000007</v>
      </c>
      <c r="AN45" s="690">
        <v>70.325204951000003</v>
      </c>
      <c r="AO45" s="690">
        <v>63.559443598000001</v>
      </c>
      <c r="AP45" s="690">
        <v>56.404326075</v>
      </c>
      <c r="AQ45" s="690">
        <v>59.991898315999997</v>
      </c>
      <c r="AR45" s="690">
        <v>72.470720971999995</v>
      </c>
      <c r="AS45" s="690">
        <v>79.464514042999994</v>
      </c>
      <c r="AT45" s="690">
        <v>81.056509094000006</v>
      </c>
      <c r="AU45" s="690">
        <v>66.154159738999994</v>
      </c>
      <c r="AV45" s="690">
        <v>60.685226452000002</v>
      </c>
      <c r="AW45" s="690">
        <v>61.330555670999999</v>
      </c>
      <c r="AX45" s="690">
        <v>68.570589158000004</v>
      </c>
      <c r="AY45" s="690">
        <v>78.500802661999998</v>
      </c>
      <c r="AZ45" s="690">
        <v>66.810760869000006</v>
      </c>
      <c r="BA45" s="690">
        <v>63.00112</v>
      </c>
      <c r="BB45" s="690">
        <v>56.763399999999997</v>
      </c>
      <c r="BC45" s="691">
        <v>59.807989999999997</v>
      </c>
      <c r="BD45" s="691">
        <v>69.172600000000003</v>
      </c>
      <c r="BE45" s="691">
        <v>78.094250000000002</v>
      </c>
      <c r="BF45" s="691">
        <v>77.61551</v>
      </c>
      <c r="BG45" s="691">
        <v>64.371020000000001</v>
      </c>
      <c r="BH45" s="691">
        <v>61.215530000000001</v>
      </c>
      <c r="BI45" s="691">
        <v>61.189810000000001</v>
      </c>
      <c r="BJ45" s="691">
        <v>70.94614</v>
      </c>
      <c r="BK45" s="691">
        <v>75.874610000000004</v>
      </c>
      <c r="BL45" s="691">
        <v>64.534930000000003</v>
      </c>
      <c r="BM45" s="691">
        <v>65.396889999999999</v>
      </c>
      <c r="BN45" s="691">
        <v>58.16151</v>
      </c>
      <c r="BO45" s="691">
        <v>61.517150000000001</v>
      </c>
      <c r="BP45" s="691">
        <v>71.857990000000001</v>
      </c>
      <c r="BQ45" s="691">
        <v>81.111590000000007</v>
      </c>
      <c r="BR45" s="691">
        <v>80.535830000000004</v>
      </c>
      <c r="BS45" s="691">
        <v>66.004140000000007</v>
      </c>
      <c r="BT45" s="691">
        <v>63.260939999999998</v>
      </c>
      <c r="BU45" s="691">
        <v>62.330550000000002</v>
      </c>
      <c r="BV45" s="691">
        <v>71.768900000000002</v>
      </c>
    </row>
    <row r="46" spans="1:74" ht="11.15" customHeight="1" x14ac:dyDescent="0.25">
      <c r="A46" s="499" t="s">
        <v>1223</v>
      </c>
      <c r="B46" s="500" t="s">
        <v>1307</v>
      </c>
      <c r="C46" s="690">
        <v>74.783111235999996</v>
      </c>
      <c r="D46" s="690">
        <v>59.641248238999999</v>
      </c>
      <c r="E46" s="690">
        <v>63.769605222999999</v>
      </c>
      <c r="F46" s="690">
        <v>55.564443486000002</v>
      </c>
      <c r="G46" s="690">
        <v>60.031779081000003</v>
      </c>
      <c r="H46" s="690">
        <v>65.700107498999998</v>
      </c>
      <c r="I46" s="690">
        <v>73.945877620999994</v>
      </c>
      <c r="J46" s="690">
        <v>75.211387772999998</v>
      </c>
      <c r="K46" s="690">
        <v>64.514412516999997</v>
      </c>
      <c r="L46" s="690">
        <v>59.660473664999998</v>
      </c>
      <c r="M46" s="690">
        <v>61.125741763999997</v>
      </c>
      <c r="N46" s="690">
        <v>66.637385472999995</v>
      </c>
      <c r="O46" s="690">
        <v>71.990484430999999</v>
      </c>
      <c r="P46" s="690">
        <v>61.782536503000003</v>
      </c>
      <c r="Q46" s="690">
        <v>63.042643572999999</v>
      </c>
      <c r="R46" s="690">
        <v>52.906514354000002</v>
      </c>
      <c r="S46" s="690">
        <v>58.036497531999999</v>
      </c>
      <c r="T46" s="690">
        <v>62.504576778999997</v>
      </c>
      <c r="U46" s="690">
        <v>76.581420468999994</v>
      </c>
      <c r="V46" s="690">
        <v>70.937780989000004</v>
      </c>
      <c r="W46" s="690">
        <v>62.552432904</v>
      </c>
      <c r="X46" s="690">
        <v>56.308688492999998</v>
      </c>
      <c r="Y46" s="690">
        <v>59.485241516000002</v>
      </c>
      <c r="Z46" s="690">
        <v>65.335749503000002</v>
      </c>
      <c r="AA46" s="690">
        <v>65.951798492999998</v>
      </c>
      <c r="AB46" s="690">
        <v>60.666662819999999</v>
      </c>
      <c r="AC46" s="690">
        <v>57.031782370000002</v>
      </c>
      <c r="AD46" s="690">
        <v>49.620855112000001</v>
      </c>
      <c r="AE46" s="690">
        <v>52.294201364000003</v>
      </c>
      <c r="AF46" s="690">
        <v>62.427492833999999</v>
      </c>
      <c r="AG46" s="690">
        <v>76.954494873000002</v>
      </c>
      <c r="AH46" s="690">
        <v>71.563866681999997</v>
      </c>
      <c r="AI46" s="690">
        <v>58.401323529000003</v>
      </c>
      <c r="AJ46" s="690">
        <v>54.373344813999999</v>
      </c>
      <c r="AK46" s="690">
        <v>55.848613145999998</v>
      </c>
      <c r="AL46" s="690">
        <v>67.547266402999995</v>
      </c>
      <c r="AM46" s="690">
        <v>68.812256300000001</v>
      </c>
      <c r="AN46" s="690">
        <v>65.863057069999996</v>
      </c>
      <c r="AO46" s="690">
        <v>59.803311553999997</v>
      </c>
      <c r="AP46" s="690">
        <v>53.353970607000001</v>
      </c>
      <c r="AQ46" s="690">
        <v>56.4959597</v>
      </c>
      <c r="AR46" s="690">
        <v>67.737560668</v>
      </c>
      <c r="AS46" s="690">
        <v>75.007524724000007</v>
      </c>
      <c r="AT46" s="690">
        <v>77.256022904000005</v>
      </c>
      <c r="AU46" s="690">
        <v>63.053933612000002</v>
      </c>
      <c r="AV46" s="690">
        <v>57.543525316</v>
      </c>
      <c r="AW46" s="690">
        <v>59.882956555</v>
      </c>
      <c r="AX46" s="690">
        <v>65.434445042999997</v>
      </c>
      <c r="AY46" s="690">
        <v>76.156088204</v>
      </c>
      <c r="AZ46" s="690">
        <v>63.605974777999997</v>
      </c>
      <c r="BA46" s="690">
        <v>60.664112006000003</v>
      </c>
      <c r="BB46" s="690">
        <v>53.592791357000003</v>
      </c>
      <c r="BC46" s="691">
        <v>59.054769999999998</v>
      </c>
      <c r="BD46" s="691">
        <v>67.040440000000004</v>
      </c>
      <c r="BE46" s="691">
        <v>75.392600000000002</v>
      </c>
      <c r="BF46" s="691">
        <v>73.917569999999998</v>
      </c>
      <c r="BG46" s="691">
        <v>61.869109999999999</v>
      </c>
      <c r="BH46" s="691">
        <v>58.291699999999999</v>
      </c>
      <c r="BI46" s="691">
        <v>59.02167</v>
      </c>
      <c r="BJ46" s="691">
        <v>68.163229999999999</v>
      </c>
      <c r="BK46" s="691">
        <v>73.2714</v>
      </c>
      <c r="BL46" s="691">
        <v>62.987760000000002</v>
      </c>
      <c r="BM46" s="691">
        <v>63.036929999999998</v>
      </c>
      <c r="BN46" s="691">
        <v>55.319679999999998</v>
      </c>
      <c r="BO46" s="691">
        <v>59.12753</v>
      </c>
      <c r="BP46" s="691">
        <v>67.297079999999994</v>
      </c>
      <c r="BQ46" s="691">
        <v>75.520210000000006</v>
      </c>
      <c r="BR46" s="691">
        <v>74.620440000000002</v>
      </c>
      <c r="BS46" s="691">
        <v>62.156599999999997</v>
      </c>
      <c r="BT46" s="691">
        <v>58.988329999999998</v>
      </c>
      <c r="BU46" s="691">
        <v>59.767789999999998</v>
      </c>
      <c r="BV46" s="691">
        <v>69.113680000000002</v>
      </c>
    </row>
    <row r="47" spans="1:74" ht="11.15" customHeight="1" x14ac:dyDescent="0.25">
      <c r="A47" s="493"/>
      <c r="B47" s="131" t="s">
        <v>1224</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243"/>
      <c r="BC47" s="333"/>
      <c r="BD47" s="333"/>
      <c r="BE47" s="333"/>
      <c r="BF47" s="333"/>
      <c r="BG47" s="333"/>
      <c r="BH47" s="333"/>
      <c r="BI47" s="333"/>
      <c r="BJ47" s="333"/>
      <c r="BK47" s="333"/>
      <c r="BL47" s="333"/>
      <c r="BM47" s="333"/>
      <c r="BN47" s="333"/>
      <c r="BO47" s="333"/>
      <c r="BP47" s="333"/>
      <c r="BQ47" s="333"/>
      <c r="BR47" s="333"/>
      <c r="BS47" s="333"/>
      <c r="BT47" s="333"/>
      <c r="BU47" s="333"/>
      <c r="BV47" s="333"/>
    </row>
    <row r="48" spans="1:74" ht="11.15" customHeight="1" x14ac:dyDescent="0.25">
      <c r="A48" s="499" t="s">
        <v>1225</v>
      </c>
      <c r="B48" s="500" t="s">
        <v>82</v>
      </c>
      <c r="C48" s="690">
        <v>21.111847431000001</v>
      </c>
      <c r="D48" s="690">
        <v>16.842808183999999</v>
      </c>
      <c r="E48" s="690">
        <v>18.815603347</v>
      </c>
      <c r="F48" s="690">
        <v>16.569318773999999</v>
      </c>
      <c r="G48" s="690">
        <v>19.468083912000001</v>
      </c>
      <c r="H48" s="690">
        <v>21.745044674999999</v>
      </c>
      <c r="I48" s="690">
        <v>25.440577935</v>
      </c>
      <c r="J48" s="690">
        <v>24.849993065</v>
      </c>
      <c r="K48" s="690">
        <v>23.696181516999999</v>
      </c>
      <c r="L48" s="690">
        <v>20.017831301000001</v>
      </c>
      <c r="M48" s="690">
        <v>18.806005965000001</v>
      </c>
      <c r="N48" s="690">
        <v>17.241582118</v>
      </c>
      <c r="O48" s="690">
        <v>19.566168769000001</v>
      </c>
      <c r="P48" s="690">
        <v>18.75059478</v>
      </c>
      <c r="Q48" s="690">
        <v>19.214730939999999</v>
      </c>
      <c r="R48" s="690">
        <v>16.422428592999999</v>
      </c>
      <c r="S48" s="690">
        <v>20.632168356000001</v>
      </c>
      <c r="T48" s="690">
        <v>22.031366667</v>
      </c>
      <c r="U48" s="690">
        <v>25.625671627999999</v>
      </c>
      <c r="V48" s="690">
        <v>26.066586714</v>
      </c>
      <c r="W48" s="690">
        <v>24.203025386</v>
      </c>
      <c r="X48" s="690">
        <v>20.539608568999999</v>
      </c>
      <c r="Y48" s="690">
        <v>19.223671639999999</v>
      </c>
      <c r="Z48" s="690">
        <v>20.074597221000001</v>
      </c>
      <c r="AA48" s="690">
        <v>21.829198731999998</v>
      </c>
      <c r="AB48" s="690">
        <v>22.298677219999998</v>
      </c>
      <c r="AC48" s="690">
        <v>18.999464283999998</v>
      </c>
      <c r="AD48" s="690">
        <v>15.913345143000001</v>
      </c>
      <c r="AE48" s="690">
        <v>20.356350396</v>
      </c>
      <c r="AF48" s="690">
        <v>23.013706450000001</v>
      </c>
      <c r="AG48" s="690">
        <v>27.479775710999998</v>
      </c>
      <c r="AH48" s="690">
        <v>25.270728081000001</v>
      </c>
      <c r="AI48" s="690">
        <v>20.523459862999999</v>
      </c>
      <c r="AJ48" s="690">
        <v>19.142515945</v>
      </c>
      <c r="AK48" s="690">
        <v>17.596132727000001</v>
      </c>
      <c r="AL48" s="690">
        <v>22.026352547999998</v>
      </c>
      <c r="AM48" s="690">
        <v>23.145446531000001</v>
      </c>
      <c r="AN48" s="690">
        <v>18.104139424</v>
      </c>
      <c r="AO48" s="690">
        <v>16.333945183000001</v>
      </c>
      <c r="AP48" s="690">
        <v>16.288751682000001</v>
      </c>
      <c r="AQ48" s="690">
        <v>18.065507030999999</v>
      </c>
      <c r="AR48" s="690">
        <v>22.861731445</v>
      </c>
      <c r="AS48" s="690">
        <v>25.675935266</v>
      </c>
      <c r="AT48" s="690">
        <v>26.277572643999999</v>
      </c>
      <c r="AU48" s="690">
        <v>21.221199519999999</v>
      </c>
      <c r="AV48" s="690">
        <v>20.644216401000001</v>
      </c>
      <c r="AW48" s="690">
        <v>21.614922055000001</v>
      </c>
      <c r="AX48" s="690">
        <v>22.069046154999999</v>
      </c>
      <c r="AY48" s="690">
        <v>24.768008804000001</v>
      </c>
      <c r="AZ48" s="690">
        <v>20.322205301</v>
      </c>
      <c r="BA48" s="690">
        <v>20.630379999999999</v>
      </c>
      <c r="BB48" s="690">
        <v>20.423359999999999</v>
      </c>
      <c r="BC48" s="691">
        <v>21.801690000000001</v>
      </c>
      <c r="BD48" s="691">
        <v>24.64461</v>
      </c>
      <c r="BE48" s="691">
        <v>27.49483</v>
      </c>
      <c r="BF48" s="691">
        <v>27.433229999999998</v>
      </c>
      <c r="BG48" s="691">
        <v>23.278739999999999</v>
      </c>
      <c r="BH48" s="691">
        <v>22.095890000000001</v>
      </c>
      <c r="BI48" s="691">
        <v>20.15812</v>
      </c>
      <c r="BJ48" s="691">
        <v>24.67521</v>
      </c>
      <c r="BK48" s="691">
        <v>24.88278</v>
      </c>
      <c r="BL48" s="691">
        <v>22.5731</v>
      </c>
      <c r="BM48" s="691">
        <v>21.246459999999999</v>
      </c>
      <c r="BN48" s="691">
        <v>19.682790000000001</v>
      </c>
      <c r="BO48" s="691">
        <v>20.561710000000001</v>
      </c>
      <c r="BP48" s="691">
        <v>24.139949999999999</v>
      </c>
      <c r="BQ48" s="691">
        <v>27.049040000000002</v>
      </c>
      <c r="BR48" s="691">
        <v>26.802099999999999</v>
      </c>
      <c r="BS48" s="691">
        <v>20.51623</v>
      </c>
      <c r="BT48" s="691">
        <v>20.988409999999998</v>
      </c>
      <c r="BU48" s="691">
        <v>19.346350000000001</v>
      </c>
      <c r="BV48" s="691">
        <v>24.568200000000001</v>
      </c>
    </row>
    <row r="49" spans="1:74" ht="11.15" customHeight="1" x14ac:dyDescent="0.25">
      <c r="A49" s="499" t="s">
        <v>1226</v>
      </c>
      <c r="B49" s="502" t="s">
        <v>81</v>
      </c>
      <c r="C49" s="690">
        <v>21.974256937</v>
      </c>
      <c r="D49" s="690">
        <v>10.79221823</v>
      </c>
      <c r="E49" s="690">
        <v>11.484672120999999</v>
      </c>
      <c r="F49" s="690">
        <v>10.505463726</v>
      </c>
      <c r="G49" s="690">
        <v>15.148293511</v>
      </c>
      <c r="H49" s="690">
        <v>19.356741023000001</v>
      </c>
      <c r="I49" s="690">
        <v>18.855354074000001</v>
      </c>
      <c r="J49" s="690">
        <v>18.496230815000001</v>
      </c>
      <c r="K49" s="690">
        <v>16.554136192000001</v>
      </c>
      <c r="L49" s="690">
        <v>13.660126096999999</v>
      </c>
      <c r="M49" s="690">
        <v>13.983456367</v>
      </c>
      <c r="N49" s="690">
        <v>14.688913333</v>
      </c>
      <c r="O49" s="690">
        <v>14.935958747999999</v>
      </c>
      <c r="P49" s="690">
        <v>8.9798332379999994</v>
      </c>
      <c r="Q49" s="690">
        <v>11.153107417999999</v>
      </c>
      <c r="R49" s="690">
        <v>9.8626930080000008</v>
      </c>
      <c r="S49" s="690">
        <v>14.126700984999999</v>
      </c>
      <c r="T49" s="690">
        <v>14.033393421</v>
      </c>
      <c r="U49" s="690">
        <v>18.356220172</v>
      </c>
      <c r="V49" s="690">
        <v>17.482441949999998</v>
      </c>
      <c r="W49" s="690">
        <v>17.446216704000001</v>
      </c>
      <c r="X49" s="690">
        <v>11.237416222</v>
      </c>
      <c r="Y49" s="690">
        <v>11.577909407</v>
      </c>
      <c r="Z49" s="690">
        <v>10.642608989999999</v>
      </c>
      <c r="AA49" s="690">
        <v>9.2578089830000003</v>
      </c>
      <c r="AB49" s="690">
        <v>7.1305350499999998</v>
      </c>
      <c r="AC49" s="690">
        <v>7.3710632980000002</v>
      </c>
      <c r="AD49" s="690">
        <v>4.8364365979999997</v>
      </c>
      <c r="AE49" s="690">
        <v>6.1472956190000003</v>
      </c>
      <c r="AF49" s="690">
        <v>11.164512327000001</v>
      </c>
      <c r="AG49" s="690">
        <v>16.161089513</v>
      </c>
      <c r="AH49" s="690">
        <v>16.526285273999999</v>
      </c>
      <c r="AI49" s="690">
        <v>11.707046948</v>
      </c>
      <c r="AJ49" s="690">
        <v>7.952245885</v>
      </c>
      <c r="AK49" s="690">
        <v>7.9375904200000003</v>
      </c>
      <c r="AL49" s="690">
        <v>12.086746728</v>
      </c>
      <c r="AM49" s="690">
        <v>11.647750309999999</v>
      </c>
      <c r="AN49" s="690">
        <v>15.154973752</v>
      </c>
      <c r="AO49" s="690">
        <v>9.4838357260000006</v>
      </c>
      <c r="AP49" s="690">
        <v>8.8773331130000006</v>
      </c>
      <c r="AQ49" s="690">
        <v>10.850094249</v>
      </c>
      <c r="AR49" s="690">
        <v>13.999787378000001</v>
      </c>
      <c r="AS49" s="690">
        <v>15.939976949</v>
      </c>
      <c r="AT49" s="690">
        <v>16.867741472999999</v>
      </c>
      <c r="AU49" s="690">
        <v>11.497792859</v>
      </c>
      <c r="AV49" s="690">
        <v>7.7290044309999999</v>
      </c>
      <c r="AW49" s="690">
        <v>8.5729405720000003</v>
      </c>
      <c r="AX49" s="690">
        <v>7.0302237810000001</v>
      </c>
      <c r="AY49" s="690">
        <v>13.893273689999999</v>
      </c>
      <c r="AZ49" s="690">
        <v>9.6664751679999998</v>
      </c>
      <c r="BA49" s="690">
        <v>10.084989999999999</v>
      </c>
      <c r="BB49" s="690">
        <v>9.1777669999999993</v>
      </c>
      <c r="BC49" s="691">
        <v>11.349119999999999</v>
      </c>
      <c r="BD49" s="691">
        <v>13.77727</v>
      </c>
      <c r="BE49" s="691">
        <v>16.984079999999999</v>
      </c>
      <c r="BF49" s="691">
        <v>16.471050000000002</v>
      </c>
      <c r="BG49" s="691">
        <v>12.299569999999999</v>
      </c>
      <c r="BH49" s="691">
        <v>9.3780249999999992</v>
      </c>
      <c r="BI49" s="691">
        <v>9.7691230000000004</v>
      </c>
      <c r="BJ49" s="691">
        <v>10.463710000000001</v>
      </c>
      <c r="BK49" s="691">
        <v>14.55639</v>
      </c>
      <c r="BL49" s="691">
        <v>11.173679999999999</v>
      </c>
      <c r="BM49" s="691">
        <v>9.235519</v>
      </c>
      <c r="BN49" s="691">
        <v>8.2214840000000002</v>
      </c>
      <c r="BO49" s="691">
        <v>11.44707</v>
      </c>
      <c r="BP49" s="691">
        <v>13.20961</v>
      </c>
      <c r="BQ49" s="691">
        <v>16.320720000000001</v>
      </c>
      <c r="BR49" s="691">
        <v>16.669350000000001</v>
      </c>
      <c r="BS49" s="691">
        <v>14.31897</v>
      </c>
      <c r="BT49" s="691">
        <v>9.4453929999999993</v>
      </c>
      <c r="BU49" s="691">
        <v>9.7557480000000005</v>
      </c>
      <c r="BV49" s="691">
        <v>10.53093</v>
      </c>
    </row>
    <row r="50" spans="1:74" ht="11.15" customHeight="1" x14ac:dyDescent="0.25">
      <c r="A50" s="499" t="s">
        <v>1227</v>
      </c>
      <c r="B50" s="502" t="s">
        <v>84</v>
      </c>
      <c r="C50" s="690">
        <v>19.088445</v>
      </c>
      <c r="D50" s="690">
        <v>15.952855</v>
      </c>
      <c r="E50" s="690">
        <v>16.991759999999999</v>
      </c>
      <c r="F50" s="690">
        <v>15.538569000000001</v>
      </c>
      <c r="G50" s="690">
        <v>17.415361000000001</v>
      </c>
      <c r="H50" s="690">
        <v>17.77965</v>
      </c>
      <c r="I50" s="690">
        <v>18.820608</v>
      </c>
      <c r="J50" s="690">
        <v>18.670936999999999</v>
      </c>
      <c r="K50" s="690">
        <v>16.038767</v>
      </c>
      <c r="L50" s="690">
        <v>14.656088</v>
      </c>
      <c r="M50" s="690">
        <v>15.363988000000001</v>
      </c>
      <c r="N50" s="690">
        <v>18.478275</v>
      </c>
      <c r="O50" s="690">
        <v>19.464435999999999</v>
      </c>
      <c r="P50" s="690">
        <v>16.682307999999999</v>
      </c>
      <c r="Q50" s="690">
        <v>16.179718000000001</v>
      </c>
      <c r="R50" s="690">
        <v>15.775627</v>
      </c>
      <c r="S50" s="690">
        <v>18.466839</v>
      </c>
      <c r="T50" s="690">
        <v>18.562017999999998</v>
      </c>
      <c r="U50" s="690">
        <v>18.935409</v>
      </c>
      <c r="V50" s="690">
        <v>18.617035999999999</v>
      </c>
      <c r="W50" s="690">
        <v>16.152846</v>
      </c>
      <c r="X50" s="690">
        <v>16.408214999999998</v>
      </c>
      <c r="Y50" s="690">
        <v>16.521829</v>
      </c>
      <c r="Z50" s="690">
        <v>19.220815000000002</v>
      </c>
      <c r="AA50" s="690">
        <v>19.340544000000001</v>
      </c>
      <c r="AB50" s="690">
        <v>17.202967000000001</v>
      </c>
      <c r="AC50" s="690">
        <v>16.429819999999999</v>
      </c>
      <c r="AD50" s="690">
        <v>16.481005</v>
      </c>
      <c r="AE50" s="690">
        <v>16.382496</v>
      </c>
      <c r="AF50" s="690">
        <v>17.664995999999999</v>
      </c>
      <c r="AG50" s="690">
        <v>18.529578999999998</v>
      </c>
      <c r="AH50" s="690">
        <v>18.085519999999999</v>
      </c>
      <c r="AI50" s="690">
        <v>17.502645999999999</v>
      </c>
      <c r="AJ50" s="690">
        <v>16.755226</v>
      </c>
      <c r="AK50" s="690">
        <v>16.615877000000001</v>
      </c>
      <c r="AL50" s="690">
        <v>19.153713</v>
      </c>
      <c r="AM50" s="690">
        <v>19.530722999999998</v>
      </c>
      <c r="AN50" s="690">
        <v>16.982538999999999</v>
      </c>
      <c r="AO50" s="690">
        <v>17.324390000000001</v>
      </c>
      <c r="AP50" s="690">
        <v>15.76116</v>
      </c>
      <c r="AQ50" s="690">
        <v>18.088152999999998</v>
      </c>
      <c r="AR50" s="690">
        <v>18.365967000000001</v>
      </c>
      <c r="AS50" s="690">
        <v>18.954926</v>
      </c>
      <c r="AT50" s="690">
        <v>18.491440999999998</v>
      </c>
      <c r="AU50" s="690">
        <v>16.658725</v>
      </c>
      <c r="AV50" s="690">
        <v>16.633362999999999</v>
      </c>
      <c r="AW50" s="690">
        <v>16.663706999999999</v>
      </c>
      <c r="AX50" s="690">
        <v>18.752912999999999</v>
      </c>
      <c r="AY50" s="690">
        <v>19.091163000000002</v>
      </c>
      <c r="AZ50" s="690">
        <v>16.057859000000001</v>
      </c>
      <c r="BA50" s="690">
        <v>16.428999999999998</v>
      </c>
      <c r="BB50" s="690">
        <v>16.096260000000001</v>
      </c>
      <c r="BC50" s="691">
        <v>16.859909999999999</v>
      </c>
      <c r="BD50" s="691">
        <v>18.242699999999999</v>
      </c>
      <c r="BE50" s="691">
        <v>19.033729999999998</v>
      </c>
      <c r="BF50" s="691">
        <v>19.033729999999998</v>
      </c>
      <c r="BG50" s="691">
        <v>18.022570000000002</v>
      </c>
      <c r="BH50" s="691">
        <v>16.106909999999999</v>
      </c>
      <c r="BI50" s="691">
        <v>17.35539</v>
      </c>
      <c r="BJ50" s="691">
        <v>19.044129999999999</v>
      </c>
      <c r="BK50" s="691">
        <v>19.0763</v>
      </c>
      <c r="BL50" s="691">
        <v>16.664719999999999</v>
      </c>
      <c r="BM50" s="691">
        <v>17.053560000000001</v>
      </c>
      <c r="BN50" s="691">
        <v>16.68149</v>
      </c>
      <c r="BO50" s="691">
        <v>18.413609999999998</v>
      </c>
      <c r="BP50" s="691">
        <v>19.157579999999999</v>
      </c>
      <c r="BQ50" s="691">
        <v>19.886769999999999</v>
      </c>
      <c r="BR50" s="691">
        <v>19.893540000000002</v>
      </c>
      <c r="BS50" s="691">
        <v>18.64697</v>
      </c>
      <c r="BT50" s="691">
        <v>19.144359999999999</v>
      </c>
      <c r="BU50" s="691">
        <v>18.888490000000001</v>
      </c>
      <c r="BV50" s="691">
        <v>20.341519999999999</v>
      </c>
    </row>
    <row r="51" spans="1:74" ht="11.15" customHeight="1" x14ac:dyDescent="0.25">
      <c r="A51" s="499" t="s">
        <v>1228</v>
      </c>
      <c r="B51" s="502" t="s">
        <v>1202</v>
      </c>
      <c r="C51" s="690">
        <v>3.021052735</v>
      </c>
      <c r="D51" s="690">
        <v>3.1246986589999999</v>
      </c>
      <c r="E51" s="690">
        <v>3.0737684230000002</v>
      </c>
      <c r="F51" s="690">
        <v>3.3489936039999999</v>
      </c>
      <c r="G51" s="690">
        <v>3.5831225130000002</v>
      </c>
      <c r="H51" s="690">
        <v>3.2497962899999999</v>
      </c>
      <c r="I51" s="690">
        <v>2.8376627430000001</v>
      </c>
      <c r="J51" s="690">
        <v>2.7873631510000001</v>
      </c>
      <c r="K51" s="690">
        <v>2.6089647789999999</v>
      </c>
      <c r="L51" s="690">
        <v>2.7162941960000002</v>
      </c>
      <c r="M51" s="690">
        <v>3.1906393240000002</v>
      </c>
      <c r="N51" s="690">
        <v>3.641462583</v>
      </c>
      <c r="O51" s="690">
        <v>4.2847657269999999</v>
      </c>
      <c r="P51" s="690">
        <v>3.160581928</v>
      </c>
      <c r="Q51" s="690">
        <v>3.360832711</v>
      </c>
      <c r="R51" s="690">
        <v>3.6019993000000001</v>
      </c>
      <c r="S51" s="690">
        <v>3.795982725</v>
      </c>
      <c r="T51" s="690">
        <v>3.4045171359999999</v>
      </c>
      <c r="U51" s="690">
        <v>2.7580952160000001</v>
      </c>
      <c r="V51" s="690">
        <v>2.6434004139999998</v>
      </c>
      <c r="W51" s="690">
        <v>2.100999523</v>
      </c>
      <c r="X51" s="690">
        <v>2.0600046519999999</v>
      </c>
      <c r="Y51" s="690">
        <v>2.6366538620000002</v>
      </c>
      <c r="Z51" s="690">
        <v>3.1959433210000001</v>
      </c>
      <c r="AA51" s="690">
        <v>4.26294358</v>
      </c>
      <c r="AB51" s="690">
        <v>4.6452358159999996</v>
      </c>
      <c r="AC51" s="690">
        <v>4.5990997819999997</v>
      </c>
      <c r="AD51" s="690">
        <v>3.7711147779999998</v>
      </c>
      <c r="AE51" s="690">
        <v>4.3247778669999999</v>
      </c>
      <c r="AF51" s="690">
        <v>4.0797222250000003</v>
      </c>
      <c r="AG51" s="690">
        <v>3.8064122650000001</v>
      </c>
      <c r="AH51" s="690">
        <v>3.521669395</v>
      </c>
      <c r="AI51" s="690">
        <v>3.0796764040000002</v>
      </c>
      <c r="AJ51" s="690">
        <v>2.9351726089999999</v>
      </c>
      <c r="AK51" s="690">
        <v>3.5275855059999999</v>
      </c>
      <c r="AL51" s="690">
        <v>3.5702815430000001</v>
      </c>
      <c r="AM51" s="690">
        <v>3.948743624</v>
      </c>
      <c r="AN51" s="690">
        <v>3.4628835219999998</v>
      </c>
      <c r="AO51" s="690">
        <v>4.1755078909999996</v>
      </c>
      <c r="AP51" s="690">
        <v>3.6112400500000001</v>
      </c>
      <c r="AQ51" s="690">
        <v>3.456392761</v>
      </c>
      <c r="AR51" s="690">
        <v>3.3689760120000001</v>
      </c>
      <c r="AS51" s="690">
        <v>3.547700233</v>
      </c>
      <c r="AT51" s="690">
        <v>3.621281867</v>
      </c>
      <c r="AU51" s="690">
        <v>3.6841585540000001</v>
      </c>
      <c r="AV51" s="690">
        <v>3.755169741</v>
      </c>
      <c r="AW51" s="690">
        <v>3.5778141670000001</v>
      </c>
      <c r="AX51" s="690">
        <v>3.6951835019999999</v>
      </c>
      <c r="AY51" s="690">
        <v>3.9386726090000002</v>
      </c>
      <c r="AZ51" s="690">
        <v>3.6862816829999998</v>
      </c>
      <c r="BA51" s="690">
        <v>3.6379800000000002</v>
      </c>
      <c r="BB51" s="690">
        <v>2.9841799999999998</v>
      </c>
      <c r="BC51" s="691">
        <v>2.8784109999999998</v>
      </c>
      <c r="BD51" s="691">
        <v>2.5741160000000001</v>
      </c>
      <c r="BE51" s="691">
        <v>2.584724</v>
      </c>
      <c r="BF51" s="691">
        <v>2.5464769999999999</v>
      </c>
      <c r="BG51" s="691">
        <v>2.2043219999999999</v>
      </c>
      <c r="BH51" s="691">
        <v>2.3314089999999998</v>
      </c>
      <c r="BI51" s="691">
        <v>2.6111170000000001</v>
      </c>
      <c r="BJ51" s="691">
        <v>3.245914</v>
      </c>
      <c r="BK51" s="691">
        <v>4.007352</v>
      </c>
      <c r="BL51" s="691">
        <v>3.4572590000000001</v>
      </c>
      <c r="BM51" s="691">
        <v>3.4748929999999998</v>
      </c>
      <c r="BN51" s="691">
        <v>2.884655</v>
      </c>
      <c r="BO51" s="691">
        <v>2.8258580000000002</v>
      </c>
      <c r="BP51" s="691">
        <v>2.5557379999999998</v>
      </c>
      <c r="BQ51" s="691">
        <v>2.5969980000000001</v>
      </c>
      <c r="BR51" s="691">
        <v>2.5822129999999999</v>
      </c>
      <c r="BS51" s="691">
        <v>2.2407970000000001</v>
      </c>
      <c r="BT51" s="691">
        <v>2.387257</v>
      </c>
      <c r="BU51" s="691">
        <v>2.689565</v>
      </c>
      <c r="BV51" s="691">
        <v>3.3614109999999999</v>
      </c>
    </row>
    <row r="52" spans="1:74" ht="11.15" customHeight="1" x14ac:dyDescent="0.25">
      <c r="A52" s="499" t="s">
        <v>1229</v>
      </c>
      <c r="B52" s="502" t="s">
        <v>1305</v>
      </c>
      <c r="C52" s="690">
        <v>0.85243183</v>
      </c>
      <c r="D52" s="690">
        <v>0.76696078599999995</v>
      </c>
      <c r="E52" s="690">
        <v>1.005282786</v>
      </c>
      <c r="F52" s="690">
        <v>1.109077318</v>
      </c>
      <c r="G52" s="690">
        <v>1.1213096060000001</v>
      </c>
      <c r="H52" s="690">
        <v>1.1580755300000001</v>
      </c>
      <c r="I52" s="690">
        <v>1.1397275790000001</v>
      </c>
      <c r="J52" s="690">
        <v>1.1462381349999999</v>
      </c>
      <c r="K52" s="690">
        <v>0.89637699100000001</v>
      </c>
      <c r="L52" s="690">
        <v>0.927473196</v>
      </c>
      <c r="M52" s="690">
        <v>0.70381718999999998</v>
      </c>
      <c r="N52" s="690">
        <v>0.64646320599999996</v>
      </c>
      <c r="O52" s="690">
        <v>0.81972944000000003</v>
      </c>
      <c r="P52" s="690">
        <v>0.75168318000000001</v>
      </c>
      <c r="Q52" s="690">
        <v>1.126636755</v>
      </c>
      <c r="R52" s="690">
        <v>1.188951777</v>
      </c>
      <c r="S52" s="690">
        <v>1.3578621399999999</v>
      </c>
      <c r="T52" s="690">
        <v>1.2716821030000001</v>
      </c>
      <c r="U52" s="690">
        <v>1.375880437</v>
      </c>
      <c r="V52" s="690">
        <v>1.283690942</v>
      </c>
      <c r="W52" s="690">
        <v>1.2337731089999999</v>
      </c>
      <c r="X52" s="690">
        <v>1.021008151</v>
      </c>
      <c r="Y52" s="690">
        <v>0.98917722100000005</v>
      </c>
      <c r="Z52" s="690">
        <v>0.984179252</v>
      </c>
      <c r="AA52" s="690">
        <v>1.0065230759999999</v>
      </c>
      <c r="AB52" s="690">
        <v>1.0372151329999999</v>
      </c>
      <c r="AC52" s="690">
        <v>1.2757807409999999</v>
      </c>
      <c r="AD52" s="690">
        <v>1.5420123910000001</v>
      </c>
      <c r="AE52" s="690">
        <v>1.7244459249999999</v>
      </c>
      <c r="AF52" s="690">
        <v>1.565514772</v>
      </c>
      <c r="AG52" s="690">
        <v>1.721721815</v>
      </c>
      <c r="AH52" s="690">
        <v>1.592344169</v>
      </c>
      <c r="AI52" s="690">
        <v>1.379848105</v>
      </c>
      <c r="AJ52" s="690">
        <v>1.3945271130000001</v>
      </c>
      <c r="AK52" s="690">
        <v>1.2360148929999999</v>
      </c>
      <c r="AL52" s="690">
        <v>1.1832227449999999</v>
      </c>
      <c r="AM52" s="690">
        <v>1.177540295</v>
      </c>
      <c r="AN52" s="690">
        <v>1.147947268</v>
      </c>
      <c r="AO52" s="690">
        <v>1.61012548</v>
      </c>
      <c r="AP52" s="690">
        <v>1.806661445</v>
      </c>
      <c r="AQ52" s="690">
        <v>2.0467568840000001</v>
      </c>
      <c r="AR52" s="690">
        <v>1.823573825</v>
      </c>
      <c r="AS52" s="690">
        <v>1.846879943</v>
      </c>
      <c r="AT52" s="690">
        <v>1.791437108</v>
      </c>
      <c r="AU52" s="690">
        <v>1.724492533</v>
      </c>
      <c r="AV52" s="690">
        <v>1.511593247</v>
      </c>
      <c r="AW52" s="690">
        <v>1.402595244</v>
      </c>
      <c r="AX52" s="690">
        <v>1.221451004</v>
      </c>
      <c r="AY52" s="690">
        <v>1.438792718</v>
      </c>
      <c r="AZ52" s="690">
        <v>1.5811774629999999</v>
      </c>
      <c r="BA52" s="690">
        <v>1.812508</v>
      </c>
      <c r="BB52" s="690">
        <v>2.147068</v>
      </c>
      <c r="BC52" s="691">
        <v>2.4292539999999998</v>
      </c>
      <c r="BD52" s="691">
        <v>2.1953819999999999</v>
      </c>
      <c r="BE52" s="691">
        <v>2.2311489999999998</v>
      </c>
      <c r="BF52" s="691">
        <v>2.1328520000000002</v>
      </c>
      <c r="BG52" s="691">
        <v>2.063895</v>
      </c>
      <c r="BH52" s="691">
        <v>1.7618279999999999</v>
      </c>
      <c r="BI52" s="691">
        <v>1.6001259999999999</v>
      </c>
      <c r="BJ52" s="691">
        <v>1.364266</v>
      </c>
      <c r="BK52" s="691">
        <v>1.5878319999999999</v>
      </c>
      <c r="BL52" s="691">
        <v>1.7758529999999999</v>
      </c>
      <c r="BM52" s="691">
        <v>2.1734800000000001</v>
      </c>
      <c r="BN52" s="691">
        <v>2.4735420000000001</v>
      </c>
      <c r="BO52" s="691">
        <v>2.8288410000000002</v>
      </c>
      <c r="BP52" s="691">
        <v>2.613397</v>
      </c>
      <c r="BQ52" s="691">
        <v>2.6411929999999999</v>
      </c>
      <c r="BR52" s="691">
        <v>2.4776009999999999</v>
      </c>
      <c r="BS52" s="691">
        <v>2.3975599999999999</v>
      </c>
      <c r="BT52" s="691">
        <v>1.99211</v>
      </c>
      <c r="BU52" s="691">
        <v>1.7702659999999999</v>
      </c>
      <c r="BV52" s="691">
        <v>1.4845200000000001</v>
      </c>
    </row>
    <row r="53" spans="1:74" ht="11.15" customHeight="1" x14ac:dyDescent="0.25">
      <c r="A53" s="499" t="s">
        <v>1230</v>
      </c>
      <c r="B53" s="500" t="s">
        <v>1306</v>
      </c>
      <c r="C53" s="690">
        <v>0.57997975999999996</v>
      </c>
      <c r="D53" s="690">
        <v>-2.9948145999999998E-2</v>
      </c>
      <c r="E53" s="690">
        <v>-9.6099170000000008E-3</v>
      </c>
      <c r="F53" s="690">
        <v>-5.8646660000000001E-3</v>
      </c>
      <c r="G53" s="690">
        <v>-7.051402E-3</v>
      </c>
      <c r="H53" s="690">
        <v>-8.8168116000000005E-2</v>
      </c>
      <c r="I53" s="690">
        <v>-0.167354214</v>
      </c>
      <c r="J53" s="690">
        <v>-0.10515300599999999</v>
      </c>
      <c r="K53" s="690">
        <v>-0.19154469299999999</v>
      </c>
      <c r="L53" s="690">
        <v>-0.102636106</v>
      </c>
      <c r="M53" s="690">
        <v>-2.0955194999999999E-2</v>
      </c>
      <c r="N53" s="690">
        <v>1.9599498999999999E-2</v>
      </c>
      <c r="O53" s="690">
        <v>5.8853872000000002E-2</v>
      </c>
      <c r="P53" s="690">
        <v>-5.6984801000000002E-2</v>
      </c>
      <c r="Q53" s="690">
        <v>-1.7126380000000001E-3</v>
      </c>
      <c r="R53" s="690">
        <v>3.6323207000000003E-2</v>
      </c>
      <c r="S53" s="690">
        <v>-9.5476031000000003E-2</v>
      </c>
      <c r="T53" s="690">
        <v>-0.15384451199999999</v>
      </c>
      <c r="U53" s="690">
        <v>-0.17964660599999999</v>
      </c>
      <c r="V53" s="690">
        <v>-0.21056349599999999</v>
      </c>
      <c r="W53" s="690">
        <v>-0.24640946799999999</v>
      </c>
      <c r="X53" s="690">
        <v>-0.16928085500000001</v>
      </c>
      <c r="Y53" s="690">
        <v>-0.142812352</v>
      </c>
      <c r="Z53" s="690">
        <v>-0.11880468800000001</v>
      </c>
      <c r="AA53" s="690">
        <v>-3.2075909E-2</v>
      </c>
      <c r="AB53" s="690">
        <v>-6.5674030000000003E-3</v>
      </c>
      <c r="AC53" s="690">
        <v>-6.8861770000000003E-3</v>
      </c>
      <c r="AD53" s="690">
        <v>-5.6281198999999997E-2</v>
      </c>
      <c r="AE53" s="690">
        <v>-6.4439148000000002E-2</v>
      </c>
      <c r="AF53" s="690">
        <v>-0.17101904200000001</v>
      </c>
      <c r="AG53" s="690">
        <v>-0.20873729799999999</v>
      </c>
      <c r="AH53" s="690">
        <v>-0.21908997999999999</v>
      </c>
      <c r="AI53" s="690">
        <v>-0.148404128</v>
      </c>
      <c r="AJ53" s="690">
        <v>-0.108859438</v>
      </c>
      <c r="AK53" s="690">
        <v>-4.8588399999999997E-2</v>
      </c>
      <c r="AL53" s="690">
        <v>-5.4406893999999997E-2</v>
      </c>
      <c r="AM53" s="690">
        <v>-5.6724174000000002E-2</v>
      </c>
      <c r="AN53" s="690">
        <v>6.0075740000000002E-2</v>
      </c>
      <c r="AO53" s="690">
        <v>-2.9213960000000001E-3</v>
      </c>
      <c r="AP53" s="690">
        <v>-8.9187810000000006E-3</v>
      </c>
      <c r="AQ53" s="690">
        <v>-0.11367416499999999</v>
      </c>
      <c r="AR53" s="690">
        <v>-0.110731959</v>
      </c>
      <c r="AS53" s="690">
        <v>-0.20301208000000001</v>
      </c>
      <c r="AT53" s="690">
        <v>-0.14803058299999999</v>
      </c>
      <c r="AU53" s="690">
        <v>-0.120125601</v>
      </c>
      <c r="AV53" s="690">
        <v>-1.4029008000000001E-2</v>
      </c>
      <c r="AW53" s="690">
        <v>-8.2317431999999996E-2</v>
      </c>
      <c r="AX53" s="690">
        <v>-0.128077624</v>
      </c>
      <c r="AY53" s="690">
        <v>-6.9980165999999996E-2</v>
      </c>
      <c r="AZ53" s="690">
        <v>-0.11157626399999999</v>
      </c>
      <c r="BA53" s="690">
        <v>-1.2651600000000001E-2</v>
      </c>
      <c r="BB53" s="690">
        <v>7.4935699999999994E-2</v>
      </c>
      <c r="BC53" s="691">
        <v>-4.1649800000000001E-2</v>
      </c>
      <c r="BD53" s="691">
        <v>-7.1590600000000004E-2</v>
      </c>
      <c r="BE53" s="691">
        <v>-0.18158270000000001</v>
      </c>
      <c r="BF53" s="691">
        <v>-0.16011520000000001</v>
      </c>
      <c r="BG53" s="691">
        <v>-1.9153199999999999E-2</v>
      </c>
      <c r="BH53" s="691">
        <v>8.2426400000000007E-3</v>
      </c>
      <c r="BI53" s="691">
        <v>-3.9227499999999998E-2</v>
      </c>
      <c r="BJ53" s="691">
        <v>-9.2334399999999997E-2</v>
      </c>
      <c r="BK53" s="691">
        <v>-5.2648100000000003E-2</v>
      </c>
      <c r="BL53" s="691">
        <v>-3.8312100000000002E-2</v>
      </c>
      <c r="BM53" s="691">
        <v>-1.43281E-2</v>
      </c>
      <c r="BN53" s="691">
        <v>2.2475200000000001E-2</v>
      </c>
      <c r="BO53" s="691">
        <v>-6.8562600000000001E-2</v>
      </c>
      <c r="BP53" s="691">
        <v>-0.1085603</v>
      </c>
      <c r="BQ53" s="691">
        <v>-0.176094</v>
      </c>
      <c r="BR53" s="691">
        <v>-0.15223680000000001</v>
      </c>
      <c r="BS53" s="691">
        <v>-3.8360600000000002E-2</v>
      </c>
      <c r="BT53" s="691">
        <v>-1.9010900000000001E-2</v>
      </c>
      <c r="BU53" s="691">
        <v>-5.1512200000000001E-2</v>
      </c>
      <c r="BV53" s="691">
        <v>-8.6313500000000001E-2</v>
      </c>
    </row>
    <row r="54" spans="1:74" ht="11.15" customHeight="1" x14ac:dyDescent="0.25">
      <c r="A54" s="499" t="s">
        <v>1231</v>
      </c>
      <c r="B54" s="502" t="s">
        <v>1206</v>
      </c>
      <c r="C54" s="690">
        <v>66.628013693</v>
      </c>
      <c r="D54" s="690">
        <v>47.449592713000001</v>
      </c>
      <c r="E54" s="690">
        <v>51.361476760000002</v>
      </c>
      <c r="F54" s="690">
        <v>47.065557755999997</v>
      </c>
      <c r="G54" s="690">
        <v>56.729119140000002</v>
      </c>
      <c r="H54" s="690">
        <v>63.201139402000003</v>
      </c>
      <c r="I54" s="690">
        <v>66.926576116999996</v>
      </c>
      <c r="J54" s="690">
        <v>65.845609159999995</v>
      </c>
      <c r="K54" s="690">
        <v>59.602881785999998</v>
      </c>
      <c r="L54" s="690">
        <v>51.875176684000003</v>
      </c>
      <c r="M54" s="690">
        <v>52.026951650999997</v>
      </c>
      <c r="N54" s="690">
        <v>54.716295739000003</v>
      </c>
      <c r="O54" s="690">
        <v>59.129912556000001</v>
      </c>
      <c r="P54" s="690">
        <v>48.268016324999998</v>
      </c>
      <c r="Q54" s="690">
        <v>51.033313186000001</v>
      </c>
      <c r="R54" s="690">
        <v>46.888022884999998</v>
      </c>
      <c r="S54" s="690">
        <v>58.284077175</v>
      </c>
      <c r="T54" s="690">
        <v>59.149132815000002</v>
      </c>
      <c r="U54" s="690">
        <v>66.871629846999994</v>
      </c>
      <c r="V54" s="690">
        <v>65.882592524000003</v>
      </c>
      <c r="W54" s="690">
        <v>60.890451253999998</v>
      </c>
      <c r="X54" s="690">
        <v>51.096971738999997</v>
      </c>
      <c r="Y54" s="690">
        <v>50.806428777999997</v>
      </c>
      <c r="Z54" s="690">
        <v>53.999339096</v>
      </c>
      <c r="AA54" s="690">
        <v>55.664942461999999</v>
      </c>
      <c r="AB54" s="690">
        <v>52.308062816000003</v>
      </c>
      <c r="AC54" s="690">
        <v>48.668341927999997</v>
      </c>
      <c r="AD54" s="690">
        <v>42.487632711000003</v>
      </c>
      <c r="AE54" s="690">
        <v>48.870926658999998</v>
      </c>
      <c r="AF54" s="690">
        <v>57.317432732</v>
      </c>
      <c r="AG54" s="690">
        <v>67.489841006000006</v>
      </c>
      <c r="AH54" s="690">
        <v>64.777456939000004</v>
      </c>
      <c r="AI54" s="690">
        <v>54.044273191999999</v>
      </c>
      <c r="AJ54" s="690">
        <v>48.070828114000001</v>
      </c>
      <c r="AK54" s="690">
        <v>46.864612145999999</v>
      </c>
      <c r="AL54" s="690">
        <v>57.965909670000002</v>
      </c>
      <c r="AM54" s="690">
        <v>59.393479585999998</v>
      </c>
      <c r="AN54" s="690">
        <v>54.912558705999999</v>
      </c>
      <c r="AO54" s="690">
        <v>48.924882883999999</v>
      </c>
      <c r="AP54" s="690">
        <v>46.336227508999997</v>
      </c>
      <c r="AQ54" s="690">
        <v>52.393229759999997</v>
      </c>
      <c r="AR54" s="690">
        <v>60.309303700999997</v>
      </c>
      <c r="AS54" s="690">
        <v>65.762406311000007</v>
      </c>
      <c r="AT54" s="690">
        <v>66.901443509000003</v>
      </c>
      <c r="AU54" s="690">
        <v>54.666242865000001</v>
      </c>
      <c r="AV54" s="690">
        <v>50.259317811999999</v>
      </c>
      <c r="AW54" s="690">
        <v>51.749661605999997</v>
      </c>
      <c r="AX54" s="690">
        <v>52.640739818</v>
      </c>
      <c r="AY54" s="690">
        <v>63.059930655000002</v>
      </c>
      <c r="AZ54" s="690">
        <v>51.202422351000003</v>
      </c>
      <c r="BA54" s="690">
        <v>52.5822</v>
      </c>
      <c r="BB54" s="690">
        <v>50.903579999999998</v>
      </c>
      <c r="BC54" s="691">
        <v>55.276730000000001</v>
      </c>
      <c r="BD54" s="691">
        <v>61.362490000000001</v>
      </c>
      <c r="BE54" s="691">
        <v>68.146929999999998</v>
      </c>
      <c r="BF54" s="691">
        <v>67.457229999999996</v>
      </c>
      <c r="BG54" s="691">
        <v>57.849939999999997</v>
      </c>
      <c r="BH54" s="691">
        <v>51.682310000000001</v>
      </c>
      <c r="BI54" s="691">
        <v>51.454639999999998</v>
      </c>
      <c r="BJ54" s="691">
        <v>58.700899999999997</v>
      </c>
      <c r="BK54" s="691">
        <v>64.058009999999996</v>
      </c>
      <c r="BL54" s="691">
        <v>55.606299999999997</v>
      </c>
      <c r="BM54" s="691">
        <v>53.169580000000003</v>
      </c>
      <c r="BN54" s="691">
        <v>49.966430000000003</v>
      </c>
      <c r="BO54" s="691">
        <v>56.008519999999997</v>
      </c>
      <c r="BP54" s="691">
        <v>61.567720000000001</v>
      </c>
      <c r="BQ54" s="691">
        <v>68.318619999999996</v>
      </c>
      <c r="BR54" s="691">
        <v>68.272570000000002</v>
      </c>
      <c r="BS54" s="691">
        <v>58.082169999999998</v>
      </c>
      <c r="BT54" s="691">
        <v>53.938510000000001</v>
      </c>
      <c r="BU54" s="691">
        <v>52.398910000000001</v>
      </c>
      <c r="BV54" s="691">
        <v>60.20026</v>
      </c>
    </row>
    <row r="55" spans="1:74" ht="11.15" customHeight="1" x14ac:dyDescent="0.25">
      <c r="A55" s="499" t="s">
        <v>1232</v>
      </c>
      <c r="B55" s="500" t="s">
        <v>1307</v>
      </c>
      <c r="C55" s="690">
        <v>66.798133120000003</v>
      </c>
      <c r="D55" s="690">
        <v>47.562574255999998</v>
      </c>
      <c r="E55" s="690">
        <v>51.681474322</v>
      </c>
      <c r="F55" s="690">
        <v>46.722793613999997</v>
      </c>
      <c r="G55" s="690">
        <v>56.291038321000002</v>
      </c>
      <c r="H55" s="690">
        <v>62.786183979</v>
      </c>
      <c r="I55" s="690">
        <v>65.775160458000002</v>
      </c>
      <c r="J55" s="690">
        <v>64.859557283000001</v>
      </c>
      <c r="K55" s="690">
        <v>59.712839770000002</v>
      </c>
      <c r="L55" s="690">
        <v>51.776235034000003</v>
      </c>
      <c r="M55" s="690">
        <v>51.933831245999997</v>
      </c>
      <c r="N55" s="690">
        <v>55.642239914999998</v>
      </c>
      <c r="O55" s="690">
        <v>60.047331997999997</v>
      </c>
      <c r="P55" s="690">
        <v>48.732789253</v>
      </c>
      <c r="Q55" s="690">
        <v>51.653587469000001</v>
      </c>
      <c r="R55" s="690">
        <v>47.671135907</v>
      </c>
      <c r="S55" s="690">
        <v>60.643304510999997</v>
      </c>
      <c r="T55" s="690">
        <v>61.184131416</v>
      </c>
      <c r="U55" s="690">
        <v>66.552799962999998</v>
      </c>
      <c r="V55" s="690">
        <v>65.235761320999998</v>
      </c>
      <c r="W55" s="690">
        <v>61.456405883999999</v>
      </c>
      <c r="X55" s="690">
        <v>50.742706691000002</v>
      </c>
      <c r="Y55" s="690">
        <v>50.410369918999997</v>
      </c>
      <c r="Z55" s="690">
        <v>53.589338671999997</v>
      </c>
      <c r="AA55" s="690">
        <v>55.732803019999999</v>
      </c>
      <c r="AB55" s="690">
        <v>52.567671097999998</v>
      </c>
      <c r="AC55" s="690">
        <v>47.965565267999999</v>
      </c>
      <c r="AD55" s="690">
        <v>42.249968082999999</v>
      </c>
      <c r="AE55" s="690">
        <v>47.285761557000001</v>
      </c>
      <c r="AF55" s="690">
        <v>55.880965045000003</v>
      </c>
      <c r="AG55" s="690">
        <v>65.922033549000005</v>
      </c>
      <c r="AH55" s="690">
        <v>62.522881863000002</v>
      </c>
      <c r="AI55" s="690">
        <v>52.461823916</v>
      </c>
      <c r="AJ55" s="690">
        <v>46.913747936999997</v>
      </c>
      <c r="AK55" s="690">
        <v>47.026850261</v>
      </c>
      <c r="AL55" s="690">
        <v>58.196746763</v>
      </c>
      <c r="AM55" s="690">
        <v>59.112105499000002</v>
      </c>
      <c r="AN55" s="690">
        <v>53.778431169000001</v>
      </c>
      <c r="AO55" s="690">
        <v>48.426207523000002</v>
      </c>
      <c r="AP55" s="690">
        <v>45.403793321000002</v>
      </c>
      <c r="AQ55" s="690">
        <v>50.354384379000003</v>
      </c>
      <c r="AR55" s="690">
        <v>58.924321526</v>
      </c>
      <c r="AS55" s="690">
        <v>64.770561444999998</v>
      </c>
      <c r="AT55" s="690">
        <v>65.431783748000001</v>
      </c>
      <c r="AU55" s="690">
        <v>53.687195584000001</v>
      </c>
      <c r="AV55" s="690">
        <v>49.045360785</v>
      </c>
      <c r="AW55" s="690">
        <v>51.951020329000002</v>
      </c>
      <c r="AX55" s="690">
        <v>53.536219824</v>
      </c>
      <c r="AY55" s="690">
        <v>63.821018232</v>
      </c>
      <c r="AZ55" s="690">
        <v>52.360834650999998</v>
      </c>
      <c r="BA55" s="690">
        <v>51.061714379999998</v>
      </c>
      <c r="BB55" s="690">
        <v>49.609929022999999</v>
      </c>
      <c r="BC55" s="691">
        <v>51.66236</v>
      </c>
      <c r="BD55" s="691">
        <v>58.87894</v>
      </c>
      <c r="BE55" s="691">
        <v>66.024439999999998</v>
      </c>
      <c r="BF55" s="691">
        <v>65.088769999999997</v>
      </c>
      <c r="BG55" s="691">
        <v>55.187489999999997</v>
      </c>
      <c r="BH55" s="691">
        <v>50.057589999999998</v>
      </c>
      <c r="BI55" s="691">
        <v>49.002360000000003</v>
      </c>
      <c r="BJ55" s="691">
        <v>58.112969999999997</v>
      </c>
      <c r="BK55" s="691">
        <v>63.176000000000002</v>
      </c>
      <c r="BL55" s="691">
        <v>54.08023</v>
      </c>
      <c r="BM55" s="691">
        <v>51.51023</v>
      </c>
      <c r="BN55" s="691">
        <v>47.439830000000001</v>
      </c>
      <c r="BO55" s="691">
        <v>53.538870000000003</v>
      </c>
      <c r="BP55" s="691">
        <v>60.994669999999999</v>
      </c>
      <c r="BQ55" s="691">
        <v>67.928849999999997</v>
      </c>
      <c r="BR55" s="691">
        <v>67.113150000000005</v>
      </c>
      <c r="BS55" s="691">
        <v>56.724640000000001</v>
      </c>
      <c r="BT55" s="691">
        <v>51.830150000000003</v>
      </c>
      <c r="BU55" s="691">
        <v>50.68347</v>
      </c>
      <c r="BV55" s="691">
        <v>59.965319999999998</v>
      </c>
    </row>
    <row r="56" spans="1:74" ht="11.15" customHeight="1" x14ac:dyDescent="0.25">
      <c r="A56" s="493"/>
      <c r="B56" s="131" t="s">
        <v>1233</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333"/>
      <c r="BD56" s="333"/>
      <c r="BE56" s="333"/>
      <c r="BF56" s="333"/>
      <c r="BG56" s="333"/>
      <c r="BH56" s="333"/>
      <c r="BI56" s="333"/>
      <c r="BJ56" s="333"/>
      <c r="BK56" s="333"/>
      <c r="BL56" s="333"/>
      <c r="BM56" s="333"/>
      <c r="BN56" s="333"/>
      <c r="BO56" s="333"/>
      <c r="BP56" s="333"/>
      <c r="BQ56" s="333"/>
      <c r="BR56" s="333"/>
      <c r="BS56" s="333"/>
      <c r="BT56" s="333"/>
      <c r="BU56" s="333"/>
      <c r="BV56" s="333"/>
    </row>
    <row r="57" spans="1:74" ht="11.15" customHeight="1" x14ac:dyDescent="0.25">
      <c r="A57" s="499" t="s">
        <v>1234</v>
      </c>
      <c r="B57" s="500" t="s">
        <v>82</v>
      </c>
      <c r="C57" s="690">
        <v>11.67024627</v>
      </c>
      <c r="D57" s="690">
        <v>10.852148679000001</v>
      </c>
      <c r="E57" s="690">
        <v>11.647886418000001</v>
      </c>
      <c r="F57" s="690">
        <v>12.420406678999999</v>
      </c>
      <c r="G57" s="690">
        <v>13.612432969</v>
      </c>
      <c r="H57" s="690">
        <v>15.35300713</v>
      </c>
      <c r="I57" s="690">
        <v>16.482309965999999</v>
      </c>
      <c r="J57" s="690">
        <v>16.745342182000002</v>
      </c>
      <c r="K57" s="690">
        <v>16.771030188000001</v>
      </c>
      <c r="L57" s="690">
        <v>15.826186211</v>
      </c>
      <c r="M57" s="690">
        <v>12.235906895999999</v>
      </c>
      <c r="N57" s="690">
        <v>11.222797577</v>
      </c>
      <c r="O57" s="690">
        <v>11.913719540000001</v>
      </c>
      <c r="P57" s="690">
        <v>11.26398749</v>
      </c>
      <c r="Q57" s="690">
        <v>12.472542506</v>
      </c>
      <c r="R57" s="690">
        <v>13.174255058</v>
      </c>
      <c r="S57" s="690">
        <v>16.507530731999999</v>
      </c>
      <c r="T57" s="690">
        <v>16.968608961000001</v>
      </c>
      <c r="U57" s="690">
        <v>17.563178034</v>
      </c>
      <c r="V57" s="690">
        <v>17.859841793000001</v>
      </c>
      <c r="W57" s="690">
        <v>17.176754506999998</v>
      </c>
      <c r="X57" s="690">
        <v>16.142579980000001</v>
      </c>
      <c r="Y57" s="690">
        <v>11.813047903999999</v>
      </c>
      <c r="Z57" s="690">
        <v>12.041057034</v>
      </c>
      <c r="AA57" s="690">
        <v>12.847017472999999</v>
      </c>
      <c r="AB57" s="690">
        <v>12.806938805</v>
      </c>
      <c r="AC57" s="690">
        <v>14.761056041</v>
      </c>
      <c r="AD57" s="690">
        <v>14.483319440000001</v>
      </c>
      <c r="AE57" s="690">
        <v>14.541875431999999</v>
      </c>
      <c r="AF57" s="690">
        <v>16.853682117000002</v>
      </c>
      <c r="AG57" s="690">
        <v>18.186544221999998</v>
      </c>
      <c r="AH57" s="690">
        <v>18.301915597000001</v>
      </c>
      <c r="AI57" s="690">
        <v>16.381990561999999</v>
      </c>
      <c r="AJ57" s="690">
        <v>16.118633306</v>
      </c>
      <c r="AK57" s="690">
        <v>13.297094921999999</v>
      </c>
      <c r="AL57" s="690">
        <v>12.214287839000001</v>
      </c>
      <c r="AM57" s="690">
        <v>11.527267147</v>
      </c>
      <c r="AN57" s="690">
        <v>10.978195144000001</v>
      </c>
      <c r="AO57" s="690">
        <v>12.039068437999999</v>
      </c>
      <c r="AP57" s="690">
        <v>12.876542432000001</v>
      </c>
      <c r="AQ57" s="690">
        <v>15.101298870000001</v>
      </c>
      <c r="AR57" s="690">
        <v>15.81412738</v>
      </c>
      <c r="AS57" s="690">
        <v>17.553387353000002</v>
      </c>
      <c r="AT57" s="690">
        <v>18.303083586</v>
      </c>
      <c r="AU57" s="690">
        <v>16.657261626</v>
      </c>
      <c r="AV57" s="690">
        <v>15.692245985</v>
      </c>
      <c r="AW57" s="690">
        <v>12.204336634000001</v>
      </c>
      <c r="AX57" s="690">
        <v>13.051713045</v>
      </c>
      <c r="AY57" s="690">
        <v>13.658056499000001</v>
      </c>
      <c r="AZ57" s="690">
        <v>11.334035726</v>
      </c>
      <c r="BA57" s="690">
        <v>12.56418</v>
      </c>
      <c r="BB57" s="690">
        <v>12.968780000000001</v>
      </c>
      <c r="BC57" s="691">
        <v>13.507820000000001</v>
      </c>
      <c r="BD57" s="691">
        <v>15.80949</v>
      </c>
      <c r="BE57" s="691">
        <v>17.470120000000001</v>
      </c>
      <c r="BF57" s="691">
        <v>16.701149999999998</v>
      </c>
      <c r="BG57" s="691">
        <v>15.43446</v>
      </c>
      <c r="BH57" s="691">
        <v>14.46602</v>
      </c>
      <c r="BI57" s="691">
        <v>11.84136</v>
      </c>
      <c r="BJ57" s="691">
        <v>12.82869</v>
      </c>
      <c r="BK57" s="691">
        <v>13.40268</v>
      </c>
      <c r="BL57" s="691">
        <v>10.60942</v>
      </c>
      <c r="BM57" s="691">
        <v>10.546749999999999</v>
      </c>
      <c r="BN57" s="691">
        <v>10.790699999999999</v>
      </c>
      <c r="BO57" s="691">
        <v>13.77614</v>
      </c>
      <c r="BP57" s="691">
        <v>15.80212</v>
      </c>
      <c r="BQ57" s="691">
        <v>17.376000000000001</v>
      </c>
      <c r="BR57" s="691">
        <v>16.66244</v>
      </c>
      <c r="BS57" s="691">
        <v>15.70429</v>
      </c>
      <c r="BT57" s="691">
        <v>13.90128</v>
      </c>
      <c r="BU57" s="691">
        <v>11.439109999999999</v>
      </c>
      <c r="BV57" s="691">
        <v>12.50488</v>
      </c>
    </row>
    <row r="58" spans="1:74" ht="11.15" customHeight="1" x14ac:dyDescent="0.25">
      <c r="A58" s="499" t="s">
        <v>1235</v>
      </c>
      <c r="B58" s="502" t="s">
        <v>81</v>
      </c>
      <c r="C58" s="690">
        <v>3.114699281</v>
      </c>
      <c r="D58" s="690">
        <v>1.7376257100000001</v>
      </c>
      <c r="E58" s="690">
        <v>1.5220968909999999</v>
      </c>
      <c r="F58" s="690">
        <v>1.960638441</v>
      </c>
      <c r="G58" s="690">
        <v>2.2408358979999998</v>
      </c>
      <c r="H58" s="690">
        <v>2.5152366800000001</v>
      </c>
      <c r="I58" s="690">
        <v>2.4736096019999998</v>
      </c>
      <c r="J58" s="690">
        <v>2.8997226989999998</v>
      </c>
      <c r="K58" s="690">
        <v>2.470995668</v>
      </c>
      <c r="L58" s="690">
        <v>2.1342549790000001</v>
      </c>
      <c r="M58" s="690">
        <v>1.8814072900000001</v>
      </c>
      <c r="N58" s="690">
        <v>2.0974131690000002</v>
      </c>
      <c r="O58" s="690">
        <v>1.7345724629999999</v>
      </c>
      <c r="P58" s="690">
        <v>0.92068753400000003</v>
      </c>
      <c r="Q58" s="690">
        <v>1.087805044</v>
      </c>
      <c r="R58" s="690">
        <v>1.167952192</v>
      </c>
      <c r="S58" s="690">
        <v>1.7305873510000001</v>
      </c>
      <c r="T58" s="690">
        <v>1.8876953400000001</v>
      </c>
      <c r="U58" s="690">
        <v>1.928923977</v>
      </c>
      <c r="V58" s="690">
        <v>1.712507166</v>
      </c>
      <c r="W58" s="690">
        <v>1.662759554</v>
      </c>
      <c r="X58" s="690">
        <v>1.9560435650000001</v>
      </c>
      <c r="Y58" s="690">
        <v>1.808206744</v>
      </c>
      <c r="Z58" s="690">
        <v>1.034348912</v>
      </c>
      <c r="AA58" s="690">
        <v>0.96290076099999999</v>
      </c>
      <c r="AB58" s="690">
        <v>0.53999663600000003</v>
      </c>
      <c r="AC58" s="690">
        <v>0.57244601100000003</v>
      </c>
      <c r="AD58" s="690">
        <v>0.87348255399999997</v>
      </c>
      <c r="AE58" s="690">
        <v>1.1971562570000001</v>
      </c>
      <c r="AF58" s="690">
        <v>1.466689599</v>
      </c>
      <c r="AG58" s="690">
        <v>1.8280766159999999</v>
      </c>
      <c r="AH58" s="690">
        <v>1.9967631859999999</v>
      </c>
      <c r="AI58" s="690">
        <v>1.8458949389999999</v>
      </c>
      <c r="AJ58" s="690">
        <v>1.9528855110000001</v>
      </c>
      <c r="AK58" s="690">
        <v>1.2637792999999999</v>
      </c>
      <c r="AL58" s="690">
        <v>1.3527508880000001</v>
      </c>
      <c r="AM58" s="690">
        <v>1.5886616339999999</v>
      </c>
      <c r="AN58" s="690">
        <v>1.585293716</v>
      </c>
      <c r="AO58" s="690">
        <v>1.509506974</v>
      </c>
      <c r="AP58" s="690">
        <v>1.497808356</v>
      </c>
      <c r="AQ58" s="690">
        <v>1.8647080330000001</v>
      </c>
      <c r="AR58" s="690">
        <v>1.91030813</v>
      </c>
      <c r="AS58" s="690">
        <v>1.7638038659999999</v>
      </c>
      <c r="AT58" s="690">
        <v>2.1572938760000002</v>
      </c>
      <c r="AU58" s="690">
        <v>1.6475769280000001</v>
      </c>
      <c r="AV58" s="690">
        <v>1.4357871760000001</v>
      </c>
      <c r="AW58" s="690">
        <v>0.76035298699999998</v>
      </c>
      <c r="AX58" s="690">
        <v>0.62008380100000005</v>
      </c>
      <c r="AY58" s="690">
        <v>1.132611942</v>
      </c>
      <c r="AZ58" s="690">
        <v>1.343687326</v>
      </c>
      <c r="BA58" s="690">
        <v>0.92522990000000005</v>
      </c>
      <c r="BB58" s="690">
        <v>1.155502</v>
      </c>
      <c r="BC58" s="691">
        <v>1.369389</v>
      </c>
      <c r="BD58" s="691">
        <v>1.450218</v>
      </c>
      <c r="BE58" s="691">
        <v>1.3816250000000001</v>
      </c>
      <c r="BF58" s="691">
        <v>1.635615</v>
      </c>
      <c r="BG58" s="691">
        <v>1.311234</v>
      </c>
      <c r="BH58" s="691">
        <v>1.2858940000000001</v>
      </c>
      <c r="BI58" s="691">
        <v>0.97329019999999999</v>
      </c>
      <c r="BJ58" s="691">
        <v>0.78714329999999999</v>
      </c>
      <c r="BK58" s="691">
        <v>1.063577</v>
      </c>
      <c r="BL58" s="691">
        <v>1.1216109999999999</v>
      </c>
      <c r="BM58" s="691">
        <v>0.92213959999999995</v>
      </c>
      <c r="BN58" s="691">
        <v>1.130825</v>
      </c>
      <c r="BO58" s="691">
        <v>1.366581</v>
      </c>
      <c r="BP58" s="691">
        <v>1.4412700000000001</v>
      </c>
      <c r="BQ58" s="691">
        <v>1.3813500000000001</v>
      </c>
      <c r="BR58" s="691">
        <v>1.6330260000000001</v>
      </c>
      <c r="BS58" s="691">
        <v>1.3010299999999999</v>
      </c>
      <c r="BT58" s="691">
        <v>1.289436</v>
      </c>
      <c r="BU58" s="691">
        <v>0.9796397</v>
      </c>
      <c r="BV58" s="691">
        <v>0.79411169999999998</v>
      </c>
    </row>
    <row r="59" spans="1:74" ht="11.15" customHeight="1" x14ac:dyDescent="0.25">
      <c r="A59" s="499" t="s">
        <v>1236</v>
      </c>
      <c r="B59" s="502" t="s">
        <v>84</v>
      </c>
      <c r="C59" s="690">
        <v>2.7718669999999999</v>
      </c>
      <c r="D59" s="690">
        <v>2.4831750000000001</v>
      </c>
      <c r="E59" s="690">
        <v>2.2617859999999999</v>
      </c>
      <c r="F59" s="690">
        <v>2.3624079999999998</v>
      </c>
      <c r="G59" s="690">
        <v>2.7343489999999999</v>
      </c>
      <c r="H59" s="690">
        <v>2.622598</v>
      </c>
      <c r="I59" s="690">
        <v>2.687157</v>
      </c>
      <c r="J59" s="690">
        <v>2.4485920000000001</v>
      </c>
      <c r="K59" s="690">
        <v>1.8734170000000001</v>
      </c>
      <c r="L59" s="690">
        <v>1.816878</v>
      </c>
      <c r="M59" s="690">
        <v>2.4661360000000001</v>
      </c>
      <c r="N59" s="690">
        <v>2.7839860000000001</v>
      </c>
      <c r="O59" s="690">
        <v>2.7848850000000001</v>
      </c>
      <c r="P59" s="690">
        <v>2.5095320000000001</v>
      </c>
      <c r="Q59" s="690">
        <v>2.3357999999999999</v>
      </c>
      <c r="R59" s="690">
        <v>2.2938939999999999</v>
      </c>
      <c r="S59" s="690">
        <v>1.9673590000000001</v>
      </c>
      <c r="T59" s="690">
        <v>2.1528749999999999</v>
      </c>
      <c r="U59" s="690">
        <v>2.7412879999999999</v>
      </c>
      <c r="V59" s="690">
        <v>2.7347519999999998</v>
      </c>
      <c r="W59" s="690">
        <v>2.2733889999999999</v>
      </c>
      <c r="X59" s="690">
        <v>2.3089050000000002</v>
      </c>
      <c r="Y59" s="690">
        <v>2.2236530000000001</v>
      </c>
      <c r="Z59" s="690">
        <v>2.7817340000000002</v>
      </c>
      <c r="AA59" s="690">
        <v>2.785361</v>
      </c>
      <c r="AB59" s="690">
        <v>2.2682500000000001</v>
      </c>
      <c r="AC59" s="690">
        <v>2.2341259999999998</v>
      </c>
      <c r="AD59" s="690">
        <v>2.138395</v>
      </c>
      <c r="AE59" s="690">
        <v>2.7600850000000001</v>
      </c>
      <c r="AF59" s="690">
        <v>2.656558</v>
      </c>
      <c r="AG59" s="690">
        <v>2.4182709999999998</v>
      </c>
      <c r="AH59" s="690">
        <v>2.5729730000000002</v>
      </c>
      <c r="AI59" s="690">
        <v>2.6260330000000001</v>
      </c>
      <c r="AJ59" s="690">
        <v>2.1504259999999999</v>
      </c>
      <c r="AK59" s="690">
        <v>2.1959</v>
      </c>
      <c r="AL59" s="690">
        <v>2.6129739999999999</v>
      </c>
      <c r="AM59" s="690">
        <v>2.6986210000000002</v>
      </c>
      <c r="AN59" s="690">
        <v>2.4724119999999998</v>
      </c>
      <c r="AO59" s="690">
        <v>2.6728779999999999</v>
      </c>
      <c r="AP59" s="690">
        <v>2.1834370000000001</v>
      </c>
      <c r="AQ59" s="690">
        <v>2.344614</v>
      </c>
      <c r="AR59" s="690">
        <v>2.67801</v>
      </c>
      <c r="AS59" s="690">
        <v>2.751655</v>
      </c>
      <c r="AT59" s="690">
        <v>2.5181870000000002</v>
      </c>
      <c r="AU59" s="690">
        <v>1.938461</v>
      </c>
      <c r="AV59" s="690">
        <v>0.79544199999999998</v>
      </c>
      <c r="AW59" s="690">
        <v>2.2611759999999999</v>
      </c>
      <c r="AX59" s="690">
        <v>2.7433939999999999</v>
      </c>
      <c r="AY59" s="690">
        <v>2.4372379999999998</v>
      </c>
      <c r="AZ59" s="690">
        <v>2.5307080000000002</v>
      </c>
      <c r="BA59" s="690">
        <v>2.3456800000000002</v>
      </c>
      <c r="BB59" s="690">
        <v>2.4193600000000002</v>
      </c>
      <c r="BC59" s="691">
        <v>2.6835499999999999</v>
      </c>
      <c r="BD59" s="691">
        <v>2.5969799999999998</v>
      </c>
      <c r="BE59" s="691">
        <v>2.6835499999999999</v>
      </c>
      <c r="BF59" s="691">
        <v>2.6835499999999999</v>
      </c>
      <c r="BG59" s="691">
        <v>2.5969799999999998</v>
      </c>
      <c r="BH59" s="691">
        <v>2.1826400000000001</v>
      </c>
      <c r="BI59" s="691">
        <v>2.22919</v>
      </c>
      <c r="BJ59" s="691">
        <v>2.6835499999999999</v>
      </c>
      <c r="BK59" s="691">
        <v>2.6835499999999999</v>
      </c>
      <c r="BL59" s="691">
        <v>2.38828</v>
      </c>
      <c r="BM59" s="691">
        <v>1.9533100000000001</v>
      </c>
      <c r="BN59" s="691">
        <v>2.0692200000000001</v>
      </c>
      <c r="BO59" s="691">
        <v>2.2549800000000002</v>
      </c>
      <c r="BP59" s="691">
        <v>2.5969799999999998</v>
      </c>
      <c r="BQ59" s="691">
        <v>2.6835499999999999</v>
      </c>
      <c r="BR59" s="691">
        <v>2.6835499999999999</v>
      </c>
      <c r="BS59" s="691">
        <v>2.1471300000000002</v>
      </c>
      <c r="BT59" s="691">
        <v>2.3959700000000002</v>
      </c>
      <c r="BU59" s="691">
        <v>2.5969799999999998</v>
      </c>
      <c r="BV59" s="691">
        <v>2.6835499999999999</v>
      </c>
    </row>
    <row r="60" spans="1:74" ht="11.15" customHeight="1" x14ac:dyDescent="0.25">
      <c r="A60" s="499" t="s">
        <v>1237</v>
      </c>
      <c r="B60" s="502" t="s">
        <v>1202</v>
      </c>
      <c r="C60" s="690">
        <v>1.4669313E-2</v>
      </c>
      <c r="D60" s="690">
        <v>1.7589282000000001E-2</v>
      </c>
      <c r="E60" s="690">
        <v>1.5322136E-2</v>
      </c>
      <c r="F60" s="690">
        <v>2.0510703000000002E-2</v>
      </c>
      <c r="G60" s="690">
        <v>2.0323805E-2</v>
      </c>
      <c r="H60" s="690">
        <v>1.37316E-2</v>
      </c>
      <c r="I60" s="690">
        <v>1.4107952999999999E-2</v>
      </c>
      <c r="J60" s="690">
        <v>2.0838812000000002E-2</v>
      </c>
      <c r="K60" s="690">
        <v>2.0121963999999999E-2</v>
      </c>
      <c r="L60" s="690">
        <v>2.2375274000000001E-2</v>
      </c>
      <c r="M60" s="690">
        <v>2.4389589999999999E-2</v>
      </c>
      <c r="N60" s="690">
        <v>2.8593568E-2</v>
      </c>
      <c r="O60" s="690">
        <v>3.2909938999999999E-2</v>
      </c>
      <c r="P60" s="690">
        <v>2.3166724999999999E-2</v>
      </c>
      <c r="Q60" s="690">
        <v>2.2615822000000001E-2</v>
      </c>
      <c r="R60" s="690">
        <v>2.2362492000000001E-2</v>
      </c>
      <c r="S60" s="690">
        <v>2.0213445E-2</v>
      </c>
      <c r="T60" s="690">
        <v>1.8531229999999999E-2</v>
      </c>
      <c r="U60" s="690">
        <v>1.3094197E-2</v>
      </c>
      <c r="V60" s="690">
        <v>1.0669636999999999E-2</v>
      </c>
      <c r="W60" s="690">
        <v>8.4611770000000003E-3</v>
      </c>
      <c r="X60" s="690">
        <v>9.9048920000000002E-3</v>
      </c>
      <c r="Y60" s="690">
        <v>1.0188684999999999E-2</v>
      </c>
      <c r="Z60" s="690">
        <v>1.7763759E-2</v>
      </c>
      <c r="AA60" s="690">
        <v>2.5229835999999999E-2</v>
      </c>
      <c r="AB60" s="690">
        <v>2.8146886999999999E-2</v>
      </c>
      <c r="AC60" s="690">
        <v>3.2171242000000003E-2</v>
      </c>
      <c r="AD60" s="690">
        <v>2.6713780999999999E-2</v>
      </c>
      <c r="AE60" s="690">
        <v>2.4550926000000001E-2</v>
      </c>
      <c r="AF60" s="690">
        <v>1.6210400999999999E-2</v>
      </c>
      <c r="AG60" s="690">
        <v>1.2875189E-2</v>
      </c>
      <c r="AH60" s="690">
        <v>1.3775054E-2</v>
      </c>
      <c r="AI60" s="690">
        <v>1.1514271E-2</v>
      </c>
      <c r="AJ60" s="690">
        <v>9.5506089999999998E-3</v>
      </c>
      <c r="AK60" s="690">
        <v>1.3320677E-2</v>
      </c>
      <c r="AL60" s="690">
        <v>1.7621127E-2</v>
      </c>
      <c r="AM60" s="690">
        <v>1.9841439999999998E-2</v>
      </c>
      <c r="AN60" s="690">
        <v>1.6695110999999999E-2</v>
      </c>
      <c r="AO60" s="690">
        <v>2.0002748000000001E-2</v>
      </c>
      <c r="AP60" s="690">
        <v>1.7968466999999998E-2</v>
      </c>
      <c r="AQ60" s="690">
        <v>1.7839313999999998E-2</v>
      </c>
      <c r="AR60" s="690">
        <v>1.7125453999999998E-2</v>
      </c>
      <c r="AS60" s="690">
        <v>1.8161330999999999E-2</v>
      </c>
      <c r="AT60" s="690">
        <v>1.8466308000000001E-2</v>
      </c>
      <c r="AU60" s="690">
        <v>1.8276423E-2</v>
      </c>
      <c r="AV60" s="690">
        <v>1.8616784000000001E-2</v>
      </c>
      <c r="AW60" s="690">
        <v>1.8723501E-2</v>
      </c>
      <c r="AX60" s="690">
        <v>1.9077759E-2</v>
      </c>
      <c r="AY60" s="690">
        <v>1.9124872000000001E-2</v>
      </c>
      <c r="AZ60" s="690">
        <v>1.7877857E-2</v>
      </c>
      <c r="BA60" s="690">
        <v>1.9100200000000001E-2</v>
      </c>
      <c r="BB60" s="690">
        <v>1.79536E-2</v>
      </c>
      <c r="BC60" s="691">
        <v>1.7013899999999998E-2</v>
      </c>
      <c r="BD60" s="691">
        <v>1.35523E-2</v>
      </c>
      <c r="BE60" s="691">
        <v>1.2978999999999999E-2</v>
      </c>
      <c r="BF60" s="691">
        <v>1.2109200000000001E-2</v>
      </c>
      <c r="BG60" s="691">
        <v>1.0483599999999999E-2</v>
      </c>
      <c r="BH60" s="691">
        <v>1.18304E-2</v>
      </c>
      <c r="BI60" s="691">
        <v>1.27093E-2</v>
      </c>
      <c r="BJ60" s="691">
        <v>1.6176800000000002E-2</v>
      </c>
      <c r="BK60" s="691">
        <v>1.9875E-2</v>
      </c>
      <c r="BL60" s="691">
        <v>1.6909500000000001E-2</v>
      </c>
      <c r="BM60" s="691">
        <v>1.8295800000000001E-2</v>
      </c>
      <c r="BN60" s="691">
        <v>1.7369599999999999E-2</v>
      </c>
      <c r="BO60" s="691">
        <v>1.6561200000000002E-2</v>
      </c>
      <c r="BP60" s="691">
        <v>1.3223499999999999E-2</v>
      </c>
      <c r="BQ60" s="691">
        <v>1.27241E-2</v>
      </c>
      <c r="BR60" s="691">
        <v>1.1918E-2</v>
      </c>
      <c r="BS60" s="691">
        <v>1.0344799999999999E-2</v>
      </c>
      <c r="BT60" s="691">
        <v>1.1722700000000001E-2</v>
      </c>
      <c r="BU60" s="691">
        <v>1.26312E-2</v>
      </c>
      <c r="BV60" s="691">
        <v>1.6116200000000001E-2</v>
      </c>
    </row>
    <row r="61" spans="1:74" ht="11.15" customHeight="1" x14ac:dyDescent="0.25">
      <c r="A61" s="499" t="s">
        <v>1238</v>
      </c>
      <c r="B61" s="502" t="s">
        <v>1305</v>
      </c>
      <c r="C61" s="690">
        <v>0.432219456</v>
      </c>
      <c r="D61" s="690">
        <v>0.41859573</v>
      </c>
      <c r="E61" s="690">
        <v>0.49259824400000002</v>
      </c>
      <c r="F61" s="690">
        <v>0.45300195300000001</v>
      </c>
      <c r="G61" s="690">
        <v>0.41204792899999998</v>
      </c>
      <c r="H61" s="690">
        <v>0.464895477</v>
      </c>
      <c r="I61" s="690">
        <v>0.42358036100000002</v>
      </c>
      <c r="J61" s="690">
        <v>0.426050716</v>
      </c>
      <c r="K61" s="690">
        <v>0.40338411600000001</v>
      </c>
      <c r="L61" s="690">
        <v>0.44182183200000003</v>
      </c>
      <c r="M61" s="690">
        <v>0.42019769099999998</v>
      </c>
      <c r="N61" s="690">
        <v>0.40838026599999999</v>
      </c>
      <c r="O61" s="690">
        <v>0.46932773799999999</v>
      </c>
      <c r="P61" s="690">
        <v>0.45010873600000001</v>
      </c>
      <c r="Q61" s="690">
        <v>0.55068344599999997</v>
      </c>
      <c r="R61" s="690">
        <v>0.55374109999999999</v>
      </c>
      <c r="S61" s="690">
        <v>0.60736652700000004</v>
      </c>
      <c r="T61" s="690">
        <v>0.53030766600000001</v>
      </c>
      <c r="U61" s="690">
        <v>0.53203237599999997</v>
      </c>
      <c r="V61" s="690">
        <v>0.50461931400000004</v>
      </c>
      <c r="W61" s="690">
        <v>0.55473050400000001</v>
      </c>
      <c r="X61" s="690">
        <v>0.51069381899999999</v>
      </c>
      <c r="Y61" s="690">
        <v>0.41446704299999998</v>
      </c>
      <c r="Z61" s="690">
        <v>0.44704411399999999</v>
      </c>
      <c r="AA61" s="690">
        <v>0.54682485000000003</v>
      </c>
      <c r="AB61" s="690">
        <v>0.58206390299999999</v>
      </c>
      <c r="AC61" s="690">
        <v>0.71961809700000001</v>
      </c>
      <c r="AD61" s="690">
        <v>0.72080593199999998</v>
      </c>
      <c r="AE61" s="690">
        <v>0.840014967</v>
      </c>
      <c r="AF61" s="690">
        <v>0.76626838600000002</v>
      </c>
      <c r="AG61" s="690">
        <v>0.78967364900000003</v>
      </c>
      <c r="AH61" s="690">
        <v>0.77788214099999997</v>
      </c>
      <c r="AI61" s="690">
        <v>0.66313550700000001</v>
      </c>
      <c r="AJ61" s="690">
        <v>0.60373613299999995</v>
      </c>
      <c r="AK61" s="690">
        <v>0.59488144899999995</v>
      </c>
      <c r="AL61" s="690">
        <v>0.67429821899999998</v>
      </c>
      <c r="AM61" s="690">
        <v>0.72393338900000004</v>
      </c>
      <c r="AN61" s="690">
        <v>0.73092179899999998</v>
      </c>
      <c r="AO61" s="690">
        <v>0.92169114900000004</v>
      </c>
      <c r="AP61" s="690">
        <v>1.0209650079999999</v>
      </c>
      <c r="AQ61" s="690">
        <v>1.1713078830000001</v>
      </c>
      <c r="AR61" s="690">
        <v>0.95376200499999997</v>
      </c>
      <c r="AS61" s="690">
        <v>0.99153979299999995</v>
      </c>
      <c r="AT61" s="690">
        <v>0.96707993299999995</v>
      </c>
      <c r="AU61" s="690">
        <v>0.94936019999999999</v>
      </c>
      <c r="AV61" s="690">
        <v>0.93529859999999998</v>
      </c>
      <c r="AW61" s="690">
        <v>0.788427663</v>
      </c>
      <c r="AX61" s="690">
        <v>0.84167175800000005</v>
      </c>
      <c r="AY61" s="690">
        <v>0.83626009599999995</v>
      </c>
      <c r="AZ61" s="690">
        <v>0.913243048</v>
      </c>
      <c r="BA61" s="690">
        <v>1.0942730000000001</v>
      </c>
      <c r="BB61" s="690">
        <v>1.169913</v>
      </c>
      <c r="BC61" s="691">
        <v>1.3533109999999999</v>
      </c>
      <c r="BD61" s="691">
        <v>1.096247</v>
      </c>
      <c r="BE61" s="691">
        <v>1.168622</v>
      </c>
      <c r="BF61" s="691">
        <v>1.1403110000000001</v>
      </c>
      <c r="BG61" s="691">
        <v>1.1043210000000001</v>
      </c>
      <c r="BH61" s="691">
        <v>1.058589</v>
      </c>
      <c r="BI61" s="691">
        <v>0.90776959999999995</v>
      </c>
      <c r="BJ61" s="691">
        <v>0.91372390000000003</v>
      </c>
      <c r="BK61" s="691">
        <v>1.065779</v>
      </c>
      <c r="BL61" s="691">
        <v>1.116028</v>
      </c>
      <c r="BM61" s="691">
        <v>1.38639</v>
      </c>
      <c r="BN61" s="691">
        <v>1.4348209999999999</v>
      </c>
      <c r="BO61" s="691">
        <v>1.695443</v>
      </c>
      <c r="BP61" s="691">
        <v>1.4107339999999999</v>
      </c>
      <c r="BQ61" s="691">
        <v>1.4635499999999999</v>
      </c>
      <c r="BR61" s="691">
        <v>1.4114420000000001</v>
      </c>
      <c r="BS61" s="691">
        <v>1.341486</v>
      </c>
      <c r="BT61" s="691">
        <v>1.274454</v>
      </c>
      <c r="BU61" s="691">
        <v>1.075844</v>
      </c>
      <c r="BV61" s="691">
        <v>1.0166269999999999</v>
      </c>
    </row>
    <row r="62" spans="1:74" ht="11.15" customHeight="1" x14ac:dyDescent="0.25">
      <c r="A62" s="499" t="s">
        <v>1239</v>
      </c>
      <c r="B62" s="500" t="s">
        <v>1306</v>
      </c>
      <c r="C62" s="690">
        <v>0.47530421099999998</v>
      </c>
      <c r="D62" s="690">
        <v>0.25676259400000001</v>
      </c>
      <c r="E62" s="690">
        <v>0.218893579</v>
      </c>
      <c r="F62" s="690">
        <v>0.23075362799999999</v>
      </c>
      <c r="G62" s="690">
        <v>0.22717443200000001</v>
      </c>
      <c r="H62" s="690">
        <v>0.33799332599999998</v>
      </c>
      <c r="I62" s="690">
        <v>0.35617348100000001</v>
      </c>
      <c r="J62" s="690">
        <v>0.36540869399999998</v>
      </c>
      <c r="K62" s="690">
        <v>0.40646457499999999</v>
      </c>
      <c r="L62" s="690">
        <v>0.25227106100000002</v>
      </c>
      <c r="M62" s="690">
        <v>0.16104269700000001</v>
      </c>
      <c r="N62" s="690">
        <v>0.263396293</v>
      </c>
      <c r="O62" s="690">
        <v>0.29953679900000002</v>
      </c>
      <c r="P62" s="690">
        <v>0.27181545699999998</v>
      </c>
      <c r="Q62" s="690">
        <v>0.25539806799999998</v>
      </c>
      <c r="R62" s="690">
        <v>0.248568759</v>
      </c>
      <c r="S62" s="690">
        <v>0.30766470200000001</v>
      </c>
      <c r="T62" s="690">
        <v>0.30005527599999998</v>
      </c>
      <c r="U62" s="690">
        <v>0.26412963</v>
      </c>
      <c r="V62" s="690">
        <v>0.25727915899999998</v>
      </c>
      <c r="W62" s="690">
        <v>0.25382717799999999</v>
      </c>
      <c r="X62" s="690">
        <v>0.18012288800000001</v>
      </c>
      <c r="Y62" s="690">
        <v>0.240702637</v>
      </c>
      <c r="Z62" s="690">
        <v>0.26434848</v>
      </c>
      <c r="AA62" s="690">
        <v>0.32871497500000002</v>
      </c>
      <c r="AB62" s="690">
        <v>0.32186183499999999</v>
      </c>
      <c r="AC62" s="690">
        <v>0.23731821</v>
      </c>
      <c r="AD62" s="690">
        <v>0.23033708999999999</v>
      </c>
      <c r="AE62" s="690">
        <v>0.22762326699999999</v>
      </c>
      <c r="AF62" s="690">
        <v>0.32043117300000001</v>
      </c>
      <c r="AG62" s="690">
        <v>0.35011255299999999</v>
      </c>
      <c r="AH62" s="690">
        <v>0.32210138799999999</v>
      </c>
      <c r="AI62" s="690">
        <v>0.23306622799999999</v>
      </c>
      <c r="AJ62" s="690">
        <v>0.23175489499999999</v>
      </c>
      <c r="AK62" s="690">
        <v>0.20749246499999999</v>
      </c>
      <c r="AL62" s="690">
        <v>0.25211278100000001</v>
      </c>
      <c r="AM62" s="690">
        <v>0.246043552</v>
      </c>
      <c r="AN62" s="690">
        <v>0.33224394000000002</v>
      </c>
      <c r="AO62" s="690">
        <v>0.21904469800000001</v>
      </c>
      <c r="AP62" s="690">
        <v>0.25275555500000002</v>
      </c>
      <c r="AQ62" s="690">
        <v>0.233197771</v>
      </c>
      <c r="AR62" s="690">
        <v>0.24722493700000001</v>
      </c>
      <c r="AS62" s="690">
        <v>0.21845742000000001</v>
      </c>
      <c r="AT62" s="690">
        <v>0.23033747199999999</v>
      </c>
      <c r="AU62" s="690">
        <v>0.217525633</v>
      </c>
      <c r="AV62" s="690">
        <v>0.189773573</v>
      </c>
      <c r="AW62" s="690">
        <v>0.181476268</v>
      </c>
      <c r="AX62" s="690">
        <v>0.21866909000000001</v>
      </c>
      <c r="AY62" s="690">
        <v>0.24788776600000001</v>
      </c>
      <c r="AZ62" s="690">
        <v>0.19233303900000001</v>
      </c>
      <c r="BA62" s="690">
        <v>0.22854630000000001</v>
      </c>
      <c r="BB62" s="690">
        <v>0.24999350000000001</v>
      </c>
      <c r="BC62" s="691">
        <v>0.24173239999999999</v>
      </c>
      <c r="BD62" s="691">
        <v>0.29296990000000001</v>
      </c>
      <c r="BE62" s="691">
        <v>0.27485110000000001</v>
      </c>
      <c r="BF62" s="691">
        <v>0.26354159999999999</v>
      </c>
      <c r="BG62" s="691">
        <v>0.2355083</v>
      </c>
      <c r="BH62" s="691">
        <v>0.20633199999999999</v>
      </c>
      <c r="BI62" s="691">
        <v>0.20683370000000001</v>
      </c>
      <c r="BJ62" s="691">
        <v>0.24913679999999999</v>
      </c>
      <c r="BK62" s="691">
        <v>0.26192840000000001</v>
      </c>
      <c r="BL62" s="691">
        <v>0.25634620000000002</v>
      </c>
      <c r="BM62" s="691">
        <v>0.20676</v>
      </c>
      <c r="BN62" s="691">
        <v>0.2271813</v>
      </c>
      <c r="BO62" s="691">
        <v>0.2290827</v>
      </c>
      <c r="BP62" s="691">
        <v>0.29314780000000001</v>
      </c>
      <c r="BQ62" s="691">
        <v>0.2820529</v>
      </c>
      <c r="BR62" s="691">
        <v>0.26736300000000002</v>
      </c>
      <c r="BS62" s="691">
        <v>0.22975380000000001</v>
      </c>
      <c r="BT62" s="691">
        <v>0.2144799</v>
      </c>
      <c r="BU62" s="691">
        <v>0.1996781</v>
      </c>
      <c r="BV62" s="691">
        <v>0.24019599999999999</v>
      </c>
    </row>
    <row r="63" spans="1:74" ht="11.15" customHeight="1" x14ac:dyDescent="0.25">
      <c r="A63" s="499" t="s">
        <v>1240</v>
      </c>
      <c r="B63" s="502" t="s">
        <v>1206</v>
      </c>
      <c r="C63" s="690">
        <v>18.479005530999999</v>
      </c>
      <c r="D63" s="690">
        <v>15.765896995</v>
      </c>
      <c r="E63" s="690">
        <v>16.158583268000001</v>
      </c>
      <c r="F63" s="690">
        <v>17.447719404000001</v>
      </c>
      <c r="G63" s="690">
        <v>19.247164033000001</v>
      </c>
      <c r="H63" s="690">
        <v>21.307462213000001</v>
      </c>
      <c r="I63" s="690">
        <v>22.436938362999999</v>
      </c>
      <c r="J63" s="690">
        <v>22.905955103</v>
      </c>
      <c r="K63" s="690">
        <v>21.945413511000002</v>
      </c>
      <c r="L63" s="690">
        <v>20.493787356999999</v>
      </c>
      <c r="M63" s="690">
        <v>17.189080164</v>
      </c>
      <c r="N63" s="690">
        <v>16.804566872999999</v>
      </c>
      <c r="O63" s="690">
        <v>17.234951478999999</v>
      </c>
      <c r="P63" s="690">
        <v>15.439297942</v>
      </c>
      <c r="Q63" s="690">
        <v>16.724844886</v>
      </c>
      <c r="R63" s="690">
        <v>17.460773601</v>
      </c>
      <c r="S63" s="690">
        <v>21.140721757000001</v>
      </c>
      <c r="T63" s="690">
        <v>21.858073473000001</v>
      </c>
      <c r="U63" s="690">
        <v>23.042646214000001</v>
      </c>
      <c r="V63" s="690">
        <v>23.079669069000001</v>
      </c>
      <c r="W63" s="690">
        <v>21.929921920000002</v>
      </c>
      <c r="X63" s="690">
        <v>21.108250143999999</v>
      </c>
      <c r="Y63" s="690">
        <v>16.510266012999999</v>
      </c>
      <c r="Z63" s="690">
        <v>16.586296299000001</v>
      </c>
      <c r="AA63" s="690">
        <v>17.496048895000001</v>
      </c>
      <c r="AB63" s="690">
        <v>16.547258066000001</v>
      </c>
      <c r="AC63" s="690">
        <v>18.556735601</v>
      </c>
      <c r="AD63" s="690">
        <v>18.473053796999999</v>
      </c>
      <c r="AE63" s="690">
        <v>19.591305849000001</v>
      </c>
      <c r="AF63" s="690">
        <v>22.079839675999999</v>
      </c>
      <c r="AG63" s="690">
        <v>23.585553228999999</v>
      </c>
      <c r="AH63" s="690">
        <v>23.985410366</v>
      </c>
      <c r="AI63" s="690">
        <v>21.761634507</v>
      </c>
      <c r="AJ63" s="690">
        <v>21.066986453999998</v>
      </c>
      <c r="AK63" s="690">
        <v>17.572468813</v>
      </c>
      <c r="AL63" s="690">
        <v>17.124044854000001</v>
      </c>
      <c r="AM63" s="690">
        <v>16.804368161999999</v>
      </c>
      <c r="AN63" s="690">
        <v>16.115761710000001</v>
      </c>
      <c r="AO63" s="690">
        <v>17.382192007</v>
      </c>
      <c r="AP63" s="690">
        <v>17.849476817999999</v>
      </c>
      <c r="AQ63" s="690">
        <v>20.732965871000001</v>
      </c>
      <c r="AR63" s="690">
        <v>21.620557905999998</v>
      </c>
      <c r="AS63" s="690">
        <v>23.297004763</v>
      </c>
      <c r="AT63" s="690">
        <v>24.194448175000002</v>
      </c>
      <c r="AU63" s="690">
        <v>21.428461810000002</v>
      </c>
      <c r="AV63" s="690">
        <v>19.067164118000001</v>
      </c>
      <c r="AW63" s="690">
        <v>16.214493053000002</v>
      </c>
      <c r="AX63" s="690">
        <v>17.494609452999999</v>
      </c>
      <c r="AY63" s="690">
        <v>18.331179174999999</v>
      </c>
      <c r="AZ63" s="690">
        <v>16.331884995999999</v>
      </c>
      <c r="BA63" s="690">
        <v>17.177009999999999</v>
      </c>
      <c r="BB63" s="690">
        <v>17.9815</v>
      </c>
      <c r="BC63" s="691">
        <v>19.172809999999998</v>
      </c>
      <c r="BD63" s="691">
        <v>21.259460000000001</v>
      </c>
      <c r="BE63" s="691">
        <v>22.99175</v>
      </c>
      <c r="BF63" s="691">
        <v>22.43627</v>
      </c>
      <c r="BG63" s="691">
        <v>20.692979999999999</v>
      </c>
      <c r="BH63" s="691">
        <v>19.211300000000001</v>
      </c>
      <c r="BI63" s="691">
        <v>16.171150000000001</v>
      </c>
      <c r="BJ63" s="691">
        <v>17.47842</v>
      </c>
      <c r="BK63" s="691">
        <v>18.497389999999999</v>
      </c>
      <c r="BL63" s="691">
        <v>15.508599999999999</v>
      </c>
      <c r="BM63" s="691">
        <v>15.03365</v>
      </c>
      <c r="BN63" s="691">
        <v>15.670120000000001</v>
      </c>
      <c r="BO63" s="691">
        <v>19.338789999999999</v>
      </c>
      <c r="BP63" s="691">
        <v>21.557480000000002</v>
      </c>
      <c r="BQ63" s="691">
        <v>23.19923</v>
      </c>
      <c r="BR63" s="691">
        <v>22.669740000000001</v>
      </c>
      <c r="BS63" s="691">
        <v>20.73404</v>
      </c>
      <c r="BT63" s="691">
        <v>19.087340000000001</v>
      </c>
      <c r="BU63" s="691">
        <v>16.303879999999999</v>
      </c>
      <c r="BV63" s="691">
        <v>17.255479999999999</v>
      </c>
    </row>
    <row r="64" spans="1:74" ht="11.15" customHeight="1" x14ac:dyDescent="0.25">
      <c r="A64" s="504" t="s">
        <v>1241</v>
      </c>
      <c r="B64" s="505" t="s">
        <v>1307</v>
      </c>
      <c r="C64" s="521">
        <v>18.369536148000002</v>
      </c>
      <c r="D64" s="521">
        <v>15.83357219</v>
      </c>
      <c r="E64" s="521">
        <v>16.285911797000001</v>
      </c>
      <c r="F64" s="521">
        <v>17.719904421999999</v>
      </c>
      <c r="G64" s="521">
        <v>19.433085663</v>
      </c>
      <c r="H64" s="521">
        <v>21.885099176000001</v>
      </c>
      <c r="I64" s="521">
        <v>23.044730859000001</v>
      </c>
      <c r="J64" s="521">
        <v>23.388280581</v>
      </c>
      <c r="K64" s="521">
        <v>22.418931692000001</v>
      </c>
      <c r="L64" s="521">
        <v>20.819129273000001</v>
      </c>
      <c r="M64" s="521">
        <v>17.389006987999998</v>
      </c>
      <c r="N64" s="521">
        <v>16.755901793</v>
      </c>
      <c r="O64" s="521">
        <v>17.000815331999998</v>
      </c>
      <c r="P64" s="521">
        <v>15.465844448</v>
      </c>
      <c r="Q64" s="521">
        <v>16.929598883000001</v>
      </c>
      <c r="R64" s="521">
        <v>17.22746064</v>
      </c>
      <c r="S64" s="521">
        <v>18.433231892999999</v>
      </c>
      <c r="T64" s="521">
        <v>19.155112966000001</v>
      </c>
      <c r="U64" s="521">
        <v>23.180432508999999</v>
      </c>
      <c r="V64" s="521">
        <v>23.02676932</v>
      </c>
      <c r="W64" s="521">
        <v>21.784583757</v>
      </c>
      <c r="X64" s="521">
        <v>21.40884659</v>
      </c>
      <c r="Y64" s="521">
        <v>16.363921018999999</v>
      </c>
      <c r="Z64" s="521">
        <v>16.566025535000001</v>
      </c>
      <c r="AA64" s="521">
        <v>17.128875194999999</v>
      </c>
      <c r="AB64" s="521">
        <v>16.421008064999999</v>
      </c>
      <c r="AC64" s="521">
        <v>18.839550737</v>
      </c>
      <c r="AD64" s="521">
        <v>18.93512797</v>
      </c>
      <c r="AE64" s="521">
        <v>20.713874537999999</v>
      </c>
      <c r="AF64" s="521">
        <v>23.235394322000001</v>
      </c>
      <c r="AG64" s="521">
        <v>24.422542898</v>
      </c>
      <c r="AH64" s="521">
        <v>24.986795923999999</v>
      </c>
      <c r="AI64" s="521">
        <v>22.730880985999999</v>
      </c>
      <c r="AJ64" s="521">
        <v>21.614067702</v>
      </c>
      <c r="AK64" s="521">
        <v>17.811803087000001</v>
      </c>
      <c r="AL64" s="521">
        <v>17.213136286000001</v>
      </c>
      <c r="AM64" s="521">
        <v>17.449013323999999</v>
      </c>
      <c r="AN64" s="521">
        <v>16.41068083</v>
      </c>
      <c r="AO64" s="521">
        <v>18.528665476</v>
      </c>
      <c r="AP64" s="521">
        <v>18.410767029999999</v>
      </c>
      <c r="AQ64" s="521">
        <v>22.436962031</v>
      </c>
      <c r="AR64" s="521">
        <v>22.929303093000001</v>
      </c>
      <c r="AS64" s="521">
        <v>24.019557654</v>
      </c>
      <c r="AT64" s="521">
        <v>25.726064053000002</v>
      </c>
      <c r="AU64" s="521">
        <v>22.586428631</v>
      </c>
      <c r="AV64" s="521">
        <v>21.299357762</v>
      </c>
      <c r="AW64" s="521">
        <v>16.685353750000001</v>
      </c>
      <c r="AX64" s="521">
        <v>17.631097943</v>
      </c>
      <c r="AY64" s="521">
        <v>18.475294638000001</v>
      </c>
      <c r="AZ64" s="521">
        <v>16.480389377000002</v>
      </c>
      <c r="BA64" s="521">
        <v>19.383222073999999</v>
      </c>
      <c r="BB64" s="521">
        <v>19.529285881</v>
      </c>
      <c r="BC64" s="522">
        <v>20.041820000000001</v>
      </c>
      <c r="BD64" s="522">
        <v>21.75468</v>
      </c>
      <c r="BE64" s="522">
        <v>23.14753</v>
      </c>
      <c r="BF64" s="522">
        <v>23.340399999999999</v>
      </c>
      <c r="BG64" s="522">
        <v>21.63063</v>
      </c>
      <c r="BH64" s="522">
        <v>19.486640000000001</v>
      </c>
      <c r="BI64" s="522">
        <v>16.415330000000001</v>
      </c>
      <c r="BJ64" s="522">
        <v>17.084969999999998</v>
      </c>
      <c r="BK64" s="522">
        <v>17.5703</v>
      </c>
      <c r="BL64" s="522">
        <v>15.56067</v>
      </c>
      <c r="BM64" s="522">
        <v>16.873390000000001</v>
      </c>
      <c r="BN64" s="522">
        <v>17.15466</v>
      </c>
      <c r="BO64" s="522">
        <v>20.221589999999999</v>
      </c>
      <c r="BP64" s="522">
        <v>21.977699999999999</v>
      </c>
      <c r="BQ64" s="522">
        <v>23.31166</v>
      </c>
      <c r="BR64" s="522">
        <v>23.504629999999999</v>
      </c>
      <c r="BS64" s="522">
        <v>21.649139999999999</v>
      </c>
      <c r="BT64" s="522">
        <v>19.665759999999999</v>
      </c>
      <c r="BU64" s="522">
        <v>16.582470000000001</v>
      </c>
      <c r="BV64" s="522">
        <v>17.292269999999998</v>
      </c>
    </row>
    <row r="65" spans="1:74" ht="12" customHeight="1" x14ac:dyDescent="0.3">
      <c r="A65" s="493"/>
      <c r="B65" s="813" t="s">
        <v>1366</v>
      </c>
      <c r="C65" s="814"/>
      <c r="D65" s="814"/>
      <c r="E65" s="814"/>
      <c r="F65" s="814"/>
      <c r="G65" s="814"/>
      <c r="H65" s="814"/>
      <c r="I65" s="814"/>
      <c r="J65" s="814"/>
      <c r="K65" s="814"/>
      <c r="L65" s="814"/>
      <c r="M65" s="814"/>
      <c r="N65" s="814"/>
      <c r="O65" s="814"/>
      <c r="P65" s="814"/>
      <c r="Q65" s="814"/>
      <c r="R65" s="506"/>
      <c r="S65" s="506"/>
      <c r="T65" s="506"/>
      <c r="U65" s="506"/>
      <c r="V65" s="506"/>
      <c r="W65" s="506"/>
      <c r="X65" s="506"/>
      <c r="Y65" s="506"/>
      <c r="Z65" s="506"/>
      <c r="AA65" s="506"/>
      <c r="AB65" s="506"/>
      <c r="AC65" s="506"/>
      <c r="AD65" s="506"/>
      <c r="AE65" s="506"/>
      <c r="AF65" s="506"/>
      <c r="AG65" s="506"/>
      <c r="AH65" s="506"/>
      <c r="AI65" s="506"/>
      <c r="AJ65" s="506"/>
      <c r="AK65" s="506"/>
      <c r="AL65" s="506"/>
      <c r="AM65" s="506"/>
      <c r="AN65" s="506"/>
      <c r="AO65" s="506"/>
      <c r="AP65" s="506"/>
      <c r="AQ65" s="506"/>
      <c r="AR65" s="506"/>
      <c r="AS65" s="506"/>
      <c r="AT65" s="506"/>
      <c r="AU65" s="506"/>
      <c r="AV65" s="506"/>
      <c r="AW65" s="506"/>
      <c r="AX65" s="506"/>
      <c r="AY65" s="727"/>
      <c r="AZ65" s="727"/>
      <c r="BA65" s="727"/>
      <c r="BB65" s="727"/>
      <c r="BC65" s="727"/>
      <c r="BD65" s="727"/>
      <c r="BE65" s="727"/>
      <c r="BF65" s="727"/>
      <c r="BG65" s="727"/>
      <c r="BH65" s="727"/>
      <c r="BI65" s="727"/>
      <c r="BJ65" s="506"/>
      <c r="BK65" s="506"/>
      <c r="BL65" s="506"/>
      <c r="BM65" s="506"/>
      <c r="BN65" s="506"/>
      <c r="BO65" s="506"/>
      <c r="BP65" s="506"/>
      <c r="BQ65" s="506"/>
      <c r="BR65" s="506"/>
      <c r="BS65" s="506"/>
      <c r="BT65" s="506"/>
      <c r="BU65" s="506"/>
      <c r="BV65" s="506"/>
    </row>
    <row r="66" spans="1:74" ht="12" customHeight="1" x14ac:dyDescent="0.3">
      <c r="A66" s="493"/>
      <c r="B66" s="813" t="s">
        <v>1367</v>
      </c>
      <c r="C66" s="814"/>
      <c r="D66" s="814"/>
      <c r="E66" s="814"/>
      <c r="F66" s="814"/>
      <c r="G66" s="814"/>
      <c r="H66" s="814"/>
      <c r="I66" s="814"/>
      <c r="J66" s="814"/>
      <c r="K66" s="814"/>
      <c r="L66" s="814"/>
      <c r="M66" s="814"/>
      <c r="N66" s="814"/>
      <c r="O66" s="814"/>
      <c r="P66" s="814"/>
      <c r="Q66" s="814"/>
      <c r="R66" s="506"/>
      <c r="S66" s="506"/>
      <c r="T66" s="506"/>
      <c r="U66" s="506"/>
      <c r="V66" s="506"/>
      <c r="W66" s="506"/>
      <c r="X66" s="506"/>
      <c r="Y66" s="506"/>
      <c r="Z66" s="506"/>
      <c r="AA66" s="506"/>
      <c r="AB66" s="506"/>
      <c r="AC66" s="506"/>
      <c r="AD66" s="506"/>
      <c r="AE66" s="506"/>
      <c r="AF66" s="506"/>
      <c r="AG66" s="506"/>
      <c r="AH66" s="506"/>
      <c r="AI66" s="506"/>
      <c r="AJ66" s="506"/>
      <c r="AK66" s="506"/>
      <c r="AL66" s="506"/>
      <c r="AM66" s="506"/>
      <c r="AN66" s="506"/>
      <c r="AO66" s="506"/>
      <c r="AP66" s="506"/>
      <c r="AQ66" s="506"/>
      <c r="AR66" s="506"/>
      <c r="AS66" s="506"/>
      <c r="AT66" s="506"/>
      <c r="AU66" s="506"/>
      <c r="AV66" s="506"/>
      <c r="AW66" s="506"/>
      <c r="AX66" s="506"/>
      <c r="AY66" s="506"/>
      <c r="AZ66" s="506"/>
      <c r="BA66" s="506"/>
      <c r="BB66" s="506"/>
      <c r="BC66" s="506"/>
      <c r="BD66" s="611"/>
      <c r="BE66" s="611"/>
      <c r="BF66" s="611"/>
      <c r="BG66" s="506"/>
      <c r="BH66" s="506"/>
      <c r="BI66" s="506"/>
      <c r="BJ66" s="506"/>
      <c r="BK66" s="506"/>
      <c r="BL66" s="506"/>
      <c r="BM66" s="506"/>
      <c r="BN66" s="506"/>
      <c r="BO66" s="506"/>
      <c r="BP66" s="506"/>
      <c r="BQ66" s="506"/>
      <c r="BR66" s="506"/>
      <c r="BS66" s="506"/>
      <c r="BT66" s="506"/>
      <c r="BU66" s="506"/>
      <c r="BV66" s="506"/>
    </row>
    <row r="67" spans="1:74" ht="12" customHeight="1" x14ac:dyDescent="0.3">
      <c r="A67" s="507"/>
      <c r="B67" s="813" t="s">
        <v>1368</v>
      </c>
      <c r="C67" s="814"/>
      <c r="D67" s="814"/>
      <c r="E67" s="814"/>
      <c r="F67" s="814"/>
      <c r="G67" s="814"/>
      <c r="H67" s="814"/>
      <c r="I67" s="814"/>
      <c r="J67" s="814"/>
      <c r="K67" s="814"/>
      <c r="L67" s="814"/>
      <c r="M67" s="814"/>
      <c r="N67" s="814"/>
      <c r="O67" s="814"/>
      <c r="P67" s="814"/>
      <c r="Q67" s="814"/>
      <c r="R67" s="508"/>
      <c r="S67" s="508"/>
      <c r="T67" s="508"/>
      <c r="U67" s="508"/>
      <c r="V67" s="508"/>
      <c r="W67" s="508"/>
      <c r="X67" s="508"/>
      <c r="Y67" s="508"/>
      <c r="Z67" s="508"/>
      <c r="AA67" s="508"/>
      <c r="AB67" s="508"/>
      <c r="AC67" s="508"/>
      <c r="AD67" s="508"/>
      <c r="AE67" s="508"/>
      <c r="AF67" s="508"/>
      <c r="AG67" s="508"/>
      <c r="AH67" s="508"/>
      <c r="AI67" s="508"/>
      <c r="AJ67" s="508"/>
      <c r="AK67" s="508"/>
      <c r="AL67" s="508"/>
      <c r="AM67" s="508"/>
      <c r="AN67" s="508"/>
      <c r="AO67" s="508"/>
      <c r="AP67" s="508"/>
      <c r="AQ67" s="508"/>
      <c r="AR67" s="508"/>
      <c r="AS67" s="508"/>
      <c r="AT67" s="508"/>
      <c r="AU67" s="508"/>
      <c r="AV67" s="508"/>
      <c r="AW67" s="508"/>
      <c r="AX67" s="508"/>
      <c r="AY67" s="508"/>
      <c r="AZ67" s="508"/>
      <c r="BA67" s="508"/>
      <c r="BB67" s="508"/>
      <c r="BC67" s="508"/>
      <c r="BD67" s="612"/>
      <c r="BE67" s="612"/>
      <c r="BF67" s="612"/>
      <c r="BG67" s="508"/>
      <c r="BH67" s="508"/>
      <c r="BI67" s="508"/>
      <c r="BJ67" s="508"/>
      <c r="BK67" s="508"/>
      <c r="BL67" s="508"/>
      <c r="BM67" s="508"/>
      <c r="BN67" s="508"/>
      <c r="BO67" s="508"/>
      <c r="BP67" s="508"/>
      <c r="BQ67" s="508"/>
      <c r="BR67" s="508"/>
      <c r="BS67" s="508"/>
      <c r="BT67" s="508"/>
      <c r="BU67" s="508"/>
      <c r="BV67" s="508"/>
    </row>
    <row r="68" spans="1:74" ht="12" customHeight="1" x14ac:dyDescent="0.3">
      <c r="A68" s="507"/>
      <c r="B68" s="813" t="s">
        <v>1369</v>
      </c>
      <c r="C68" s="814"/>
      <c r="D68" s="814"/>
      <c r="E68" s="814"/>
      <c r="F68" s="814"/>
      <c r="G68" s="814"/>
      <c r="H68" s="814"/>
      <c r="I68" s="814"/>
      <c r="J68" s="814"/>
      <c r="K68" s="814"/>
      <c r="L68" s="814"/>
      <c r="M68" s="814"/>
      <c r="N68" s="814"/>
      <c r="O68" s="814"/>
      <c r="P68" s="814"/>
      <c r="Q68" s="814"/>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612"/>
      <c r="BE68" s="612"/>
      <c r="BF68" s="612"/>
      <c r="BG68" s="508"/>
      <c r="BH68" s="508"/>
      <c r="BI68" s="508"/>
      <c r="BJ68" s="508"/>
      <c r="BK68" s="508"/>
      <c r="BL68" s="508"/>
      <c r="BM68" s="508"/>
      <c r="BN68" s="508"/>
      <c r="BO68" s="508"/>
      <c r="BP68" s="508"/>
      <c r="BQ68" s="508"/>
      <c r="BR68" s="508"/>
      <c r="BS68" s="508"/>
      <c r="BT68" s="508"/>
      <c r="BU68" s="508"/>
      <c r="BV68" s="508"/>
    </row>
    <row r="69" spans="1:74" ht="12" customHeight="1" x14ac:dyDescent="0.3">
      <c r="A69" s="507"/>
      <c r="B69" s="813" t="s">
        <v>1370</v>
      </c>
      <c r="C69" s="814"/>
      <c r="D69" s="814"/>
      <c r="E69" s="814"/>
      <c r="F69" s="814"/>
      <c r="G69" s="814"/>
      <c r="H69" s="814"/>
      <c r="I69" s="814"/>
      <c r="J69" s="814"/>
      <c r="K69" s="814"/>
      <c r="L69" s="814"/>
      <c r="M69" s="814"/>
      <c r="N69" s="814"/>
      <c r="O69" s="814"/>
      <c r="P69" s="814"/>
      <c r="Q69" s="814"/>
      <c r="R69" s="508"/>
      <c r="S69" s="508"/>
      <c r="T69" s="508"/>
      <c r="U69" s="508"/>
      <c r="V69" s="508"/>
      <c r="W69" s="508"/>
      <c r="X69" s="508"/>
      <c r="Y69" s="508"/>
      <c r="Z69" s="508"/>
      <c r="AA69" s="508"/>
      <c r="AB69" s="508"/>
      <c r="AC69" s="508"/>
      <c r="AD69" s="508"/>
      <c r="AE69" s="508"/>
      <c r="AF69" s="508"/>
      <c r="AG69" s="508"/>
      <c r="AH69" s="508"/>
      <c r="AI69" s="508"/>
      <c r="AJ69" s="508"/>
      <c r="AK69" s="508"/>
      <c r="AL69" s="508"/>
      <c r="AM69" s="508"/>
      <c r="AN69" s="508"/>
      <c r="AO69" s="508"/>
      <c r="AP69" s="508"/>
      <c r="AQ69" s="508"/>
      <c r="AR69" s="508"/>
      <c r="AS69" s="508"/>
      <c r="AT69" s="508"/>
      <c r="AU69" s="508"/>
      <c r="AV69" s="508"/>
      <c r="AW69" s="508"/>
      <c r="AX69" s="508"/>
      <c r="AY69" s="508"/>
      <c r="AZ69" s="508"/>
      <c r="BA69" s="508"/>
      <c r="BB69" s="508"/>
      <c r="BC69" s="508"/>
      <c r="BD69" s="612"/>
      <c r="BE69" s="612"/>
      <c r="BF69" s="612"/>
      <c r="BG69" s="508"/>
      <c r="BH69" s="508"/>
      <c r="BI69" s="508"/>
      <c r="BJ69" s="508"/>
      <c r="BK69" s="508"/>
      <c r="BL69" s="508"/>
      <c r="BM69" s="508"/>
      <c r="BN69" s="508"/>
      <c r="BO69" s="508"/>
      <c r="BP69" s="508"/>
      <c r="BQ69" s="508"/>
      <c r="BR69" s="508"/>
      <c r="BS69" s="508"/>
      <c r="BT69" s="508"/>
      <c r="BU69" s="508"/>
      <c r="BV69" s="508"/>
    </row>
    <row r="70" spans="1:74" ht="12" customHeight="1" x14ac:dyDescent="0.3">
      <c r="A70" s="507"/>
      <c r="B70" s="813" t="s">
        <v>1371</v>
      </c>
      <c r="C70" s="814"/>
      <c r="D70" s="814"/>
      <c r="E70" s="814"/>
      <c r="F70" s="814"/>
      <c r="G70" s="814"/>
      <c r="H70" s="814"/>
      <c r="I70" s="814"/>
      <c r="J70" s="814"/>
      <c r="K70" s="814"/>
      <c r="L70" s="814"/>
      <c r="M70" s="814"/>
      <c r="N70" s="814"/>
      <c r="O70" s="814"/>
      <c r="P70" s="814"/>
      <c r="Q70" s="814"/>
      <c r="R70" s="508"/>
      <c r="S70" s="508"/>
      <c r="T70" s="508"/>
      <c r="U70" s="508"/>
      <c r="V70" s="508"/>
      <c r="W70" s="508"/>
      <c r="X70" s="508"/>
      <c r="Y70" s="508"/>
      <c r="Z70" s="508"/>
      <c r="AA70" s="508"/>
      <c r="AB70" s="508"/>
      <c r="AC70" s="508"/>
      <c r="AD70" s="508"/>
      <c r="AE70" s="508"/>
      <c r="AF70" s="508"/>
      <c r="AG70" s="508"/>
      <c r="AH70" s="508"/>
      <c r="AI70" s="508"/>
      <c r="AJ70" s="508"/>
      <c r="AK70" s="508"/>
      <c r="AL70" s="508"/>
      <c r="AM70" s="508"/>
      <c r="AN70" s="508"/>
      <c r="AO70" s="508"/>
      <c r="AP70" s="508"/>
      <c r="AQ70" s="508"/>
      <c r="AR70" s="508"/>
      <c r="AS70" s="508"/>
      <c r="AT70" s="508"/>
      <c r="AU70" s="508"/>
      <c r="AV70" s="508"/>
      <c r="AW70" s="508"/>
      <c r="AX70" s="508"/>
      <c r="AY70" s="508"/>
      <c r="AZ70" s="508"/>
      <c r="BA70" s="508"/>
      <c r="BB70" s="508"/>
      <c r="BC70" s="508"/>
      <c r="BD70" s="612"/>
      <c r="BE70" s="612"/>
      <c r="BF70" s="612"/>
      <c r="BG70" s="508"/>
      <c r="BH70" s="508"/>
      <c r="BI70" s="508"/>
      <c r="BJ70" s="508"/>
      <c r="BK70" s="508"/>
      <c r="BL70" s="508"/>
      <c r="BM70" s="508"/>
      <c r="BN70" s="508"/>
      <c r="BO70" s="508"/>
      <c r="BP70" s="508"/>
      <c r="BQ70" s="508"/>
      <c r="BR70" s="508"/>
      <c r="BS70" s="508"/>
      <c r="BT70" s="508"/>
      <c r="BU70" s="508"/>
      <c r="BV70" s="508"/>
    </row>
    <row r="71" spans="1:74" ht="12" customHeight="1" x14ac:dyDescent="0.3">
      <c r="A71" s="507"/>
      <c r="B71" s="816" t="str">
        <f>"Notes: "&amp;"EIA completed modeling and analysis for this report on " &amp;Dates!D2&amp;"."</f>
        <v>Notes: EIA completed modeling and analysis for this report on Thursday May 5, 2022.</v>
      </c>
      <c r="C71" s="817"/>
      <c r="D71" s="817"/>
      <c r="E71" s="817"/>
      <c r="F71" s="817"/>
      <c r="G71" s="817"/>
      <c r="H71" s="817"/>
      <c r="I71" s="817"/>
      <c r="J71" s="817"/>
      <c r="K71" s="817"/>
      <c r="L71" s="817"/>
      <c r="M71" s="817"/>
      <c r="N71" s="817"/>
      <c r="O71" s="817"/>
      <c r="P71" s="817"/>
      <c r="Q71" s="817"/>
      <c r="R71" s="723"/>
      <c r="S71" s="723"/>
      <c r="T71" s="723"/>
      <c r="U71" s="723"/>
      <c r="V71" s="723"/>
      <c r="W71" s="723"/>
      <c r="X71" s="723"/>
      <c r="Y71" s="723"/>
      <c r="Z71" s="723"/>
      <c r="AA71" s="723"/>
      <c r="AB71" s="723"/>
      <c r="AC71" s="723"/>
      <c r="AD71" s="723"/>
      <c r="AE71" s="723"/>
      <c r="AF71" s="723"/>
      <c r="AG71" s="723"/>
      <c r="AH71" s="723"/>
      <c r="AI71" s="723"/>
      <c r="AJ71" s="723"/>
      <c r="AK71" s="723"/>
      <c r="AL71" s="723"/>
      <c r="AM71" s="723"/>
      <c r="AN71" s="723"/>
      <c r="AO71" s="723"/>
      <c r="AP71" s="723"/>
      <c r="AQ71" s="723"/>
      <c r="AR71" s="723"/>
      <c r="AS71" s="723"/>
      <c r="AT71" s="723"/>
      <c r="AU71" s="723"/>
      <c r="AV71" s="723"/>
      <c r="AW71" s="723"/>
      <c r="AX71" s="723"/>
      <c r="AY71" s="723"/>
      <c r="AZ71" s="723"/>
      <c r="BA71" s="723"/>
      <c r="BB71" s="723"/>
      <c r="BC71" s="723"/>
      <c r="BD71" s="612"/>
      <c r="BE71" s="612"/>
      <c r="BF71" s="612"/>
      <c r="BG71" s="723"/>
      <c r="BH71" s="723"/>
      <c r="BI71" s="723"/>
      <c r="BJ71" s="723"/>
      <c r="BK71" s="723"/>
      <c r="BL71" s="723"/>
      <c r="BM71" s="723"/>
      <c r="BN71" s="723"/>
      <c r="BO71" s="723"/>
      <c r="BP71" s="723"/>
      <c r="BQ71" s="723"/>
      <c r="BR71" s="723"/>
      <c r="BS71" s="723"/>
      <c r="BT71" s="723"/>
      <c r="BU71" s="723"/>
      <c r="BV71" s="723"/>
    </row>
    <row r="72" spans="1:74" ht="12" customHeight="1" x14ac:dyDescent="0.3">
      <c r="A72" s="507"/>
      <c r="B72" s="749" t="s">
        <v>351</v>
      </c>
      <c r="C72" s="756"/>
      <c r="D72" s="756"/>
      <c r="E72" s="756"/>
      <c r="F72" s="756"/>
      <c r="G72" s="756"/>
      <c r="H72" s="756"/>
      <c r="I72" s="756"/>
      <c r="J72" s="756"/>
      <c r="K72" s="756"/>
      <c r="L72" s="756"/>
      <c r="M72" s="756"/>
      <c r="N72" s="756"/>
      <c r="O72" s="756"/>
      <c r="P72" s="756"/>
      <c r="Q72" s="756"/>
      <c r="R72" s="723"/>
      <c r="S72" s="723"/>
      <c r="T72" s="723"/>
      <c r="U72" s="723"/>
      <c r="V72" s="723"/>
      <c r="W72" s="723"/>
      <c r="X72" s="723"/>
      <c r="Y72" s="723"/>
      <c r="Z72" s="723"/>
      <c r="AA72" s="723"/>
      <c r="AB72" s="723"/>
      <c r="AC72" s="723"/>
      <c r="AD72" s="723"/>
      <c r="AE72" s="723"/>
      <c r="AF72" s="723"/>
      <c r="AG72" s="723"/>
      <c r="AH72" s="723"/>
      <c r="AI72" s="723"/>
      <c r="AJ72" s="723"/>
      <c r="AK72" s="723"/>
      <c r="AL72" s="723"/>
      <c r="AM72" s="723"/>
      <c r="AN72" s="723"/>
      <c r="AO72" s="723"/>
      <c r="AP72" s="723"/>
      <c r="AQ72" s="723"/>
      <c r="AR72" s="723"/>
      <c r="AS72" s="723"/>
      <c r="AT72" s="723"/>
      <c r="AU72" s="723"/>
      <c r="AV72" s="723"/>
      <c r="AW72" s="723"/>
      <c r="AX72" s="723"/>
      <c r="AY72" s="723"/>
      <c r="AZ72" s="723"/>
      <c r="BA72" s="723"/>
      <c r="BB72" s="723"/>
      <c r="BC72" s="723"/>
      <c r="BD72" s="612"/>
      <c r="BE72" s="612"/>
      <c r="BF72" s="612"/>
      <c r="BG72" s="723"/>
      <c r="BH72" s="723"/>
      <c r="BI72" s="723"/>
      <c r="BJ72" s="723"/>
      <c r="BK72" s="723"/>
      <c r="BL72" s="723"/>
      <c r="BM72" s="723"/>
      <c r="BN72" s="723"/>
      <c r="BO72" s="723"/>
      <c r="BP72" s="723"/>
      <c r="BQ72" s="723"/>
      <c r="BR72" s="723"/>
      <c r="BS72" s="723"/>
      <c r="BT72" s="723"/>
      <c r="BU72" s="723"/>
      <c r="BV72" s="723"/>
    </row>
    <row r="73" spans="1:74" ht="12" customHeight="1" x14ac:dyDescent="0.3">
      <c r="A73" s="507"/>
      <c r="B73" s="816" t="s">
        <v>1365</v>
      </c>
      <c r="C73" s="818"/>
      <c r="D73" s="818"/>
      <c r="E73" s="818"/>
      <c r="F73" s="818"/>
      <c r="G73" s="818"/>
      <c r="H73" s="818"/>
      <c r="I73" s="818"/>
      <c r="J73" s="818"/>
      <c r="K73" s="818"/>
      <c r="L73" s="818"/>
      <c r="M73" s="818"/>
      <c r="N73" s="818"/>
      <c r="O73" s="818"/>
      <c r="P73" s="818"/>
      <c r="Q73" s="818"/>
      <c r="R73" s="723"/>
      <c r="S73" s="723"/>
      <c r="T73" s="723"/>
      <c r="U73" s="723"/>
      <c r="V73" s="723"/>
      <c r="W73" s="723"/>
      <c r="X73" s="723"/>
      <c r="Y73" s="723"/>
      <c r="Z73" s="723"/>
      <c r="AA73" s="723"/>
      <c r="AB73" s="723"/>
      <c r="AC73" s="723"/>
      <c r="AD73" s="723"/>
      <c r="AE73" s="723"/>
      <c r="AF73" s="723"/>
      <c r="AG73" s="723"/>
      <c r="AH73" s="723"/>
      <c r="AI73" s="723"/>
      <c r="AJ73" s="723"/>
      <c r="AK73" s="723"/>
      <c r="AL73" s="723"/>
      <c r="AM73" s="723"/>
      <c r="AN73" s="723"/>
      <c r="AO73" s="723"/>
      <c r="AP73" s="723"/>
      <c r="AQ73" s="723"/>
      <c r="AR73" s="723"/>
      <c r="AS73" s="723"/>
      <c r="AT73" s="723"/>
      <c r="AU73" s="723"/>
      <c r="AV73" s="723"/>
      <c r="AW73" s="723"/>
      <c r="AX73" s="723"/>
      <c r="AY73" s="723"/>
      <c r="AZ73" s="723"/>
      <c r="BA73" s="723"/>
      <c r="BB73" s="723"/>
      <c r="BC73" s="723"/>
      <c r="BD73" s="612"/>
      <c r="BE73" s="612"/>
      <c r="BF73" s="612"/>
      <c r="BG73" s="723"/>
      <c r="BH73" s="723"/>
      <c r="BI73" s="723"/>
      <c r="BJ73" s="723"/>
      <c r="BK73" s="723"/>
      <c r="BL73" s="723"/>
      <c r="BM73" s="723"/>
      <c r="BN73" s="723"/>
      <c r="BO73" s="723"/>
      <c r="BP73" s="723"/>
      <c r="BQ73" s="723"/>
      <c r="BR73" s="723"/>
      <c r="BS73" s="723"/>
      <c r="BT73" s="723"/>
      <c r="BU73" s="723"/>
      <c r="BV73" s="723"/>
    </row>
    <row r="74" spans="1:74" ht="12" customHeight="1" x14ac:dyDescent="0.3">
      <c r="A74" s="507"/>
      <c r="B74" s="812" t="s">
        <v>1356</v>
      </c>
      <c r="C74" s="812"/>
      <c r="D74" s="812"/>
      <c r="E74" s="812"/>
      <c r="F74" s="812"/>
      <c r="G74" s="812"/>
      <c r="H74" s="812"/>
      <c r="I74" s="812"/>
      <c r="J74" s="812"/>
      <c r="K74" s="812"/>
      <c r="L74" s="812"/>
      <c r="M74" s="812"/>
      <c r="N74" s="812"/>
      <c r="O74" s="812"/>
      <c r="P74" s="812"/>
      <c r="Q74" s="812"/>
      <c r="R74" s="508"/>
      <c r="S74" s="508"/>
      <c r="T74" s="508"/>
      <c r="U74" s="508"/>
      <c r="V74" s="508"/>
      <c r="W74" s="508"/>
      <c r="X74" s="508"/>
      <c r="Y74" s="508"/>
      <c r="Z74" s="508"/>
      <c r="AA74" s="508"/>
      <c r="AB74" s="508"/>
      <c r="AC74" s="508"/>
      <c r="AD74" s="508"/>
      <c r="AE74" s="508"/>
      <c r="AF74" s="508"/>
      <c r="AG74" s="508"/>
      <c r="AH74" s="508"/>
      <c r="AI74" s="508"/>
      <c r="AJ74" s="508"/>
      <c r="AK74" s="508"/>
      <c r="AL74" s="508"/>
      <c r="AM74" s="508"/>
      <c r="AN74" s="508"/>
      <c r="AO74" s="508"/>
      <c r="AP74" s="508"/>
      <c r="AQ74" s="508"/>
      <c r="AR74" s="508"/>
      <c r="AS74" s="508"/>
      <c r="AT74" s="508"/>
      <c r="AU74" s="508"/>
      <c r="AV74" s="508"/>
      <c r="AW74" s="508"/>
      <c r="AX74" s="508"/>
      <c r="AY74" s="508"/>
      <c r="AZ74" s="508"/>
      <c r="BA74" s="508"/>
      <c r="BB74" s="508"/>
      <c r="BC74" s="508"/>
      <c r="BD74" s="612"/>
      <c r="BE74" s="612"/>
      <c r="BF74" s="612"/>
      <c r="BG74" s="508"/>
      <c r="BH74" s="508"/>
      <c r="BI74" s="508"/>
      <c r="BJ74" s="508"/>
      <c r="BK74" s="508"/>
      <c r="BL74" s="508"/>
      <c r="BM74" s="508"/>
      <c r="BN74" s="508"/>
      <c r="BO74" s="508"/>
      <c r="BP74" s="508"/>
      <c r="BQ74" s="508"/>
      <c r="BR74" s="508"/>
      <c r="BS74" s="508"/>
      <c r="BT74" s="508"/>
      <c r="BU74" s="508"/>
      <c r="BV74" s="508"/>
    </row>
    <row r="75" spans="1:74" ht="12" customHeight="1" x14ac:dyDescent="0.3">
      <c r="A75" s="507"/>
      <c r="B75" s="812"/>
      <c r="C75" s="812"/>
      <c r="D75" s="812"/>
      <c r="E75" s="812"/>
      <c r="F75" s="812"/>
      <c r="G75" s="812"/>
      <c r="H75" s="812"/>
      <c r="I75" s="812"/>
      <c r="J75" s="812"/>
      <c r="K75" s="812"/>
      <c r="L75" s="812"/>
      <c r="M75" s="812"/>
      <c r="N75" s="812"/>
      <c r="O75" s="812"/>
      <c r="P75" s="812"/>
      <c r="Q75" s="812"/>
      <c r="R75" s="508"/>
      <c r="S75" s="508"/>
      <c r="T75" s="508"/>
      <c r="U75" s="508"/>
      <c r="V75" s="508"/>
      <c r="W75" s="508"/>
      <c r="X75" s="508"/>
      <c r="Y75" s="508"/>
      <c r="Z75" s="508"/>
      <c r="AA75" s="508"/>
      <c r="AB75" s="508"/>
      <c r="AC75" s="508"/>
      <c r="AD75" s="508"/>
      <c r="AE75" s="508"/>
      <c r="AF75" s="508"/>
      <c r="AG75" s="508"/>
      <c r="AH75" s="508"/>
      <c r="AI75" s="508"/>
      <c r="AJ75" s="508"/>
      <c r="AK75" s="508"/>
      <c r="AL75" s="508"/>
      <c r="AM75" s="508"/>
      <c r="AN75" s="508"/>
      <c r="AO75" s="508"/>
      <c r="AP75" s="508"/>
      <c r="AQ75" s="508"/>
      <c r="AR75" s="508"/>
      <c r="AS75" s="508"/>
      <c r="AT75" s="508"/>
      <c r="AU75" s="508"/>
      <c r="AV75" s="508"/>
      <c r="AW75" s="508"/>
      <c r="AX75" s="508"/>
      <c r="AY75" s="508"/>
      <c r="AZ75" s="508"/>
      <c r="BA75" s="508"/>
      <c r="BB75" s="508"/>
      <c r="BC75" s="508"/>
      <c r="BD75" s="612"/>
      <c r="BE75" s="612"/>
      <c r="BF75" s="612"/>
      <c r="BG75" s="508"/>
      <c r="BH75" s="508"/>
      <c r="BI75" s="508"/>
      <c r="BJ75" s="508"/>
      <c r="BK75" s="508"/>
      <c r="BL75" s="508"/>
      <c r="BM75" s="508"/>
      <c r="BN75" s="508"/>
      <c r="BO75" s="508"/>
      <c r="BP75" s="508"/>
      <c r="BQ75" s="508"/>
      <c r="BR75" s="508"/>
      <c r="BS75" s="508"/>
      <c r="BT75" s="508"/>
      <c r="BU75" s="508"/>
      <c r="BV75" s="508"/>
    </row>
    <row r="76" spans="1:74" ht="12" customHeight="1" x14ac:dyDescent="0.25">
      <c r="A76" s="507"/>
      <c r="B76" s="764" t="s">
        <v>1362</v>
      </c>
      <c r="C76" s="735"/>
      <c r="D76" s="735"/>
      <c r="E76" s="735"/>
      <c r="F76" s="735"/>
      <c r="G76" s="735"/>
      <c r="H76" s="735"/>
      <c r="I76" s="735"/>
      <c r="J76" s="735"/>
      <c r="K76" s="735"/>
      <c r="L76" s="735"/>
      <c r="M76" s="735"/>
      <c r="N76" s="735"/>
      <c r="O76" s="735"/>
      <c r="P76" s="735"/>
      <c r="Q76" s="735"/>
      <c r="R76" s="511"/>
      <c r="S76" s="511"/>
      <c r="T76" s="511"/>
      <c r="U76" s="511"/>
      <c r="V76" s="511"/>
      <c r="W76" s="511"/>
      <c r="X76" s="511"/>
      <c r="Y76" s="511"/>
      <c r="Z76" s="511"/>
      <c r="AA76" s="510"/>
      <c r="AB76" s="511"/>
      <c r="AC76" s="511"/>
      <c r="AD76" s="511"/>
      <c r="AE76" s="511"/>
      <c r="AF76" s="511"/>
      <c r="AG76" s="511"/>
      <c r="AH76" s="511"/>
      <c r="AI76" s="511"/>
      <c r="AJ76" s="511"/>
      <c r="AK76" s="511"/>
      <c r="AL76" s="511"/>
      <c r="AM76" s="510"/>
      <c r="AN76" s="511"/>
      <c r="AO76" s="511"/>
      <c r="AP76" s="511"/>
      <c r="AQ76" s="511"/>
      <c r="AR76" s="511"/>
      <c r="AS76" s="511"/>
      <c r="AT76" s="511"/>
      <c r="AU76" s="511"/>
      <c r="AV76" s="511"/>
      <c r="AW76" s="511"/>
      <c r="AX76" s="511"/>
      <c r="AY76" s="510"/>
      <c r="AZ76" s="511"/>
      <c r="BA76" s="511"/>
      <c r="BB76" s="511"/>
      <c r="BC76" s="511"/>
      <c r="BD76" s="598"/>
      <c r="BE76" s="598"/>
      <c r="BF76" s="598"/>
      <c r="BG76" s="511"/>
      <c r="BH76" s="511"/>
      <c r="BI76" s="511"/>
      <c r="BJ76" s="511"/>
      <c r="BK76" s="510"/>
      <c r="BL76" s="511"/>
      <c r="BM76" s="511"/>
      <c r="BN76" s="511"/>
      <c r="BO76" s="511"/>
      <c r="BP76" s="511"/>
      <c r="BQ76" s="511"/>
      <c r="BR76" s="511"/>
      <c r="BS76" s="511"/>
      <c r="BT76" s="511"/>
      <c r="BU76" s="511"/>
      <c r="BV76" s="511"/>
    </row>
    <row r="77" spans="1:74" x14ac:dyDescent="0.25">
      <c r="A77" s="511"/>
      <c r="B77" s="512"/>
      <c r="C77" s="513"/>
      <c r="D77" s="513"/>
      <c r="E77" s="513"/>
      <c r="F77" s="513"/>
      <c r="G77" s="513"/>
      <c r="H77" s="513"/>
      <c r="I77" s="513"/>
      <c r="J77" s="513"/>
      <c r="K77" s="513"/>
      <c r="L77" s="513"/>
      <c r="M77" s="513"/>
      <c r="N77" s="513"/>
      <c r="O77" s="513"/>
      <c r="P77" s="513"/>
      <c r="Q77" s="513"/>
      <c r="R77" s="513"/>
      <c r="S77" s="513"/>
      <c r="T77" s="513"/>
      <c r="U77" s="513"/>
      <c r="V77" s="513"/>
      <c r="W77" s="513"/>
      <c r="X77" s="513"/>
      <c r="Y77" s="513"/>
      <c r="Z77" s="513"/>
      <c r="AA77" s="513"/>
      <c r="AB77" s="513"/>
      <c r="AC77" s="513"/>
      <c r="AD77" s="513"/>
      <c r="AE77" s="513"/>
      <c r="AF77" s="513"/>
      <c r="AG77" s="513"/>
      <c r="AH77" s="513"/>
      <c r="AI77" s="513"/>
      <c r="AJ77" s="513"/>
      <c r="AK77" s="513"/>
      <c r="AL77" s="513"/>
      <c r="AM77" s="513"/>
      <c r="AN77" s="513"/>
      <c r="AO77" s="513"/>
      <c r="AP77" s="513"/>
      <c r="AQ77" s="513"/>
      <c r="AR77" s="513"/>
      <c r="AS77" s="513"/>
      <c r="AT77" s="513"/>
      <c r="AU77" s="513"/>
      <c r="AV77" s="513"/>
      <c r="AW77" s="513"/>
      <c r="AX77" s="513"/>
      <c r="AY77" s="513"/>
      <c r="AZ77" s="513"/>
      <c r="BA77" s="513"/>
      <c r="BB77" s="513"/>
      <c r="BC77" s="513"/>
      <c r="BD77" s="614"/>
      <c r="BE77" s="614"/>
      <c r="BF77" s="614"/>
      <c r="BG77" s="513"/>
      <c r="BH77" s="513"/>
      <c r="BI77" s="513"/>
      <c r="BJ77" s="513"/>
      <c r="BK77" s="513"/>
      <c r="BL77" s="513"/>
      <c r="BM77" s="513"/>
      <c r="BN77" s="513"/>
      <c r="BO77" s="513"/>
      <c r="BP77" s="513"/>
      <c r="BQ77" s="513"/>
      <c r="BR77" s="513"/>
      <c r="BS77" s="513"/>
      <c r="BT77" s="513"/>
      <c r="BU77" s="513"/>
      <c r="BV77" s="513"/>
    </row>
    <row r="78" spans="1:74" x14ac:dyDescent="0.25">
      <c r="A78" s="511"/>
      <c r="B78" s="510"/>
      <c r="C78" s="513"/>
      <c r="D78" s="513"/>
      <c r="E78" s="513"/>
      <c r="F78" s="513"/>
      <c r="G78" s="513"/>
      <c r="H78" s="513"/>
      <c r="I78" s="513"/>
      <c r="J78" s="513"/>
      <c r="K78" s="513"/>
      <c r="L78" s="513"/>
      <c r="M78" s="513"/>
      <c r="N78" s="513"/>
      <c r="O78" s="513"/>
      <c r="P78" s="513"/>
      <c r="Q78" s="513"/>
      <c r="R78" s="513"/>
      <c r="S78" s="513"/>
      <c r="T78" s="513"/>
      <c r="U78" s="513"/>
      <c r="V78" s="513"/>
      <c r="W78" s="513"/>
      <c r="X78" s="513"/>
      <c r="Y78" s="513"/>
      <c r="Z78" s="513"/>
      <c r="AA78" s="513"/>
      <c r="AB78" s="513"/>
      <c r="AC78" s="513"/>
      <c r="AD78" s="513"/>
      <c r="AE78" s="513"/>
      <c r="AF78" s="513"/>
      <c r="AG78" s="513"/>
      <c r="AH78" s="513"/>
      <c r="AI78" s="513"/>
      <c r="AJ78" s="513"/>
      <c r="AK78" s="513"/>
      <c r="AL78" s="513"/>
      <c r="AM78" s="513"/>
      <c r="AN78" s="513"/>
      <c r="AO78" s="513"/>
      <c r="AP78" s="513"/>
      <c r="AQ78" s="513"/>
      <c r="AR78" s="513"/>
      <c r="AS78" s="513"/>
      <c r="AT78" s="513"/>
      <c r="AU78" s="513"/>
      <c r="AV78" s="513"/>
      <c r="AW78" s="513"/>
      <c r="AX78" s="513"/>
      <c r="AY78" s="513"/>
      <c r="AZ78" s="513"/>
      <c r="BA78" s="513"/>
      <c r="BB78" s="513"/>
      <c r="BC78" s="513"/>
      <c r="BD78" s="614"/>
      <c r="BE78" s="614"/>
      <c r="BF78" s="614"/>
      <c r="BG78" s="513"/>
      <c r="BH78" s="513"/>
      <c r="BI78" s="513"/>
      <c r="BJ78" s="513"/>
      <c r="BK78" s="513"/>
      <c r="BL78" s="513"/>
      <c r="BM78" s="513"/>
      <c r="BN78" s="513"/>
      <c r="BO78" s="513"/>
      <c r="BP78" s="513"/>
      <c r="BQ78" s="513"/>
      <c r="BR78" s="513"/>
      <c r="BS78" s="513"/>
      <c r="BT78" s="513"/>
      <c r="BU78" s="513"/>
      <c r="BV78" s="513"/>
    </row>
    <row r="79" spans="1:74" x14ac:dyDescent="0.25">
      <c r="A79" s="511"/>
      <c r="B79" s="510"/>
      <c r="C79" s="513"/>
      <c r="D79" s="513"/>
      <c r="E79" s="513"/>
      <c r="F79" s="513"/>
      <c r="G79" s="513"/>
      <c r="H79" s="513"/>
      <c r="I79" s="513"/>
      <c r="J79" s="513"/>
      <c r="K79" s="513"/>
      <c r="L79" s="513"/>
      <c r="M79" s="513"/>
      <c r="N79" s="513"/>
      <c r="O79" s="513"/>
      <c r="P79" s="513"/>
      <c r="Q79" s="513"/>
      <c r="R79" s="513"/>
      <c r="S79" s="513"/>
      <c r="T79" s="513"/>
      <c r="U79" s="513"/>
      <c r="V79" s="513"/>
      <c r="W79" s="513"/>
      <c r="X79" s="513"/>
      <c r="Y79" s="513"/>
      <c r="Z79" s="513"/>
      <c r="AA79" s="513"/>
      <c r="AB79" s="513"/>
      <c r="AC79" s="513"/>
      <c r="AD79" s="513"/>
      <c r="AE79" s="513"/>
      <c r="AF79" s="513"/>
      <c r="AG79" s="513"/>
      <c r="AH79" s="513"/>
      <c r="AI79" s="513"/>
      <c r="AJ79" s="513"/>
      <c r="AK79" s="513"/>
      <c r="AL79" s="513"/>
      <c r="AM79" s="513"/>
      <c r="AN79" s="513"/>
      <c r="AO79" s="513"/>
      <c r="AP79" s="513"/>
      <c r="AQ79" s="513"/>
      <c r="AR79" s="513"/>
      <c r="AS79" s="513"/>
      <c r="AT79" s="513"/>
      <c r="AU79" s="513"/>
      <c r="AV79" s="513"/>
      <c r="AW79" s="513"/>
      <c r="AX79" s="513"/>
      <c r="AY79" s="513"/>
      <c r="AZ79" s="513"/>
      <c r="BA79" s="513"/>
      <c r="BB79" s="513"/>
      <c r="BC79" s="513"/>
      <c r="BD79" s="614"/>
      <c r="BE79" s="614"/>
      <c r="BF79" s="614"/>
      <c r="BG79" s="513"/>
      <c r="BH79" s="513"/>
      <c r="BI79" s="513"/>
      <c r="BJ79" s="513"/>
      <c r="BK79" s="513"/>
      <c r="BL79" s="513"/>
      <c r="BM79" s="513"/>
      <c r="BN79" s="513"/>
      <c r="BO79" s="513"/>
      <c r="BP79" s="513"/>
      <c r="BQ79" s="513"/>
      <c r="BR79" s="513"/>
      <c r="BS79" s="513"/>
      <c r="BT79" s="513"/>
      <c r="BU79" s="513"/>
      <c r="BV79" s="513"/>
    </row>
    <row r="81" spans="1:74" x14ac:dyDescent="0.25">
      <c r="B81" s="512"/>
      <c r="C81" s="513"/>
      <c r="D81" s="513"/>
      <c r="E81" s="513"/>
      <c r="F81" s="513"/>
      <c r="G81" s="513"/>
      <c r="H81" s="513"/>
      <c r="I81" s="513"/>
      <c r="J81" s="513"/>
      <c r="K81" s="513"/>
      <c r="L81" s="513"/>
      <c r="M81" s="513"/>
      <c r="N81" s="513"/>
      <c r="O81" s="513"/>
      <c r="P81" s="513"/>
      <c r="Q81" s="513"/>
      <c r="R81" s="513"/>
      <c r="S81" s="513"/>
      <c r="T81" s="513"/>
      <c r="U81" s="513"/>
      <c r="V81" s="513"/>
      <c r="W81" s="513"/>
      <c r="X81" s="513"/>
      <c r="Y81" s="513"/>
      <c r="Z81" s="513"/>
      <c r="AA81" s="513"/>
      <c r="AB81" s="513"/>
      <c r="AC81" s="513"/>
      <c r="AD81" s="513"/>
      <c r="AE81" s="513"/>
      <c r="AF81" s="513"/>
      <c r="AG81" s="513"/>
      <c r="AH81" s="513"/>
      <c r="AI81" s="513"/>
      <c r="AJ81" s="513"/>
      <c r="AK81" s="513"/>
      <c r="AL81" s="513"/>
      <c r="AM81" s="513"/>
      <c r="AN81" s="513"/>
      <c r="AO81" s="513"/>
      <c r="AP81" s="513"/>
      <c r="AQ81" s="513"/>
      <c r="AR81" s="513"/>
      <c r="AS81" s="513"/>
      <c r="AT81" s="513"/>
      <c r="AU81" s="513"/>
      <c r="AV81" s="513"/>
      <c r="AW81" s="513"/>
      <c r="AX81" s="513"/>
      <c r="AY81" s="513"/>
      <c r="AZ81" s="513"/>
      <c r="BA81" s="513"/>
      <c r="BB81" s="513"/>
      <c r="BC81" s="513"/>
      <c r="BD81" s="614"/>
      <c r="BE81" s="614"/>
      <c r="BF81" s="614"/>
      <c r="BG81" s="513"/>
      <c r="BH81" s="513"/>
      <c r="BI81" s="513"/>
      <c r="BJ81" s="513"/>
      <c r="BK81" s="513"/>
      <c r="BL81" s="513"/>
      <c r="BM81" s="513"/>
      <c r="BN81" s="513"/>
      <c r="BO81" s="513"/>
      <c r="BP81" s="513"/>
      <c r="BQ81" s="513"/>
      <c r="BR81" s="513"/>
      <c r="BS81" s="513"/>
      <c r="BT81" s="513"/>
      <c r="BU81" s="513"/>
      <c r="BV81" s="513"/>
    </row>
    <row r="82" spans="1:74" x14ac:dyDescent="0.25">
      <c r="B82" s="510"/>
      <c r="C82" s="513"/>
      <c r="D82" s="513"/>
      <c r="E82" s="513"/>
      <c r="F82" s="513"/>
      <c r="G82" s="513"/>
      <c r="H82" s="513"/>
      <c r="I82" s="513"/>
      <c r="J82" s="513"/>
      <c r="K82" s="513"/>
      <c r="L82" s="513"/>
      <c r="M82" s="513"/>
      <c r="N82" s="513"/>
      <c r="O82" s="513"/>
      <c r="P82" s="513"/>
      <c r="Q82" s="513"/>
      <c r="R82" s="513"/>
      <c r="S82" s="513"/>
      <c r="T82" s="513"/>
      <c r="U82" s="513"/>
      <c r="V82" s="513"/>
      <c r="W82" s="513"/>
      <c r="X82" s="513"/>
      <c r="Y82" s="513"/>
      <c r="Z82" s="513"/>
      <c r="AA82" s="513"/>
      <c r="AB82" s="513"/>
      <c r="AC82" s="513"/>
      <c r="AD82" s="513"/>
      <c r="AE82" s="513"/>
      <c r="AF82" s="513"/>
      <c r="AG82" s="513"/>
      <c r="AH82" s="513"/>
      <c r="AI82" s="513"/>
      <c r="AJ82" s="513"/>
      <c r="AK82" s="513"/>
      <c r="AL82" s="513"/>
      <c r="AM82" s="513"/>
      <c r="AN82" s="513"/>
      <c r="AO82" s="513"/>
      <c r="AP82" s="513"/>
      <c r="AQ82" s="513"/>
      <c r="AR82" s="513"/>
      <c r="AS82" s="513"/>
      <c r="AT82" s="513"/>
      <c r="AU82" s="513"/>
      <c r="AV82" s="513"/>
      <c r="AW82" s="513"/>
      <c r="AX82" s="513"/>
      <c r="AY82" s="513"/>
      <c r="AZ82" s="513"/>
      <c r="BA82" s="513"/>
      <c r="BB82" s="513"/>
      <c r="BC82" s="513"/>
      <c r="BD82" s="614"/>
      <c r="BE82" s="614"/>
      <c r="BF82" s="614"/>
      <c r="BG82" s="513"/>
      <c r="BH82" s="513"/>
      <c r="BI82" s="513"/>
      <c r="BJ82" s="513"/>
      <c r="BK82" s="513"/>
      <c r="BL82" s="513"/>
      <c r="BM82" s="513"/>
      <c r="BN82" s="513"/>
      <c r="BO82" s="513"/>
      <c r="BP82" s="513"/>
      <c r="BQ82" s="513"/>
      <c r="BR82" s="513"/>
      <c r="BS82" s="513"/>
      <c r="BT82" s="513"/>
      <c r="BU82" s="513"/>
      <c r="BV82" s="513"/>
    </row>
    <row r="83" spans="1:74" x14ac:dyDescent="0.25">
      <c r="A83" s="511"/>
      <c r="B83" s="510"/>
      <c r="C83" s="513"/>
      <c r="D83" s="513"/>
      <c r="E83" s="513"/>
      <c r="F83" s="513"/>
      <c r="G83" s="513"/>
      <c r="H83" s="513"/>
      <c r="I83" s="513"/>
      <c r="J83" s="513"/>
      <c r="K83" s="513"/>
      <c r="L83" s="513"/>
      <c r="M83" s="513"/>
      <c r="N83" s="513"/>
      <c r="O83" s="513"/>
      <c r="P83" s="513"/>
      <c r="Q83" s="513"/>
      <c r="R83" s="513"/>
      <c r="S83" s="513"/>
      <c r="T83" s="513"/>
      <c r="U83" s="513"/>
      <c r="V83" s="513"/>
      <c r="W83" s="513"/>
      <c r="X83" s="513"/>
      <c r="Y83" s="513"/>
      <c r="Z83" s="513"/>
      <c r="AA83" s="513"/>
      <c r="AB83" s="513"/>
      <c r="AC83" s="513"/>
      <c r="AD83" s="513"/>
      <c r="AE83" s="513"/>
      <c r="AF83" s="513"/>
      <c r="AG83" s="513"/>
      <c r="AH83" s="513"/>
      <c r="AI83" s="513"/>
      <c r="AJ83" s="513"/>
      <c r="AK83" s="513"/>
      <c r="AL83" s="513"/>
      <c r="AM83" s="513"/>
      <c r="AN83" s="513"/>
      <c r="AO83" s="513"/>
      <c r="AP83" s="513"/>
      <c r="AQ83" s="513"/>
      <c r="AR83" s="513"/>
      <c r="AS83" s="513"/>
      <c r="AT83" s="513"/>
      <c r="AU83" s="513"/>
      <c r="AV83" s="513"/>
      <c r="AW83" s="513"/>
      <c r="AX83" s="513"/>
      <c r="AY83" s="513"/>
      <c r="AZ83" s="513"/>
      <c r="BA83" s="513"/>
      <c r="BB83" s="513"/>
      <c r="BC83" s="513"/>
      <c r="BD83" s="614"/>
      <c r="BE83" s="614"/>
      <c r="BF83" s="614"/>
      <c r="BG83" s="513"/>
      <c r="BH83" s="513"/>
      <c r="BI83" s="513"/>
      <c r="BJ83" s="513"/>
      <c r="BK83" s="513"/>
      <c r="BL83" s="513"/>
      <c r="BM83" s="513"/>
      <c r="BN83" s="513"/>
      <c r="BO83" s="513"/>
      <c r="BP83" s="513"/>
      <c r="BQ83" s="513"/>
      <c r="BR83" s="513"/>
      <c r="BS83" s="513"/>
      <c r="BT83" s="513"/>
      <c r="BU83" s="513"/>
      <c r="BV83" s="513"/>
    </row>
    <row r="84" spans="1:74" x14ac:dyDescent="0.25">
      <c r="A84" s="511"/>
      <c r="B84" s="510"/>
      <c r="C84" s="513"/>
      <c r="D84" s="513"/>
      <c r="E84" s="513"/>
      <c r="F84" s="513"/>
      <c r="G84" s="513"/>
      <c r="H84" s="513"/>
      <c r="I84" s="513"/>
      <c r="J84" s="513"/>
      <c r="K84" s="513"/>
      <c r="L84" s="513"/>
      <c r="M84" s="513"/>
      <c r="N84" s="513"/>
      <c r="O84" s="513"/>
      <c r="P84" s="513"/>
      <c r="Q84" s="513"/>
      <c r="R84" s="513"/>
      <c r="S84" s="513"/>
      <c r="T84" s="513"/>
      <c r="U84" s="513"/>
      <c r="V84" s="513"/>
      <c r="W84" s="513"/>
      <c r="X84" s="513"/>
      <c r="Y84" s="513"/>
      <c r="Z84" s="513"/>
      <c r="AA84" s="513"/>
      <c r="AB84" s="513"/>
      <c r="AC84" s="513"/>
      <c r="AD84" s="513"/>
      <c r="AE84" s="513"/>
      <c r="AF84" s="513"/>
      <c r="AG84" s="513"/>
      <c r="AH84" s="513"/>
      <c r="AI84" s="513"/>
      <c r="AJ84" s="513"/>
      <c r="AK84" s="513"/>
      <c r="AL84" s="513"/>
      <c r="AM84" s="513"/>
      <c r="AN84" s="513"/>
      <c r="AO84" s="513"/>
      <c r="AP84" s="513"/>
      <c r="AQ84" s="513"/>
      <c r="AR84" s="513"/>
      <c r="AS84" s="513"/>
      <c r="AT84" s="513"/>
      <c r="AU84" s="513"/>
      <c r="AV84" s="513"/>
      <c r="AW84" s="513"/>
      <c r="AX84" s="513"/>
      <c r="AY84" s="513"/>
      <c r="AZ84" s="513"/>
      <c r="BA84" s="513"/>
      <c r="BB84" s="513"/>
      <c r="BC84" s="513"/>
      <c r="BD84" s="614"/>
      <c r="BE84" s="614"/>
      <c r="BF84" s="614"/>
      <c r="BG84" s="513"/>
      <c r="BH84" s="513"/>
      <c r="BI84" s="513"/>
      <c r="BJ84" s="513"/>
      <c r="BK84" s="513"/>
      <c r="BL84" s="513"/>
      <c r="BM84" s="513"/>
      <c r="BN84" s="513"/>
      <c r="BO84" s="513"/>
      <c r="BP84" s="513"/>
      <c r="BQ84" s="513"/>
      <c r="BR84" s="513"/>
      <c r="BS84" s="513"/>
      <c r="BT84" s="513"/>
      <c r="BU84" s="513"/>
      <c r="BV84" s="513"/>
    </row>
    <row r="85" spans="1:74" x14ac:dyDescent="0.25">
      <c r="B85" s="512"/>
      <c r="C85" s="513"/>
      <c r="D85" s="513"/>
      <c r="E85" s="513"/>
      <c r="F85" s="513"/>
      <c r="G85" s="513"/>
      <c r="H85" s="513"/>
      <c r="I85" s="513"/>
      <c r="J85" s="513"/>
      <c r="K85" s="513"/>
      <c r="L85" s="513"/>
      <c r="M85" s="513"/>
      <c r="N85" s="513"/>
      <c r="O85" s="513"/>
      <c r="P85" s="513"/>
      <c r="Q85" s="513"/>
      <c r="R85" s="513"/>
      <c r="S85" s="513"/>
      <c r="T85" s="513"/>
      <c r="U85" s="513"/>
      <c r="V85" s="513"/>
      <c r="W85" s="513"/>
      <c r="X85" s="513"/>
      <c r="Y85" s="513"/>
      <c r="Z85" s="513"/>
      <c r="AA85" s="513"/>
      <c r="AB85" s="513"/>
      <c r="AC85" s="513"/>
      <c r="AD85" s="513"/>
      <c r="AE85" s="513"/>
      <c r="AF85" s="513"/>
      <c r="AG85" s="513"/>
      <c r="AH85" s="513"/>
      <c r="AI85" s="513"/>
      <c r="AJ85" s="513"/>
      <c r="AK85" s="513"/>
      <c r="AL85" s="513"/>
      <c r="AM85" s="513"/>
      <c r="AN85" s="513"/>
      <c r="AO85" s="513"/>
      <c r="AP85" s="513"/>
      <c r="AQ85" s="513"/>
      <c r="AR85" s="513"/>
      <c r="AS85" s="513"/>
      <c r="AT85" s="513"/>
      <c r="AU85" s="513"/>
      <c r="AV85" s="513"/>
      <c r="AW85" s="513"/>
      <c r="AX85" s="513"/>
      <c r="AY85" s="513"/>
      <c r="AZ85" s="513"/>
      <c r="BA85" s="513"/>
      <c r="BB85" s="513"/>
      <c r="BC85" s="513"/>
      <c r="BD85" s="614"/>
      <c r="BE85" s="614"/>
      <c r="BF85" s="614"/>
      <c r="BG85" s="513"/>
      <c r="BH85" s="513"/>
      <c r="BI85" s="513"/>
      <c r="BJ85" s="513"/>
      <c r="BK85" s="513"/>
      <c r="BL85" s="513"/>
      <c r="BM85" s="513"/>
      <c r="BN85" s="513"/>
      <c r="BO85" s="513"/>
      <c r="BP85" s="513"/>
      <c r="BQ85" s="513"/>
      <c r="BR85" s="513"/>
      <c r="BS85" s="513"/>
      <c r="BT85" s="513"/>
      <c r="BU85" s="513"/>
      <c r="BV85" s="513"/>
    </row>
    <row r="86" spans="1:74" x14ac:dyDescent="0.25">
      <c r="B86" s="510"/>
      <c r="C86" s="513"/>
      <c r="D86" s="513"/>
      <c r="E86" s="513"/>
      <c r="F86" s="513"/>
      <c r="G86" s="513"/>
      <c r="H86" s="513"/>
      <c r="I86" s="513"/>
      <c r="J86" s="513"/>
      <c r="K86" s="513"/>
      <c r="L86" s="513"/>
      <c r="M86" s="513"/>
      <c r="N86" s="513"/>
      <c r="O86" s="513"/>
      <c r="P86" s="513"/>
      <c r="Q86" s="513"/>
      <c r="R86" s="513"/>
      <c r="S86" s="513"/>
      <c r="T86" s="513"/>
      <c r="U86" s="513"/>
      <c r="V86" s="513"/>
      <c r="W86" s="513"/>
      <c r="X86" s="513"/>
      <c r="Y86" s="513"/>
      <c r="Z86" s="513"/>
      <c r="AA86" s="513"/>
      <c r="AB86" s="513"/>
      <c r="AC86" s="513"/>
      <c r="AD86" s="513"/>
      <c r="AE86" s="513"/>
      <c r="AF86" s="513"/>
      <c r="AG86" s="513"/>
      <c r="AH86" s="513"/>
      <c r="AI86" s="513"/>
      <c r="AJ86" s="513"/>
      <c r="AK86" s="513"/>
      <c r="AL86" s="513"/>
      <c r="AM86" s="513"/>
      <c r="AN86" s="513"/>
      <c r="AO86" s="513"/>
      <c r="AP86" s="513"/>
      <c r="AQ86" s="513"/>
      <c r="AR86" s="513"/>
      <c r="AS86" s="513"/>
      <c r="AT86" s="513"/>
      <c r="AU86" s="513"/>
      <c r="AV86" s="513"/>
      <c r="AW86" s="513"/>
      <c r="AX86" s="513"/>
      <c r="AY86" s="513"/>
      <c r="AZ86" s="513"/>
      <c r="BA86" s="513"/>
      <c r="BB86" s="513"/>
      <c r="BC86" s="513"/>
      <c r="BD86" s="614"/>
      <c r="BE86" s="614"/>
      <c r="BF86" s="614"/>
      <c r="BG86" s="513"/>
      <c r="BH86" s="513"/>
      <c r="BI86" s="513"/>
      <c r="BJ86" s="513"/>
      <c r="BK86" s="513"/>
      <c r="BL86" s="513"/>
      <c r="BM86" s="513"/>
      <c r="BN86" s="513"/>
      <c r="BO86" s="513"/>
      <c r="BP86" s="513"/>
      <c r="BQ86" s="513"/>
      <c r="BR86" s="513"/>
      <c r="BS86" s="513"/>
      <c r="BT86" s="513"/>
      <c r="BU86" s="513"/>
      <c r="BV86" s="513"/>
    </row>
    <row r="87" spans="1:74" x14ac:dyDescent="0.25">
      <c r="A87" s="511"/>
      <c r="B87" s="510"/>
      <c r="C87" s="513"/>
      <c r="D87" s="513"/>
      <c r="E87" s="513"/>
      <c r="F87" s="513"/>
      <c r="G87" s="513"/>
      <c r="H87" s="513"/>
      <c r="I87" s="513"/>
      <c r="J87" s="513"/>
      <c r="K87" s="513"/>
      <c r="L87" s="513"/>
      <c r="M87" s="513"/>
      <c r="N87" s="513"/>
      <c r="O87" s="513"/>
      <c r="P87" s="513"/>
      <c r="Q87" s="513"/>
      <c r="R87" s="513"/>
      <c r="S87" s="513"/>
      <c r="T87" s="513"/>
      <c r="U87" s="513"/>
      <c r="V87" s="513"/>
      <c r="W87" s="513"/>
      <c r="X87" s="513"/>
      <c r="Y87" s="513"/>
      <c r="Z87" s="513"/>
      <c r="AA87" s="513"/>
      <c r="AB87" s="513"/>
      <c r="AC87" s="513"/>
      <c r="AD87" s="513"/>
      <c r="AE87" s="513"/>
      <c r="AF87" s="513"/>
      <c r="AG87" s="513"/>
      <c r="AH87" s="513"/>
      <c r="AI87" s="513"/>
      <c r="AJ87" s="513"/>
      <c r="AK87" s="513"/>
      <c r="AL87" s="513"/>
      <c r="AM87" s="513"/>
      <c r="AN87" s="513"/>
      <c r="AO87" s="513"/>
      <c r="AP87" s="513"/>
      <c r="AQ87" s="513"/>
      <c r="AR87" s="513"/>
      <c r="AS87" s="513"/>
      <c r="AT87" s="513"/>
      <c r="AU87" s="513"/>
      <c r="AV87" s="513"/>
      <c r="AW87" s="513"/>
      <c r="AX87" s="513"/>
      <c r="AY87" s="513"/>
      <c r="AZ87" s="513"/>
      <c r="BA87" s="513"/>
      <c r="BB87" s="513"/>
      <c r="BC87" s="513"/>
      <c r="BD87" s="614"/>
      <c r="BE87" s="614"/>
      <c r="BF87" s="614"/>
      <c r="BG87" s="513"/>
      <c r="BH87" s="513"/>
      <c r="BI87" s="513"/>
      <c r="BJ87" s="513"/>
      <c r="BK87" s="513"/>
      <c r="BL87" s="513"/>
      <c r="BM87" s="513"/>
      <c r="BN87" s="513"/>
      <c r="BO87" s="513"/>
      <c r="BP87" s="513"/>
      <c r="BQ87" s="513"/>
      <c r="BR87" s="513"/>
      <c r="BS87" s="513"/>
      <c r="BT87" s="513"/>
      <c r="BU87" s="513"/>
      <c r="BV87" s="513"/>
    </row>
    <row r="89" spans="1:74" x14ac:dyDescent="0.25">
      <c r="B89" s="512"/>
      <c r="C89" s="513"/>
      <c r="D89" s="513"/>
      <c r="E89" s="513"/>
      <c r="F89" s="513"/>
      <c r="G89" s="513"/>
      <c r="H89" s="513"/>
      <c r="I89" s="513"/>
      <c r="J89" s="513"/>
      <c r="K89" s="513"/>
      <c r="L89" s="513"/>
      <c r="M89" s="513"/>
      <c r="N89" s="513"/>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614"/>
      <c r="BE89" s="614"/>
      <c r="BF89" s="614"/>
      <c r="BG89" s="513"/>
      <c r="BH89" s="513"/>
      <c r="BI89" s="513"/>
      <c r="BJ89" s="513"/>
      <c r="BK89" s="513"/>
      <c r="BL89" s="513"/>
      <c r="BM89" s="513"/>
      <c r="BN89" s="513"/>
      <c r="BO89" s="513"/>
      <c r="BP89" s="513"/>
      <c r="BQ89" s="513"/>
      <c r="BR89" s="513"/>
      <c r="BS89" s="513"/>
      <c r="BT89" s="513"/>
      <c r="BU89" s="513"/>
      <c r="BV89" s="513"/>
    </row>
    <row r="90" spans="1:74" x14ac:dyDescent="0.25">
      <c r="B90" s="510"/>
      <c r="C90" s="513"/>
      <c r="D90" s="513"/>
      <c r="E90" s="513"/>
      <c r="F90" s="513"/>
      <c r="G90" s="513"/>
      <c r="H90" s="513"/>
      <c r="I90" s="513"/>
      <c r="J90" s="513"/>
      <c r="K90" s="513"/>
      <c r="L90" s="513"/>
      <c r="M90" s="513"/>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3"/>
      <c r="BA90" s="513"/>
      <c r="BB90" s="513"/>
      <c r="BC90" s="513"/>
      <c r="BD90" s="614"/>
      <c r="BE90" s="614"/>
      <c r="BF90" s="614"/>
      <c r="BG90" s="513"/>
      <c r="BH90" s="513"/>
      <c r="BI90" s="513"/>
      <c r="BJ90" s="513"/>
      <c r="BK90" s="513"/>
      <c r="BL90" s="513"/>
      <c r="BM90" s="513"/>
      <c r="BN90" s="513"/>
      <c r="BO90" s="513"/>
      <c r="BP90" s="513"/>
      <c r="BQ90" s="513"/>
      <c r="BR90" s="513"/>
      <c r="BS90" s="513"/>
      <c r="BT90" s="513"/>
      <c r="BU90" s="513"/>
      <c r="BV90" s="513"/>
    </row>
    <row r="91" spans="1:74" x14ac:dyDescent="0.25">
      <c r="A91" s="511"/>
      <c r="B91" s="510"/>
      <c r="C91" s="513"/>
      <c r="D91" s="513"/>
      <c r="E91" s="513"/>
      <c r="F91" s="513"/>
      <c r="G91" s="513"/>
      <c r="H91" s="513"/>
      <c r="I91" s="513"/>
      <c r="J91" s="513"/>
      <c r="K91" s="513"/>
      <c r="L91" s="513"/>
      <c r="M91" s="513"/>
      <c r="N91" s="513"/>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3"/>
      <c r="BA91" s="513"/>
      <c r="BB91" s="513"/>
      <c r="BC91" s="513"/>
      <c r="BD91" s="614"/>
      <c r="BE91" s="614"/>
      <c r="BF91" s="614"/>
      <c r="BG91" s="513"/>
      <c r="BH91" s="513"/>
      <c r="BI91" s="513"/>
      <c r="BJ91" s="513"/>
      <c r="BK91" s="513"/>
      <c r="BL91" s="513"/>
      <c r="BM91" s="513"/>
      <c r="BN91" s="513"/>
      <c r="BO91" s="513"/>
      <c r="BP91" s="513"/>
      <c r="BQ91" s="513"/>
      <c r="BR91" s="513"/>
      <c r="BS91" s="513"/>
      <c r="BT91" s="513"/>
      <c r="BU91" s="513"/>
      <c r="BV91" s="513"/>
    </row>
    <row r="93" spans="1:74" x14ac:dyDescent="0.25">
      <c r="B93" s="512"/>
      <c r="C93" s="514"/>
      <c r="D93" s="514"/>
      <c r="E93" s="514"/>
      <c r="F93" s="514"/>
      <c r="G93" s="514"/>
      <c r="H93" s="514"/>
      <c r="I93" s="514"/>
      <c r="J93" s="514"/>
      <c r="K93" s="514"/>
      <c r="L93" s="514"/>
      <c r="M93" s="514"/>
      <c r="N93" s="514"/>
      <c r="O93" s="514"/>
      <c r="P93" s="514"/>
      <c r="Q93" s="514"/>
      <c r="R93" s="514"/>
      <c r="S93" s="514"/>
      <c r="T93" s="514"/>
      <c r="U93" s="514"/>
      <c r="V93" s="514"/>
      <c r="W93" s="514"/>
      <c r="X93" s="514"/>
      <c r="Y93" s="514"/>
      <c r="Z93" s="514"/>
      <c r="AA93" s="514"/>
      <c r="AB93" s="514"/>
      <c r="AC93" s="514"/>
      <c r="AD93" s="514"/>
      <c r="AE93" s="514"/>
      <c r="AF93" s="514"/>
      <c r="AG93" s="514"/>
      <c r="AH93" s="514"/>
      <c r="AI93" s="514"/>
      <c r="AJ93" s="514"/>
      <c r="AK93" s="514"/>
      <c r="AL93" s="514"/>
      <c r="AM93" s="514"/>
      <c r="AN93" s="514"/>
      <c r="AO93" s="514"/>
      <c r="AP93" s="514"/>
      <c r="AQ93" s="514"/>
      <c r="AR93" s="514"/>
      <c r="AS93" s="514"/>
      <c r="AT93" s="514"/>
      <c r="AU93" s="514"/>
      <c r="AV93" s="514"/>
      <c r="AW93" s="514"/>
      <c r="AX93" s="514"/>
      <c r="AY93" s="514"/>
      <c r="AZ93" s="514"/>
      <c r="BA93" s="514"/>
      <c r="BB93" s="514"/>
      <c r="BC93" s="514"/>
      <c r="BD93" s="615"/>
      <c r="BE93" s="615"/>
      <c r="BF93" s="615"/>
      <c r="BG93" s="514"/>
      <c r="BH93" s="514"/>
      <c r="BI93" s="514"/>
      <c r="BJ93" s="514"/>
      <c r="BK93" s="514"/>
      <c r="BL93" s="514"/>
      <c r="BM93" s="514"/>
      <c r="BN93" s="514"/>
      <c r="BO93" s="514"/>
      <c r="BP93" s="514"/>
      <c r="BQ93" s="514"/>
      <c r="BR93" s="514"/>
      <c r="BS93" s="514"/>
      <c r="BT93" s="514"/>
      <c r="BU93" s="514"/>
      <c r="BV93" s="514"/>
    </row>
    <row r="94" spans="1:74" x14ac:dyDescent="0.25">
      <c r="B94" s="510"/>
      <c r="C94" s="514"/>
      <c r="D94" s="514"/>
      <c r="E94" s="514"/>
      <c r="F94" s="514"/>
      <c r="G94" s="514"/>
      <c r="H94" s="514"/>
      <c r="I94" s="514"/>
      <c r="J94" s="514"/>
      <c r="K94" s="514"/>
      <c r="L94" s="514"/>
      <c r="M94" s="514"/>
      <c r="N94" s="514"/>
      <c r="O94" s="514"/>
      <c r="P94" s="514"/>
      <c r="Q94" s="514"/>
      <c r="R94" s="514"/>
      <c r="S94" s="514"/>
      <c r="T94" s="514"/>
      <c r="U94" s="514"/>
      <c r="V94" s="514"/>
      <c r="W94" s="514"/>
      <c r="X94" s="514"/>
      <c r="Y94" s="514"/>
      <c r="Z94" s="514"/>
      <c r="AA94" s="514"/>
      <c r="AB94" s="514"/>
      <c r="AC94" s="514"/>
      <c r="AD94" s="514"/>
      <c r="AE94" s="514"/>
      <c r="AF94" s="514"/>
      <c r="AG94" s="514"/>
      <c r="AH94" s="514"/>
      <c r="AI94" s="514"/>
      <c r="AJ94" s="514"/>
      <c r="AK94" s="514"/>
      <c r="AL94" s="514"/>
      <c r="AM94" s="514"/>
      <c r="AN94" s="514"/>
      <c r="AO94" s="514"/>
      <c r="AP94" s="514"/>
      <c r="AQ94" s="514"/>
      <c r="AR94" s="514"/>
      <c r="AS94" s="514"/>
      <c r="AT94" s="514"/>
      <c r="AU94" s="514"/>
      <c r="AV94" s="514"/>
      <c r="AW94" s="514"/>
      <c r="AX94" s="514"/>
      <c r="AY94" s="514"/>
      <c r="AZ94" s="514"/>
      <c r="BA94" s="514"/>
      <c r="BB94" s="514"/>
      <c r="BC94" s="514"/>
      <c r="BD94" s="615"/>
      <c r="BE94" s="615"/>
      <c r="BF94" s="615"/>
      <c r="BG94" s="514"/>
      <c r="BH94" s="514"/>
      <c r="BI94" s="514"/>
      <c r="BJ94" s="514"/>
      <c r="BK94" s="514"/>
      <c r="BL94" s="514"/>
      <c r="BM94" s="514"/>
      <c r="BN94" s="514"/>
      <c r="BO94" s="514"/>
      <c r="BP94" s="514"/>
      <c r="BQ94" s="514"/>
      <c r="BR94" s="514"/>
      <c r="BS94" s="514"/>
      <c r="BT94" s="514"/>
      <c r="BU94" s="514"/>
      <c r="BV94" s="514"/>
    </row>
    <row r="95" spans="1:74" x14ac:dyDescent="0.25">
      <c r="A95" s="511"/>
      <c r="B95" s="510"/>
      <c r="C95" s="513"/>
      <c r="D95" s="513"/>
      <c r="E95" s="513"/>
      <c r="F95" s="513"/>
      <c r="G95" s="513"/>
      <c r="H95" s="513"/>
      <c r="I95" s="513"/>
      <c r="J95" s="513"/>
      <c r="K95" s="513"/>
      <c r="L95" s="513"/>
      <c r="M95" s="513"/>
      <c r="N95" s="513"/>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c r="BA95" s="513"/>
      <c r="BB95" s="513"/>
      <c r="BC95" s="513"/>
      <c r="BD95" s="614"/>
      <c r="BE95" s="614"/>
      <c r="BF95" s="614"/>
      <c r="BG95" s="513"/>
      <c r="BH95" s="513"/>
      <c r="BI95" s="513"/>
      <c r="BJ95" s="513"/>
      <c r="BK95" s="513"/>
      <c r="BL95" s="513"/>
      <c r="BM95" s="513"/>
      <c r="BN95" s="513"/>
      <c r="BO95" s="513"/>
      <c r="BP95" s="513"/>
      <c r="BQ95" s="513"/>
      <c r="BR95" s="513"/>
      <c r="BS95" s="513"/>
      <c r="BT95" s="513"/>
      <c r="BU95" s="513"/>
      <c r="BV95" s="513"/>
    </row>
    <row r="97" spans="2:74" x14ac:dyDescent="0.25">
      <c r="C97" s="515"/>
      <c r="D97" s="515"/>
      <c r="E97" s="515"/>
      <c r="F97" s="515"/>
      <c r="G97" s="515"/>
      <c r="H97" s="515"/>
      <c r="I97" s="515"/>
      <c r="J97" s="515"/>
      <c r="K97" s="515"/>
      <c r="L97" s="515"/>
      <c r="M97" s="515"/>
      <c r="N97" s="515"/>
      <c r="O97" s="515"/>
      <c r="P97" s="515"/>
      <c r="Q97" s="515"/>
      <c r="R97" s="515"/>
      <c r="S97" s="515"/>
      <c r="T97" s="515"/>
      <c r="U97" s="515"/>
      <c r="V97" s="515"/>
      <c r="W97" s="515"/>
      <c r="X97" s="515"/>
      <c r="Y97" s="515"/>
      <c r="Z97" s="515"/>
      <c r="AA97" s="515"/>
      <c r="AB97" s="515"/>
      <c r="AC97" s="515"/>
      <c r="AD97" s="515"/>
      <c r="AE97" s="515"/>
      <c r="AF97" s="515"/>
      <c r="AG97" s="515"/>
      <c r="AH97" s="515"/>
      <c r="AI97" s="515"/>
      <c r="AJ97" s="515"/>
      <c r="AK97" s="515"/>
      <c r="AL97" s="515"/>
      <c r="AM97" s="515"/>
      <c r="AN97" s="515"/>
      <c r="AO97" s="515"/>
      <c r="AP97" s="515"/>
      <c r="AQ97" s="515"/>
      <c r="AR97" s="515"/>
      <c r="AS97" s="515"/>
      <c r="AT97" s="515"/>
      <c r="AU97" s="515"/>
      <c r="AV97" s="515"/>
      <c r="AW97" s="515"/>
      <c r="AX97" s="515"/>
      <c r="AY97" s="515"/>
      <c r="AZ97" s="515"/>
      <c r="BA97" s="515"/>
      <c r="BB97" s="515"/>
      <c r="BC97" s="515"/>
      <c r="BD97" s="616"/>
      <c r="BE97" s="616"/>
      <c r="BF97" s="616"/>
      <c r="BG97" s="515"/>
      <c r="BH97" s="515"/>
      <c r="BI97" s="515"/>
      <c r="BJ97" s="515"/>
      <c r="BK97" s="515"/>
      <c r="BL97" s="515"/>
      <c r="BM97" s="515"/>
      <c r="BN97" s="515"/>
      <c r="BO97" s="515"/>
      <c r="BP97" s="515"/>
      <c r="BQ97" s="515"/>
      <c r="BR97" s="515"/>
      <c r="BS97" s="515"/>
      <c r="BT97" s="515"/>
      <c r="BU97" s="515"/>
      <c r="BV97" s="515"/>
    </row>
    <row r="98" spans="2:74" x14ac:dyDescent="0.25">
      <c r="C98" s="516"/>
      <c r="D98" s="516"/>
      <c r="E98" s="516"/>
      <c r="F98" s="516"/>
      <c r="G98" s="516"/>
      <c r="H98" s="516"/>
      <c r="I98" s="516"/>
      <c r="J98" s="516"/>
      <c r="K98" s="516"/>
      <c r="L98" s="516"/>
      <c r="M98" s="516"/>
      <c r="N98" s="516"/>
      <c r="O98" s="516"/>
      <c r="P98" s="516"/>
      <c r="Q98" s="516"/>
      <c r="R98" s="516"/>
      <c r="S98" s="516"/>
      <c r="T98" s="516"/>
      <c r="U98" s="516"/>
      <c r="V98" s="516"/>
      <c r="W98" s="516"/>
      <c r="X98" s="516"/>
      <c r="Y98" s="516"/>
      <c r="Z98" s="516"/>
      <c r="AA98" s="516"/>
      <c r="AB98" s="516"/>
      <c r="AC98" s="516"/>
      <c r="AD98" s="516"/>
      <c r="AE98" s="516"/>
      <c r="AF98" s="516"/>
      <c r="AG98" s="516"/>
      <c r="AH98" s="516"/>
      <c r="AI98" s="516"/>
      <c r="AJ98" s="516"/>
      <c r="AK98" s="516"/>
      <c r="AL98" s="516"/>
      <c r="AM98" s="516"/>
      <c r="AN98" s="516"/>
      <c r="AO98" s="516"/>
      <c r="AP98" s="516"/>
      <c r="AQ98" s="516"/>
      <c r="AR98" s="516"/>
      <c r="AS98" s="516"/>
      <c r="AT98" s="516"/>
      <c r="AU98" s="516"/>
      <c r="AV98" s="516"/>
      <c r="AW98" s="516"/>
      <c r="AX98" s="516"/>
      <c r="AY98" s="516"/>
      <c r="AZ98" s="516"/>
      <c r="BA98" s="516"/>
      <c r="BB98" s="516"/>
      <c r="BC98" s="516"/>
      <c r="BD98" s="617"/>
      <c r="BE98" s="617"/>
      <c r="BF98" s="617"/>
      <c r="BG98" s="516"/>
      <c r="BH98" s="516"/>
      <c r="BI98" s="516"/>
      <c r="BJ98" s="516"/>
      <c r="BK98" s="516"/>
      <c r="BL98" s="516"/>
      <c r="BM98" s="516"/>
      <c r="BN98" s="516"/>
      <c r="BO98" s="516"/>
      <c r="BP98" s="516"/>
      <c r="BQ98" s="516"/>
      <c r="BR98" s="516"/>
      <c r="BS98" s="516"/>
      <c r="BT98" s="516"/>
      <c r="BU98" s="516"/>
      <c r="BV98" s="516"/>
    </row>
    <row r="99" spans="2:74" x14ac:dyDescent="0.25">
      <c r="B99" s="510"/>
    </row>
  </sheetData>
  <mergeCells count="18">
    <mergeCell ref="A1:A2"/>
    <mergeCell ref="C3:N3"/>
    <mergeCell ref="O3:Z3"/>
    <mergeCell ref="AA3:AL3"/>
    <mergeCell ref="AM3:AX3"/>
    <mergeCell ref="B76:Q76"/>
    <mergeCell ref="B74:Q75"/>
    <mergeCell ref="B69:Q69"/>
    <mergeCell ref="B70:Q70"/>
    <mergeCell ref="BK3:BV3"/>
    <mergeCell ref="AY3:BJ3"/>
    <mergeCell ref="B71:Q71"/>
    <mergeCell ref="B73:Q73"/>
    <mergeCell ref="B65:Q65"/>
    <mergeCell ref="B66:Q66"/>
    <mergeCell ref="B67:Q67"/>
    <mergeCell ref="B68:Q68"/>
    <mergeCell ref="B72:Q72"/>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1.54296875" style="491" customWidth="1"/>
    <col min="2" max="2" width="26.1796875" style="491" customWidth="1"/>
    <col min="3" max="55" width="6.54296875" style="491" customWidth="1"/>
    <col min="56" max="58" width="6.54296875" style="618" customWidth="1"/>
    <col min="59" max="74" width="6.54296875" style="491" customWidth="1"/>
    <col min="75" max="249" width="11" style="491"/>
    <col min="250" max="250" width="1.54296875" style="491" customWidth="1"/>
    <col min="251" max="16384" width="11" style="491"/>
  </cols>
  <sheetData>
    <row r="1" spans="1:74" ht="12.75" customHeight="1" x14ac:dyDescent="0.3">
      <c r="A1" s="759" t="s">
        <v>792</v>
      </c>
      <c r="B1" s="490" t="s">
        <v>1346</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3">
      <c r="A2" s="760"/>
      <c r="B2" s="486" t="str">
        <f>"U.S. Energy Information Administration  |  Short-Term Energy Outlook  - "&amp;Dates!D1</f>
        <v>U.S. Energy Information Administration  |  Short-Term Energy Outlook  - May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517"/>
      <c r="B3" s="494"/>
      <c r="C3" s="762">
        <f>Dates!D3</f>
        <v>2018</v>
      </c>
      <c r="D3" s="763"/>
      <c r="E3" s="763"/>
      <c r="F3" s="763"/>
      <c r="G3" s="763"/>
      <c r="H3" s="763"/>
      <c r="I3" s="763"/>
      <c r="J3" s="763"/>
      <c r="K3" s="763"/>
      <c r="L3" s="763"/>
      <c r="M3" s="763"/>
      <c r="N3" s="815"/>
      <c r="O3" s="762">
        <f>C3+1</f>
        <v>2019</v>
      </c>
      <c r="P3" s="763"/>
      <c r="Q3" s="763"/>
      <c r="R3" s="763"/>
      <c r="S3" s="763"/>
      <c r="T3" s="763"/>
      <c r="U3" s="763"/>
      <c r="V3" s="763"/>
      <c r="W3" s="763"/>
      <c r="X3" s="763"/>
      <c r="Y3" s="763"/>
      <c r="Z3" s="815"/>
      <c r="AA3" s="762">
        <f>O3+1</f>
        <v>2020</v>
      </c>
      <c r="AB3" s="763"/>
      <c r="AC3" s="763"/>
      <c r="AD3" s="763"/>
      <c r="AE3" s="763"/>
      <c r="AF3" s="763"/>
      <c r="AG3" s="763"/>
      <c r="AH3" s="763"/>
      <c r="AI3" s="763"/>
      <c r="AJ3" s="763"/>
      <c r="AK3" s="763"/>
      <c r="AL3" s="815"/>
      <c r="AM3" s="762">
        <f>AA3+1</f>
        <v>2021</v>
      </c>
      <c r="AN3" s="763"/>
      <c r="AO3" s="763"/>
      <c r="AP3" s="763"/>
      <c r="AQ3" s="763"/>
      <c r="AR3" s="763"/>
      <c r="AS3" s="763"/>
      <c r="AT3" s="763"/>
      <c r="AU3" s="763"/>
      <c r="AV3" s="763"/>
      <c r="AW3" s="763"/>
      <c r="AX3" s="815"/>
      <c r="AY3" s="762">
        <f>AM3+1</f>
        <v>2022</v>
      </c>
      <c r="AZ3" s="763"/>
      <c r="BA3" s="763"/>
      <c r="BB3" s="763"/>
      <c r="BC3" s="763"/>
      <c r="BD3" s="763"/>
      <c r="BE3" s="763"/>
      <c r="BF3" s="763"/>
      <c r="BG3" s="763"/>
      <c r="BH3" s="763"/>
      <c r="BI3" s="763"/>
      <c r="BJ3" s="815"/>
      <c r="BK3" s="762">
        <f>AY3+1</f>
        <v>2023</v>
      </c>
      <c r="BL3" s="763"/>
      <c r="BM3" s="763"/>
      <c r="BN3" s="763"/>
      <c r="BO3" s="763"/>
      <c r="BP3" s="763"/>
      <c r="BQ3" s="763"/>
      <c r="BR3" s="763"/>
      <c r="BS3" s="763"/>
      <c r="BT3" s="763"/>
      <c r="BU3" s="763"/>
      <c r="BV3" s="815"/>
    </row>
    <row r="4" spans="1:74" ht="12.75" customHeight="1" x14ac:dyDescent="0.25">
      <c r="A4" s="517"/>
      <c r="B4" s="495"/>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517"/>
      <c r="B5" s="131" t="s">
        <v>1325</v>
      </c>
      <c r="C5" s="496"/>
      <c r="D5" s="496"/>
      <c r="E5" s="496"/>
      <c r="F5" s="496"/>
      <c r="G5" s="496"/>
      <c r="H5" s="496"/>
      <c r="I5" s="496"/>
      <c r="J5" s="496"/>
      <c r="K5" s="496"/>
      <c r="L5" s="496"/>
      <c r="M5" s="496"/>
      <c r="N5" s="496"/>
      <c r="O5" s="496"/>
      <c r="P5" s="496"/>
      <c r="Q5" s="496"/>
      <c r="R5" s="496"/>
      <c r="S5" s="496"/>
      <c r="T5" s="496"/>
      <c r="U5" s="496"/>
      <c r="V5" s="496"/>
      <c r="W5" s="496"/>
      <c r="X5" s="496"/>
      <c r="Y5" s="496"/>
      <c r="Z5" s="496"/>
      <c r="AA5" s="496"/>
      <c r="AB5" s="496"/>
      <c r="AC5" s="496"/>
      <c r="AD5" s="496"/>
      <c r="AE5" s="496"/>
      <c r="AF5" s="496"/>
      <c r="AG5" s="496"/>
      <c r="AH5" s="496"/>
      <c r="AI5" s="496"/>
      <c r="AJ5" s="496"/>
      <c r="AK5" s="496"/>
      <c r="AL5" s="496"/>
      <c r="AM5" s="496"/>
      <c r="AN5" s="496"/>
      <c r="AO5" s="496"/>
      <c r="AP5" s="496"/>
      <c r="AQ5" s="496"/>
      <c r="AR5" s="496"/>
      <c r="AS5" s="496"/>
      <c r="AT5" s="496"/>
      <c r="AU5" s="496"/>
      <c r="AV5" s="496"/>
      <c r="AW5" s="496"/>
      <c r="AX5" s="496"/>
      <c r="AY5" s="496"/>
      <c r="AZ5" s="496"/>
      <c r="BA5" s="496"/>
      <c r="BB5" s="496"/>
      <c r="BC5" s="496"/>
      <c r="BD5" s="619"/>
      <c r="BE5" s="619"/>
      <c r="BF5" s="619"/>
      <c r="BG5" s="619"/>
      <c r="BH5" s="619"/>
      <c r="BI5" s="619"/>
      <c r="BJ5" s="496"/>
      <c r="BK5" s="496"/>
      <c r="BL5" s="496"/>
      <c r="BM5" s="496"/>
      <c r="BN5" s="496"/>
      <c r="BO5" s="496"/>
      <c r="BP5" s="496"/>
      <c r="BQ5" s="496"/>
      <c r="BR5" s="496"/>
      <c r="BS5" s="496"/>
      <c r="BT5" s="496"/>
      <c r="BU5" s="496"/>
      <c r="BV5" s="496"/>
    </row>
    <row r="6" spans="1:74" ht="11.15" customHeight="1" x14ac:dyDescent="0.25">
      <c r="A6" s="499" t="s">
        <v>1242</v>
      </c>
      <c r="B6" s="500" t="s">
        <v>82</v>
      </c>
      <c r="C6" s="690">
        <v>12.678626654</v>
      </c>
      <c r="D6" s="690">
        <v>10.575978726000001</v>
      </c>
      <c r="E6" s="690">
        <v>12.214518447</v>
      </c>
      <c r="F6" s="690">
        <v>12.097160899</v>
      </c>
      <c r="G6" s="690">
        <v>15.435234445000001</v>
      </c>
      <c r="H6" s="690">
        <v>15.040572311</v>
      </c>
      <c r="I6" s="690">
        <v>17.858572319</v>
      </c>
      <c r="J6" s="690">
        <v>16.527351093</v>
      </c>
      <c r="K6" s="690">
        <v>13.784605378</v>
      </c>
      <c r="L6" s="690">
        <v>12.310386528</v>
      </c>
      <c r="M6" s="690">
        <v>9.3259336529999999</v>
      </c>
      <c r="N6" s="690">
        <v>9.5208450990000006</v>
      </c>
      <c r="O6" s="690">
        <v>12.531793628999999</v>
      </c>
      <c r="P6" s="690">
        <v>11.940308927</v>
      </c>
      <c r="Q6" s="690">
        <v>12.715249875</v>
      </c>
      <c r="R6" s="690">
        <v>12.943145661000001</v>
      </c>
      <c r="S6" s="690">
        <v>13.506675039999999</v>
      </c>
      <c r="T6" s="690">
        <v>15.771325251</v>
      </c>
      <c r="U6" s="690">
        <v>19.386775902</v>
      </c>
      <c r="V6" s="690">
        <v>19.597905035</v>
      </c>
      <c r="W6" s="690">
        <v>15.794247649000001</v>
      </c>
      <c r="X6" s="690">
        <v>15.549853471</v>
      </c>
      <c r="Y6" s="690">
        <v>12.806337949</v>
      </c>
      <c r="Z6" s="690">
        <v>14.384839959000001</v>
      </c>
      <c r="AA6" s="690">
        <v>16.755681305</v>
      </c>
      <c r="AB6" s="690">
        <v>14.811282568999999</v>
      </c>
      <c r="AC6" s="690">
        <v>14.65421523</v>
      </c>
      <c r="AD6" s="690">
        <v>13.577672958999999</v>
      </c>
      <c r="AE6" s="690">
        <v>14.530715751000001</v>
      </c>
      <c r="AF6" s="690">
        <v>17.461966646</v>
      </c>
      <c r="AG6" s="690">
        <v>21.488516854</v>
      </c>
      <c r="AH6" s="690">
        <v>18.160688414999999</v>
      </c>
      <c r="AI6" s="690">
        <v>12.938603187</v>
      </c>
      <c r="AJ6" s="690">
        <v>13.887296074</v>
      </c>
      <c r="AK6" s="690">
        <v>10.874448772999999</v>
      </c>
      <c r="AL6" s="690">
        <v>13.732924366000001</v>
      </c>
      <c r="AM6" s="690">
        <v>12.55856037</v>
      </c>
      <c r="AN6" s="690">
        <v>11.878027518</v>
      </c>
      <c r="AO6" s="690">
        <v>10.934555123999999</v>
      </c>
      <c r="AP6" s="690">
        <v>12.522601302</v>
      </c>
      <c r="AQ6" s="690">
        <v>11.390306302000001</v>
      </c>
      <c r="AR6" s="690">
        <v>17.143451149000001</v>
      </c>
      <c r="AS6" s="690">
        <v>18.459482343000001</v>
      </c>
      <c r="AT6" s="690">
        <v>19.068786288999998</v>
      </c>
      <c r="AU6" s="690">
        <v>12.634979528000001</v>
      </c>
      <c r="AV6" s="690">
        <v>14.806982312000001</v>
      </c>
      <c r="AW6" s="690">
        <v>14.580765891</v>
      </c>
      <c r="AX6" s="690">
        <v>13.726159458</v>
      </c>
      <c r="AY6" s="690">
        <v>17.015803799</v>
      </c>
      <c r="AZ6" s="690">
        <v>12.714441591</v>
      </c>
      <c r="BA6" s="690">
        <v>13.983280000000001</v>
      </c>
      <c r="BB6" s="690">
        <v>14.314819999999999</v>
      </c>
      <c r="BC6" s="691">
        <v>13.485250000000001</v>
      </c>
      <c r="BD6" s="691">
        <v>17.560880000000001</v>
      </c>
      <c r="BE6" s="691">
        <v>19.735679999999999</v>
      </c>
      <c r="BF6" s="691">
        <v>18.394359999999999</v>
      </c>
      <c r="BG6" s="691">
        <v>13.23972</v>
      </c>
      <c r="BH6" s="691">
        <v>14.018750000000001</v>
      </c>
      <c r="BI6" s="691">
        <v>10.26736</v>
      </c>
      <c r="BJ6" s="691">
        <v>13.91648</v>
      </c>
      <c r="BK6" s="691">
        <v>14.48136</v>
      </c>
      <c r="BL6" s="691">
        <v>11.22822</v>
      </c>
      <c r="BM6" s="691">
        <v>12.197179999999999</v>
      </c>
      <c r="BN6" s="691">
        <v>13.874309999999999</v>
      </c>
      <c r="BO6" s="691">
        <v>13.66089</v>
      </c>
      <c r="BP6" s="691">
        <v>18.750769999999999</v>
      </c>
      <c r="BQ6" s="691">
        <v>21.47362</v>
      </c>
      <c r="BR6" s="691">
        <v>20.582740000000001</v>
      </c>
      <c r="BS6" s="691">
        <v>13.443519999999999</v>
      </c>
      <c r="BT6" s="691">
        <v>15.017709999999999</v>
      </c>
      <c r="BU6" s="691">
        <v>11.467639999999999</v>
      </c>
      <c r="BV6" s="691">
        <v>14.913</v>
      </c>
    </row>
    <row r="7" spans="1:74" ht="11.15" customHeight="1" x14ac:dyDescent="0.25">
      <c r="A7" s="499" t="s">
        <v>1243</v>
      </c>
      <c r="B7" s="500" t="s">
        <v>81</v>
      </c>
      <c r="C7" s="690">
        <v>32.768404087999997</v>
      </c>
      <c r="D7" s="690">
        <v>25.680286255999999</v>
      </c>
      <c r="E7" s="690">
        <v>24.134606596000001</v>
      </c>
      <c r="F7" s="690">
        <v>22.608627373000001</v>
      </c>
      <c r="G7" s="690">
        <v>25.306330289000002</v>
      </c>
      <c r="H7" s="690">
        <v>29.888795932000001</v>
      </c>
      <c r="I7" s="690">
        <v>33.005789204999999</v>
      </c>
      <c r="J7" s="690">
        <v>32.634280216999997</v>
      </c>
      <c r="K7" s="690">
        <v>27.832301411</v>
      </c>
      <c r="L7" s="690">
        <v>25.760542934</v>
      </c>
      <c r="M7" s="690">
        <v>28.573866748</v>
      </c>
      <c r="N7" s="690">
        <v>29.560207748</v>
      </c>
      <c r="O7" s="690">
        <v>29.368176810000001</v>
      </c>
      <c r="P7" s="690">
        <v>24.706590980000001</v>
      </c>
      <c r="Q7" s="690">
        <v>23.204219622</v>
      </c>
      <c r="R7" s="690">
        <v>17.651559516999999</v>
      </c>
      <c r="S7" s="690">
        <v>21.001340102</v>
      </c>
      <c r="T7" s="690">
        <v>22.509175045999999</v>
      </c>
      <c r="U7" s="690">
        <v>28.206183723999999</v>
      </c>
      <c r="V7" s="690">
        <v>25.441317182999999</v>
      </c>
      <c r="W7" s="690">
        <v>22.486329014999999</v>
      </c>
      <c r="X7" s="690">
        <v>18.156531813000001</v>
      </c>
      <c r="Y7" s="690">
        <v>22.031795313</v>
      </c>
      <c r="Z7" s="690">
        <v>21.121619730999999</v>
      </c>
      <c r="AA7" s="690">
        <v>19.330683309000001</v>
      </c>
      <c r="AB7" s="690">
        <v>16.889217207000002</v>
      </c>
      <c r="AC7" s="690">
        <v>14.965363184999999</v>
      </c>
      <c r="AD7" s="690">
        <v>10.945383673</v>
      </c>
      <c r="AE7" s="690">
        <v>12.292242286</v>
      </c>
      <c r="AF7" s="690">
        <v>17.819747169999999</v>
      </c>
      <c r="AG7" s="690">
        <v>24.882381113000001</v>
      </c>
      <c r="AH7" s="690">
        <v>25.038367041000001</v>
      </c>
      <c r="AI7" s="690">
        <v>18.508664766999999</v>
      </c>
      <c r="AJ7" s="690">
        <v>17.194172181999999</v>
      </c>
      <c r="AK7" s="690">
        <v>18.089152770999998</v>
      </c>
      <c r="AL7" s="690">
        <v>22.413324191000001</v>
      </c>
      <c r="AM7" s="690">
        <v>25.287159971000001</v>
      </c>
      <c r="AN7" s="690">
        <v>25.638794615999998</v>
      </c>
      <c r="AO7" s="690">
        <v>18.770941772</v>
      </c>
      <c r="AP7" s="690">
        <v>16.144641125</v>
      </c>
      <c r="AQ7" s="690">
        <v>19.369699106999999</v>
      </c>
      <c r="AR7" s="690">
        <v>24.607371059999998</v>
      </c>
      <c r="AS7" s="690">
        <v>29.287752987000001</v>
      </c>
      <c r="AT7" s="690">
        <v>30.023061279</v>
      </c>
      <c r="AU7" s="690">
        <v>23.890301157</v>
      </c>
      <c r="AV7" s="690">
        <v>19.999679526000001</v>
      </c>
      <c r="AW7" s="690">
        <v>16.531149095</v>
      </c>
      <c r="AX7" s="690">
        <v>18.198092067000001</v>
      </c>
      <c r="AY7" s="690">
        <v>24.692525016000001</v>
      </c>
      <c r="AZ7" s="690">
        <v>21.414476218000001</v>
      </c>
      <c r="BA7" s="690">
        <v>17.788340000000002</v>
      </c>
      <c r="BB7" s="690">
        <v>15.91071</v>
      </c>
      <c r="BC7" s="691">
        <v>20.0641</v>
      </c>
      <c r="BD7" s="691">
        <v>23.9376</v>
      </c>
      <c r="BE7" s="691">
        <v>28.541</v>
      </c>
      <c r="BF7" s="691">
        <v>28.209320000000002</v>
      </c>
      <c r="BG7" s="691">
        <v>22.549669999999999</v>
      </c>
      <c r="BH7" s="691">
        <v>19.705380000000002</v>
      </c>
      <c r="BI7" s="691">
        <v>19.631499999999999</v>
      </c>
      <c r="BJ7" s="691">
        <v>21.24973</v>
      </c>
      <c r="BK7" s="691">
        <v>22.71256</v>
      </c>
      <c r="BL7" s="691">
        <v>20.215920000000001</v>
      </c>
      <c r="BM7" s="691">
        <v>19.678979999999999</v>
      </c>
      <c r="BN7" s="691">
        <v>15.59253</v>
      </c>
      <c r="BO7" s="691">
        <v>18.294630000000002</v>
      </c>
      <c r="BP7" s="691">
        <v>21.83277</v>
      </c>
      <c r="BQ7" s="691">
        <v>25.66677</v>
      </c>
      <c r="BR7" s="691">
        <v>25.29419</v>
      </c>
      <c r="BS7" s="691">
        <v>21.11298</v>
      </c>
      <c r="BT7" s="691">
        <v>17.803619999999999</v>
      </c>
      <c r="BU7" s="691">
        <v>17.802289999999999</v>
      </c>
      <c r="BV7" s="691">
        <v>19.467400000000001</v>
      </c>
    </row>
    <row r="8" spans="1:74" ht="11.15" customHeight="1" x14ac:dyDescent="0.25">
      <c r="A8" s="499" t="s">
        <v>1244</v>
      </c>
      <c r="B8" s="502" t="s">
        <v>84</v>
      </c>
      <c r="C8" s="690">
        <v>8.7423920000000006</v>
      </c>
      <c r="D8" s="690">
        <v>8.3149309999999996</v>
      </c>
      <c r="E8" s="690">
        <v>9.3643219999999996</v>
      </c>
      <c r="F8" s="690">
        <v>7.5869109999999997</v>
      </c>
      <c r="G8" s="690">
        <v>7.2682719999999996</v>
      </c>
      <c r="H8" s="690">
        <v>8.0426129999999993</v>
      </c>
      <c r="I8" s="690">
        <v>8.5099830000000001</v>
      </c>
      <c r="J8" s="690">
        <v>9.2652090000000005</v>
      </c>
      <c r="K8" s="690">
        <v>7.9223990000000004</v>
      </c>
      <c r="L8" s="690">
        <v>7.0841339999999997</v>
      </c>
      <c r="M8" s="690">
        <v>8.0397770000000008</v>
      </c>
      <c r="N8" s="690">
        <v>8.1476240000000004</v>
      </c>
      <c r="O8" s="690">
        <v>8.7238349999999993</v>
      </c>
      <c r="P8" s="690">
        <v>7.7350099999999999</v>
      </c>
      <c r="Q8" s="690">
        <v>8.7955830000000006</v>
      </c>
      <c r="R8" s="690">
        <v>7.1550209999999996</v>
      </c>
      <c r="S8" s="690">
        <v>7.5885829999999999</v>
      </c>
      <c r="T8" s="690">
        <v>8.459816</v>
      </c>
      <c r="U8" s="690">
        <v>8.9073829999999994</v>
      </c>
      <c r="V8" s="690">
        <v>9.3191249999999997</v>
      </c>
      <c r="W8" s="690">
        <v>8.877815</v>
      </c>
      <c r="X8" s="690">
        <v>8.3179180000000006</v>
      </c>
      <c r="Y8" s="690">
        <v>8.6663490000000003</v>
      </c>
      <c r="Z8" s="690">
        <v>9.7175049999999992</v>
      </c>
      <c r="AA8" s="690">
        <v>9.8692480000000007</v>
      </c>
      <c r="AB8" s="690">
        <v>8.9950550000000007</v>
      </c>
      <c r="AC8" s="690">
        <v>7.7540620000000002</v>
      </c>
      <c r="AD8" s="690">
        <v>6.8925970000000003</v>
      </c>
      <c r="AE8" s="690">
        <v>7.823499</v>
      </c>
      <c r="AF8" s="690">
        <v>8.1399600000000003</v>
      </c>
      <c r="AG8" s="690">
        <v>8.5673300000000001</v>
      </c>
      <c r="AH8" s="690">
        <v>8.1090520000000001</v>
      </c>
      <c r="AI8" s="690">
        <v>7.714925</v>
      </c>
      <c r="AJ8" s="690">
        <v>6.3343489999999996</v>
      </c>
      <c r="AK8" s="690">
        <v>6.836068</v>
      </c>
      <c r="AL8" s="690">
        <v>8.0714109999999994</v>
      </c>
      <c r="AM8" s="690">
        <v>8.4099339999999998</v>
      </c>
      <c r="AN8" s="690">
        <v>7.4711619999999996</v>
      </c>
      <c r="AO8" s="690">
        <v>7.7380040000000001</v>
      </c>
      <c r="AP8" s="690">
        <v>6.8704140000000002</v>
      </c>
      <c r="AQ8" s="690">
        <v>7.5758650000000003</v>
      </c>
      <c r="AR8" s="690">
        <v>8.1063179999999999</v>
      </c>
      <c r="AS8" s="690">
        <v>8.1933089999999993</v>
      </c>
      <c r="AT8" s="690">
        <v>8.8817450000000004</v>
      </c>
      <c r="AU8" s="690">
        <v>8.0896939999999997</v>
      </c>
      <c r="AV8" s="690">
        <v>7.0081030000000002</v>
      </c>
      <c r="AW8" s="690">
        <v>8.2630719999999993</v>
      </c>
      <c r="AX8" s="690">
        <v>9.0872309999999992</v>
      </c>
      <c r="AY8" s="690">
        <v>8.6702399999999997</v>
      </c>
      <c r="AZ8" s="690">
        <v>7.7462350000000004</v>
      </c>
      <c r="BA8" s="690">
        <v>7.3991499999999997</v>
      </c>
      <c r="BB8" s="690">
        <v>5.2707899999999999</v>
      </c>
      <c r="BC8" s="691">
        <v>7.1768599999999996</v>
      </c>
      <c r="BD8" s="691">
        <v>7.9202000000000004</v>
      </c>
      <c r="BE8" s="691">
        <v>8.2110800000000008</v>
      </c>
      <c r="BF8" s="691">
        <v>8.2110800000000008</v>
      </c>
      <c r="BG8" s="691">
        <v>7.7441599999999999</v>
      </c>
      <c r="BH8" s="691">
        <v>7.5149999999999997</v>
      </c>
      <c r="BI8" s="691">
        <v>7.7948000000000004</v>
      </c>
      <c r="BJ8" s="691">
        <v>8.2110800000000008</v>
      </c>
      <c r="BK8" s="691">
        <v>8.2110800000000008</v>
      </c>
      <c r="BL8" s="691">
        <v>7.1762499999999996</v>
      </c>
      <c r="BM8" s="691">
        <v>6.8959400000000004</v>
      </c>
      <c r="BN8" s="691">
        <v>5.4165200000000002</v>
      </c>
      <c r="BO8" s="691">
        <v>7.6558000000000002</v>
      </c>
      <c r="BP8" s="691">
        <v>7.9462000000000002</v>
      </c>
      <c r="BQ8" s="691">
        <v>8.2110800000000008</v>
      </c>
      <c r="BR8" s="691">
        <v>8.2110800000000008</v>
      </c>
      <c r="BS8" s="691">
        <v>7.8490900000000003</v>
      </c>
      <c r="BT8" s="691">
        <v>5.9378000000000002</v>
      </c>
      <c r="BU8" s="691">
        <v>7.9462000000000002</v>
      </c>
      <c r="BV8" s="691">
        <v>8.2110800000000008</v>
      </c>
    </row>
    <row r="9" spans="1:74" ht="11.15" customHeight="1" x14ac:dyDescent="0.25">
      <c r="A9" s="499" t="s">
        <v>1245</v>
      </c>
      <c r="B9" s="502" t="s">
        <v>1202</v>
      </c>
      <c r="C9" s="690">
        <v>0.74260077199999996</v>
      </c>
      <c r="D9" s="690">
        <v>0.676423263</v>
      </c>
      <c r="E9" s="690">
        <v>0.70815714699999999</v>
      </c>
      <c r="F9" s="690">
        <v>0.76303041400000005</v>
      </c>
      <c r="G9" s="690">
        <v>0.82066013800000004</v>
      </c>
      <c r="H9" s="690">
        <v>0.79759728500000004</v>
      </c>
      <c r="I9" s="690">
        <v>0.84546830799999995</v>
      </c>
      <c r="J9" s="690">
        <v>0.67577277599999996</v>
      </c>
      <c r="K9" s="690">
        <v>0.663708195</v>
      </c>
      <c r="L9" s="690">
        <v>0.79972047800000001</v>
      </c>
      <c r="M9" s="690">
        <v>0.84180094299999997</v>
      </c>
      <c r="N9" s="690">
        <v>0.84821750100000004</v>
      </c>
      <c r="O9" s="690">
        <v>1.021603976</v>
      </c>
      <c r="P9" s="690">
        <v>0.99438993200000003</v>
      </c>
      <c r="Q9" s="690">
        <v>0.92586109299999997</v>
      </c>
      <c r="R9" s="690">
        <v>1.0338356950000001</v>
      </c>
      <c r="S9" s="690">
        <v>1.164385483</v>
      </c>
      <c r="T9" s="690">
        <v>0.90438864399999996</v>
      </c>
      <c r="U9" s="690">
        <v>0.99763792200000001</v>
      </c>
      <c r="V9" s="690">
        <v>0.75482625199999998</v>
      </c>
      <c r="W9" s="690">
        <v>0.752902352</v>
      </c>
      <c r="X9" s="690">
        <v>0.79099392999999996</v>
      </c>
      <c r="Y9" s="690">
        <v>0.81418400700000004</v>
      </c>
      <c r="Z9" s="690">
        <v>0.76450495399999996</v>
      </c>
      <c r="AA9" s="690">
        <v>0.923943246</v>
      </c>
      <c r="AB9" s="690">
        <v>1.032552124</v>
      </c>
      <c r="AC9" s="690">
        <v>0.97097044600000004</v>
      </c>
      <c r="AD9" s="690">
        <v>1.118745235</v>
      </c>
      <c r="AE9" s="690">
        <v>1.1169579970000001</v>
      </c>
      <c r="AF9" s="690">
        <v>0.91468919500000001</v>
      </c>
      <c r="AG9" s="690">
        <v>0.95944285500000004</v>
      </c>
      <c r="AH9" s="690">
        <v>0.82047620899999996</v>
      </c>
      <c r="AI9" s="690">
        <v>0.82148989699999997</v>
      </c>
      <c r="AJ9" s="690">
        <v>0.81651401099999998</v>
      </c>
      <c r="AK9" s="690">
        <v>0.79320254999999995</v>
      </c>
      <c r="AL9" s="690">
        <v>0.84929847599999997</v>
      </c>
      <c r="AM9" s="690">
        <v>1.090010258</v>
      </c>
      <c r="AN9" s="690">
        <v>0.88704652500000003</v>
      </c>
      <c r="AO9" s="690">
        <v>0.79357341400000003</v>
      </c>
      <c r="AP9" s="690">
        <v>0.76454729799999999</v>
      </c>
      <c r="AQ9" s="690">
        <v>0.94590574500000002</v>
      </c>
      <c r="AR9" s="690">
        <v>1.0123794269999999</v>
      </c>
      <c r="AS9" s="690">
        <v>0.92338357599999998</v>
      </c>
      <c r="AT9" s="690">
        <v>0.88062708300000003</v>
      </c>
      <c r="AU9" s="690">
        <v>0.71891251</v>
      </c>
      <c r="AV9" s="690">
        <v>0.69443770100000002</v>
      </c>
      <c r="AW9" s="690">
        <v>0.85471335400000004</v>
      </c>
      <c r="AX9" s="690">
        <v>1.1074013700000001</v>
      </c>
      <c r="AY9" s="690">
        <v>1.1161335269999999</v>
      </c>
      <c r="AZ9" s="690">
        <v>0.96488456</v>
      </c>
      <c r="BA9" s="690">
        <v>1.02623</v>
      </c>
      <c r="BB9" s="690">
        <v>1.060066</v>
      </c>
      <c r="BC9" s="691">
        <v>1.013056</v>
      </c>
      <c r="BD9" s="691">
        <v>0.98746120000000004</v>
      </c>
      <c r="BE9" s="691">
        <v>0.90521119999999999</v>
      </c>
      <c r="BF9" s="691">
        <v>0.79361250000000005</v>
      </c>
      <c r="BG9" s="691">
        <v>0.69059669999999995</v>
      </c>
      <c r="BH9" s="691">
        <v>0.71600419999999998</v>
      </c>
      <c r="BI9" s="691">
        <v>0.71392650000000002</v>
      </c>
      <c r="BJ9" s="691">
        <v>0.73108919999999999</v>
      </c>
      <c r="BK9" s="691">
        <v>0.87222489999999997</v>
      </c>
      <c r="BL9" s="691">
        <v>0.77137100000000003</v>
      </c>
      <c r="BM9" s="691">
        <v>0.88911929999999995</v>
      </c>
      <c r="BN9" s="691">
        <v>0.98642149999999995</v>
      </c>
      <c r="BO9" s="691">
        <v>0.97260420000000003</v>
      </c>
      <c r="BP9" s="691">
        <v>0.9767768</v>
      </c>
      <c r="BQ9" s="691">
        <v>0.90794149999999996</v>
      </c>
      <c r="BR9" s="691">
        <v>0.80440920000000005</v>
      </c>
      <c r="BS9" s="691">
        <v>0.7065977</v>
      </c>
      <c r="BT9" s="691">
        <v>0.74020350000000001</v>
      </c>
      <c r="BU9" s="691">
        <v>0.74380239999999997</v>
      </c>
      <c r="BV9" s="691">
        <v>0.76200409999999996</v>
      </c>
    </row>
    <row r="10" spans="1:74" ht="11.15" customHeight="1" x14ac:dyDescent="0.25">
      <c r="A10" s="499" t="s">
        <v>1246</v>
      </c>
      <c r="B10" s="502" t="s">
        <v>1305</v>
      </c>
      <c r="C10" s="690">
        <v>6.5160820570000002</v>
      </c>
      <c r="D10" s="690">
        <v>5.0827558530000001</v>
      </c>
      <c r="E10" s="690">
        <v>5.747405519</v>
      </c>
      <c r="F10" s="690">
        <v>5.485555958</v>
      </c>
      <c r="G10" s="690">
        <v>4.3386260449999998</v>
      </c>
      <c r="H10" s="690">
        <v>4.4479935700000004</v>
      </c>
      <c r="I10" s="690">
        <v>3.239282298</v>
      </c>
      <c r="J10" s="690">
        <v>3.482277517</v>
      </c>
      <c r="K10" s="690">
        <v>4.4072345210000003</v>
      </c>
      <c r="L10" s="690">
        <v>5.0664091429999996</v>
      </c>
      <c r="M10" s="690">
        <v>5.064328401</v>
      </c>
      <c r="N10" s="690">
        <v>5.537876818</v>
      </c>
      <c r="O10" s="690">
        <v>5.6902547859999997</v>
      </c>
      <c r="P10" s="690">
        <v>4.6769349199999999</v>
      </c>
      <c r="Q10" s="690">
        <v>6.2772864310000003</v>
      </c>
      <c r="R10" s="690">
        <v>6.4090335349999998</v>
      </c>
      <c r="S10" s="690">
        <v>5.2732024969999998</v>
      </c>
      <c r="T10" s="690">
        <v>4.3824773380000002</v>
      </c>
      <c r="U10" s="690">
        <v>3.9699351740000002</v>
      </c>
      <c r="V10" s="690">
        <v>3.4438678500000002</v>
      </c>
      <c r="W10" s="690">
        <v>5.236976437</v>
      </c>
      <c r="X10" s="690">
        <v>6.5162306000000001</v>
      </c>
      <c r="Y10" s="690">
        <v>6.1559887250000003</v>
      </c>
      <c r="Z10" s="690">
        <v>6.4190989619999996</v>
      </c>
      <c r="AA10" s="690">
        <v>5.8346753360000001</v>
      </c>
      <c r="AB10" s="690">
        <v>6.967641918</v>
      </c>
      <c r="AC10" s="690">
        <v>7.0018717490000002</v>
      </c>
      <c r="AD10" s="690">
        <v>6.8103884910000003</v>
      </c>
      <c r="AE10" s="690">
        <v>6.2301098550000003</v>
      </c>
      <c r="AF10" s="690">
        <v>6.552412093</v>
      </c>
      <c r="AG10" s="690">
        <v>4.306054069</v>
      </c>
      <c r="AH10" s="690">
        <v>5.2039302300000001</v>
      </c>
      <c r="AI10" s="690">
        <v>6.6127734480000004</v>
      </c>
      <c r="AJ10" s="690">
        <v>7.3476164649999998</v>
      </c>
      <c r="AK10" s="690">
        <v>8.6657022500000007</v>
      </c>
      <c r="AL10" s="690">
        <v>7.6563524540000003</v>
      </c>
      <c r="AM10" s="690">
        <v>7.3816702699999999</v>
      </c>
      <c r="AN10" s="690">
        <v>7.0112649190000003</v>
      </c>
      <c r="AO10" s="690">
        <v>9.741347245</v>
      </c>
      <c r="AP10" s="690">
        <v>8.8942482960000007</v>
      </c>
      <c r="AQ10" s="690">
        <v>7.9381597839999998</v>
      </c>
      <c r="AR10" s="690">
        <v>6.3110350510000002</v>
      </c>
      <c r="AS10" s="690">
        <v>5.1740852080000002</v>
      </c>
      <c r="AT10" s="690">
        <v>5.9991205279999997</v>
      </c>
      <c r="AU10" s="690">
        <v>7.348238308</v>
      </c>
      <c r="AV10" s="690">
        <v>7.6857957770000001</v>
      </c>
      <c r="AW10" s="690">
        <v>9.7007048569999998</v>
      </c>
      <c r="AX10" s="690">
        <v>9.9154357869999998</v>
      </c>
      <c r="AY10" s="690">
        <v>10.470575198000001</v>
      </c>
      <c r="AZ10" s="690">
        <v>10.294616494</v>
      </c>
      <c r="BA10" s="690">
        <v>10.54585</v>
      </c>
      <c r="BB10" s="690">
        <v>9.6316229999999994</v>
      </c>
      <c r="BC10" s="691">
        <v>8.622458</v>
      </c>
      <c r="BD10" s="691">
        <v>6.918577</v>
      </c>
      <c r="BE10" s="691">
        <v>5.7075230000000001</v>
      </c>
      <c r="BF10" s="691">
        <v>6.4455539999999996</v>
      </c>
      <c r="BG10" s="691">
        <v>8.0737839999999998</v>
      </c>
      <c r="BH10" s="691">
        <v>8.3441069999999993</v>
      </c>
      <c r="BI10" s="691">
        <v>10.435090000000001</v>
      </c>
      <c r="BJ10" s="691">
        <v>10.47255</v>
      </c>
      <c r="BK10" s="691">
        <v>11.073259999999999</v>
      </c>
      <c r="BL10" s="691">
        <v>10.5367</v>
      </c>
      <c r="BM10" s="691">
        <v>11.419219999999999</v>
      </c>
      <c r="BN10" s="691">
        <v>10.198539999999999</v>
      </c>
      <c r="BO10" s="691">
        <v>9.0098839999999996</v>
      </c>
      <c r="BP10" s="691">
        <v>7.4650220000000003</v>
      </c>
      <c r="BQ10" s="691">
        <v>6.1610740000000002</v>
      </c>
      <c r="BR10" s="691">
        <v>6.940906</v>
      </c>
      <c r="BS10" s="691">
        <v>8.5867210000000007</v>
      </c>
      <c r="BT10" s="691">
        <v>8.7860949999999995</v>
      </c>
      <c r="BU10" s="691">
        <v>10.856590000000001</v>
      </c>
      <c r="BV10" s="691">
        <v>10.812849999999999</v>
      </c>
    </row>
    <row r="11" spans="1:74" ht="11.15" customHeight="1" x14ac:dyDescent="0.25">
      <c r="A11" s="499" t="s">
        <v>1247</v>
      </c>
      <c r="B11" s="500" t="s">
        <v>1306</v>
      </c>
      <c r="C11" s="690">
        <v>0.72981647000000005</v>
      </c>
      <c r="D11" s="690">
        <v>0.62538100799999996</v>
      </c>
      <c r="E11" s="690">
        <v>0.62290332699999995</v>
      </c>
      <c r="F11" s="690">
        <v>0.58601661000000005</v>
      </c>
      <c r="G11" s="690">
        <v>0.44374764</v>
      </c>
      <c r="H11" s="690">
        <v>0.65435080899999998</v>
      </c>
      <c r="I11" s="690">
        <v>0.622674481</v>
      </c>
      <c r="J11" s="690">
        <v>0.60604445699999998</v>
      </c>
      <c r="K11" s="690">
        <v>0.61611483300000003</v>
      </c>
      <c r="L11" s="690">
        <v>0.37546072699999999</v>
      </c>
      <c r="M11" s="690">
        <v>0.60913275499999997</v>
      </c>
      <c r="N11" s="690">
        <v>0.668318407</v>
      </c>
      <c r="O11" s="690">
        <v>0.72222091099999997</v>
      </c>
      <c r="P11" s="690">
        <v>0.63384242599999996</v>
      </c>
      <c r="Q11" s="690">
        <v>0.59999751400000001</v>
      </c>
      <c r="R11" s="690">
        <v>0.32053062599999999</v>
      </c>
      <c r="S11" s="690">
        <v>0.63464263899999995</v>
      </c>
      <c r="T11" s="690">
        <v>0.47773586699999998</v>
      </c>
      <c r="U11" s="690">
        <v>0.624298189</v>
      </c>
      <c r="V11" s="690">
        <v>0.58123831999999997</v>
      </c>
      <c r="W11" s="690">
        <v>0.49478881299999999</v>
      </c>
      <c r="X11" s="690">
        <v>0.22717230499999999</v>
      </c>
      <c r="Y11" s="690">
        <v>0.35620180699999998</v>
      </c>
      <c r="Z11" s="690">
        <v>0.401239175</v>
      </c>
      <c r="AA11" s="690">
        <v>0.50063717799999996</v>
      </c>
      <c r="AB11" s="690">
        <v>0.38749684299999998</v>
      </c>
      <c r="AC11" s="690">
        <v>0.55624018399999997</v>
      </c>
      <c r="AD11" s="690">
        <v>0.401995396</v>
      </c>
      <c r="AE11" s="690">
        <v>0.39690252999999998</v>
      </c>
      <c r="AF11" s="690">
        <v>0.48450906199999999</v>
      </c>
      <c r="AG11" s="690">
        <v>0.45717702799999999</v>
      </c>
      <c r="AH11" s="690">
        <v>0.52907077400000002</v>
      </c>
      <c r="AI11" s="690">
        <v>0.30445091899999999</v>
      </c>
      <c r="AJ11" s="690">
        <v>0.17695991999999999</v>
      </c>
      <c r="AK11" s="690">
        <v>0.43868622000000002</v>
      </c>
      <c r="AL11" s="690">
        <v>0.64633965599999998</v>
      </c>
      <c r="AM11" s="690">
        <v>0.59056643099999995</v>
      </c>
      <c r="AN11" s="690">
        <v>0.61083958100000002</v>
      </c>
      <c r="AO11" s="690">
        <v>0.569367344</v>
      </c>
      <c r="AP11" s="690">
        <v>0.33982196799999997</v>
      </c>
      <c r="AQ11" s="690">
        <v>0.52803532600000003</v>
      </c>
      <c r="AR11" s="690">
        <v>0.44966420000000001</v>
      </c>
      <c r="AS11" s="690">
        <v>0.554225246</v>
      </c>
      <c r="AT11" s="690">
        <v>0.60777846800000002</v>
      </c>
      <c r="AU11" s="690">
        <v>0.49470434299999999</v>
      </c>
      <c r="AV11" s="690">
        <v>0.59916599999999998</v>
      </c>
      <c r="AW11" s="690">
        <v>0.602051051</v>
      </c>
      <c r="AX11" s="690">
        <v>0.45617749699999999</v>
      </c>
      <c r="AY11" s="690">
        <v>0.458523403</v>
      </c>
      <c r="AZ11" s="690">
        <v>0.48730311599999998</v>
      </c>
      <c r="BA11" s="690">
        <v>0.57451600000000003</v>
      </c>
      <c r="BB11" s="690">
        <v>0.3583961</v>
      </c>
      <c r="BC11" s="691">
        <v>0.53284810000000005</v>
      </c>
      <c r="BD11" s="691">
        <v>0.43505349999999998</v>
      </c>
      <c r="BE11" s="691">
        <v>0.59018709999999996</v>
      </c>
      <c r="BF11" s="691">
        <v>0.58129339999999996</v>
      </c>
      <c r="BG11" s="691">
        <v>0.41804649999999999</v>
      </c>
      <c r="BH11" s="691">
        <v>0.26801390000000003</v>
      </c>
      <c r="BI11" s="691">
        <v>0.43477280000000001</v>
      </c>
      <c r="BJ11" s="691">
        <v>0.4671941</v>
      </c>
      <c r="BK11" s="691">
        <v>0.48886109999999999</v>
      </c>
      <c r="BL11" s="691">
        <v>0.46910059999999998</v>
      </c>
      <c r="BM11" s="691">
        <v>0.55479219999999996</v>
      </c>
      <c r="BN11" s="691">
        <v>0.36092689999999999</v>
      </c>
      <c r="BO11" s="691">
        <v>0.51759999999999995</v>
      </c>
      <c r="BP11" s="691">
        <v>0.44809310000000002</v>
      </c>
      <c r="BQ11" s="691">
        <v>0.52252019999999999</v>
      </c>
      <c r="BR11" s="691">
        <v>0.5445354</v>
      </c>
      <c r="BS11" s="691">
        <v>0.40700989999999998</v>
      </c>
      <c r="BT11" s="691">
        <v>0.31726910000000003</v>
      </c>
      <c r="BU11" s="691">
        <v>0.48462719999999998</v>
      </c>
      <c r="BV11" s="691">
        <v>0.50085610000000003</v>
      </c>
    </row>
    <row r="12" spans="1:74" ht="11.15" customHeight="1" x14ac:dyDescent="0.25">
      <c r="A12" s="499" t="s">
        <v>1248</v>
      </c>
      <c r="B12" s="500" t="s">
        <v>1206</v>
      </c>
      <c r="C12" s="690">
        <v>62.177922041000002</v>
      </c>
      <c r="D12" s="690">
        <v>50.955756106000003</v>
      </c>
      <c r="E12" s="690">
        <v>52.791913035999997</v>
      </c>
      <c r="F12" s="690">
        <v>49.127302254</v>
      </c>
      <c r="G12" s="690">
        <v>53.612870557000001</v>
      </c>
      <c r="H12" s="690">
        <v>58.871922906999998</v>
      </c>
      <c r="I12" s="690">
        <v>64.081769610999999</v>
      </c>
      <c r="J12" s="690">
        <v>63.190935060000001</v>
      </c>
      <c r="K12" s="690">
        <v>55.226363337999999</v>
      </c>
      <c r="L12" s="690">
        <v>51.396653809999997</v>
      </c>
      <c r="M12" s="690">
        <v>52.454839499999999</v>
      </c>
      <c r="N12" s="690">
        <v>54.283089572999998</v>
      </c>
      <c r="O12" s="690">
        <v>58.057885112000001</v>
      </c>
      <c r="P12" s="690">
        <v>50.687077185</v>
      </c>
      <c r="Q12" s="690">
        <v>52.518197534999999</v>
      </c>
      <c r="R12" s="690">
        <v>45.513126034000003</v>
      </c>
      <c r="S12" s="690">
        <v>49.168828761</v>
      </c>
      <c r="T12" s="690">
        <v>52.504918146000001</v>
      </c>
      <c r="U12" s="690">
        <v>62.092213911000002</v>
      </c>
      <c r="V12" s="690">
        <v>59.13827964</v>
      </c>
      <c r="W12" s="690">
        <v>53.643059266000002</v>
      </c>
      <c r="X12" s="690">
        <v>49.558700119000001</v>
      </c>
      <c r="Y12" s="690">
        <v>50.830856801000003</v>
      </c>
      <c r="Z12" s="690">
        <v>52.808807780999999</v>
      </c>
      <c r="AA12" s="690">
        <v>53.214868373999998</v>
      </c>
      <c r="AB12" s="690">
        <v>49.083245660999999</v>
      </c>
      <c r="AC12" s="690">
        <v>45.902722793999999</v>
      </c>
      <c r="AD12" s="690">
        <v>39.746782754000002</v>
      </c>
      <c r="AE12" s="690">
        <v>42.390427418999998</v>
      </c>
      <c r="AF12" s="690">
        <v>51.373284165999998</v>
      </c>
      <c r="AG12" s="690">
        <v>60.660901918999997</v>
      </c>
      <c r="AH12" s="690">
        <v>57.861584669000003</v>
      </c>
      <c r="AI12" s="690">
        <v>46.900907218</v>
      </c>
      <c r="AJ12" s="690">
        <v>45.756907652000002</v>
      </c>
      <c r="AK12" s="690">
        <v>45.697260563999997</v>
      </c>
      <c r="AL12" s="690">
        <v>53.369650143000001</v>
      </c>
      <c r="AM12" s="690">
        <v>55.317901300000003</v>
      </c>
      <c r="AN12" s="690">
        <v>53.497135159000003</v>
      </c>
      <c r="AO12" s="690">
        <v>48.547788898999997</v>
      </c>
      <c r="AP12" s="690">
        <v>45.536273989000001</v>
      </c>
      <c r="AQ12" s="690">
        <v>47.747971264</v>
      </c>
      <c r="AR12" s="690">
        <v>57.630218886999998</v>
      </c>
      <c r="AS12" s="690">
        <v>62.592238360000003</v>
      </c>
      <c r="AT12" s="690">
        <v>65.461118647000006</v>
      </c>
      <c r="AU12" s="690">
        <v>53.176829845999997</v>
      </c>
      <c r="AV12" s="690">
        <v>50.794164316</v>
      </c>
      <c r="AW12" s="690">
        <v>50.532456248000003</v>
      </c>
      <c r="AX12" s="690">
        <v>52.490497179000002</v>
      </c>
      <c r="AY12" s="690">
        <v>62.423800943000003</v>
      </c>
      <c r="AZ12" s="690">
        <v>53.621956978999997</v>
      </c>
      <c r="BA12" s="690">
        <v>51.317360000000001</v>
      </c>
      <c r="BB12" s="690">
        <v>46.546410000000002</v>
      </c>
      <c r="BC12" s="691">
        <v>50.894570000000002</v>
      </c>
      <c r="BD12" s="691">
        <v>57.759770000000003</v>
      </c>
      <c r="BE12" s="691">
        <v>63.69068</v>
      </c>
      <c r="BF12" s="691">
        <v>62.635219999999997</v>
      </c>
      <c r="BG12" s="691">
        <v>52.715980000000002</v>
      </c>
      <c r="BH12" s="691">
        <v>50.567250000000001</v>
      </c>
      <c r="BI12" s="691">
        <v>49.277450000000002</v>
      </c>
      <c r="BJ12" s="691">
        <v>55.048119999999997</v>
      </c>
      <c r="BK12" s="691">
        <v>57.839350000000003</v>
      </c>
      <c r="BL12" s="691">
        <v>50.397570000000002</v>
      </c>
      <c r="BM12" s="691">
        <v>51.63523</v>
      </c>
      <c r="BN12" s="691">
        <v>46.42924</v>
      </c>
      <c r="BO12" s="691">
        <v>50.111420000000003</v>
      </c>
      <c r="BP12" s="691">
        <v>57.419629999999998</v>
      </c>
      <c r="BQ12" s="691">
        <v>62.943010000000001</v>
      </c>
      <c r="BR12" s="691">
        <v>62.377859999999998</v>
      </c>
      <c r="BS12" s="691">
        <v>52.105919999999998</v>
      </c>
      <c r="BT12" s="691">
        <v>48.602699999999999</v>
      </c>
      <c r="BU12" s="691">
        <v>49.30115</v>
      </c>
      <c r="BV12" s="691">
        <v>54.667200000000001</v>
      </c>
    </row>
    <row r="13" spans="1:74" ht="11.15" customHeight="1" x14ac:dyDescent="0.25">
      <c r="A13" s="499" t="s">
        <v>1249</v>
      </c>
      <c r="B13" s="500" t="s">
        <v>1307</v>
      </c>
      <c r="C13" s="690">
        <v>60.122512391999997</v>
      </c>
      <c r="D13" s="690">
        <v>49.804185203999999</v>
      </c>
      <c r="E13" s="690">
        <v>50.906114809000002</v>
      </c>
      <c r="F13" s="690">
        <v>47.605038213</v>
      </c>
      <c r="G13" s="690">
        <v>54.140375704999997</v>
      </c>
      <c r="H13" s="690">
        <v>59.170126404999998</v>
      </c>
      <c r="I13" s="690">
        <v>63.431425224999998</v>
      </c>
      <c r="J13" s="690">
        <v>62.981856188000002</v>
      </c>
      <c r="K13" s="690">
        <v>55.280018130000002</v>
      </c>
      <c r="L13" s="690">
        <v>51.635167873999997</v>
      </c>
      <c r="M13" s="690">
        <v>52.030539801000003</v>
      </c>
      <c r="N13" s="690">
        <v>54.755304088000003</v>
      </c>
      <c r="O13" s="690">
        <v>58.013325921000003</v>
      </c>
      <c r="P13" s="690">
        <v>50.734998756000003</v>
      </c>
      <c r="Q13" s="690">
        <v>52.051213326999999</v>
      </c>
      <c r="R13" s="690">
        <v>46.548128052999999</v>
      </c>
      <c r="S13" s="690">
        <v>50.915491332999999</v>
      </c>
      <c r="T13" s="690">
        <v>54.450629945999999</v>
      </c>
      <c r="U13" s="690">
        <v>62.872065577000001</v>
      </c>
      <c r="V13" s="690">
        <v>60.368613736</v>
      </c>
      <c r="W13" s="690">
        <v>55.477496610000003</v>
      </c>
      <c r="X13" s="690">
        <v>50.180712645</v>
      </c>
      <c r="Y13" s="690">
        <v>50.613301606999997</v>
      </c>
      <c r="Z13" s="690">
        <v>53.627992266</v>
      </c>
      <c r="AA13" s="690">
        <v>54.504762022000001</v>
      </c>
      <c r="AB13" s="690">
        <v>50.499143383000003</v>
      </c>
      <c r="AC13" s="690">
        <v>48.945590961000001</v>
      </c>
      <c r="AD13" s="690">
        <v>42.495961258000001</v>
      </c>
      <c r="AE13" s="690">
        <v>45.441313639000001</v>
      </c>
      <c r="AF13" s="690">
        <v>54.319260337000003</v>
      </c>
      <c r="AG13" s="690">
        <v>63.010781389000002</v>
      </c>
      <c r="AH13" s="690">
        <v>59.819725841999997</v>
      </c>
      <c r="AI13" s="690">
        <v>49.614174992000002</v>
      </c>
      <c r="AJ13" s="690">
        <v>48.135000421000001</v>
      </c>
      <c r="AK13" s="690">
        <v>47.561069764999999</v>
      </c>
      <c r="AL13" s="690">
        <v>52.932965005</v>
      </c>
      <c r="AM13" s="690">
        <v>55.118469453000003</v>
      </c>
      <c r="AN13" s="690">
        <v>54.315756292000003</v>
      </c>
      <c r="AO13" s="690">
        <v>49.605433855000001</v>
      </c>
      <c r="AP13" s="690">
        <v>46.042091687000003</v>
      </c>
      <c r="AQ13" s="690">
        <v>49.094974305000001</v>
      </c>
      <c r="AR13" s="690">
        <v>58.883648981999997</v>
      </c>
      <c r="AS13" s="690">
        <v>62.985148614000003</v>
      </c>
      <c r="AT13" s="690">
        <v>64.692265184999997</v>
      </c>
      <c r="AU13" s="690">
        <v>53.048953378999997</v>
      </c>
      <c r="AV13" s="690">
        <v>51.139049773000004</v>
      </c>
      <c r="AW13" s="690">
        <v>49.919195729000002</v>
      </c>
      <c r="AX13" s="690">
        <v>52.419096623000002</v>
      </c>
      <c r="AY13" s="690">
        <v>60.739102181</v>
      </c>
      <c r="AZ13" s="690">
        <v>53.003570472</v>
      </c>
      <c r="BA13" s="690">
        <v>50.939128672000002</v>
      </c>
      <c r="BB13" s="690">
        <v>47.180095041000001</v>
      </c>
      <c r="BC13" s="691">
        <v>53.048679999999997</v>
      </c>
      <c r="BD13" s="691">
        <v>58.925130000000003</v>
      </c>
      <c r="BE13" s="691">
        <v>64.626140000000007</v>
      </c>
      <c r="BF13" s="691">
        <v>64.041030000000006</v>
      </c>
      <c r="BG13" s="691">
        <v>54.612969999999997</v>
      </c>
      <c r="BH13" s="691">
        <v>51.847290000000001</v>
      </c>
      <c r="BI13" s="691">
        <v>51.009639999999997</v>
      </c>
      <c r="BJ13" s="691">
        <v>57.120980000000003</v>
      </c>
      <c r="BK13" s="691">
        <v>59.263669999999998</v>
      </c>
      <c r="BL13" s="691">
        <v>51.137390000000003</v>
      </c>
      <c r="BM13" s="691">
        <v>52.360770000000002</v>
      </c>
      <c r="BN13" s="691">
        <v>48.592570000000002</v>
      </c>
      <c r="BO13" s="691">
        <v>52.94896</v>
      </c>
      <c r="BP13" s="691">
        <v>58.940480000000001</v>
      </c>
      <c r="BQ13" s="691">
        <v>64.693520000000007</v>
      </c>
      <c r="BR13" s="691">
        <v>64.707319999999996</v>
      </c>
      <c r="BS13" s="691">
        <v>54.934829999999998</v>
      </c>
      <c r="BT13" s="691">
        <v>52.525889999999997</v>
      </c>
      <c r="BU13" s="691">
        <v>51.730379999999997</v>
      </c>
      <c r="BV13" s="691">
        <v>58.033410000000003</v>
      </c>
    </row>
    <row r="14" spans="1:74" ht="11.15" customHeight="1" x14ac:dyDescent="0.25">
      <c r="A14" s="517"/>
      <c r="B14" s="131" t="s">
        <v>1326</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333"/>
      <c r="BD14" s="333"/>
      <c r="BE14" s="333"/>
      <c r="BF14" s="333"/>
      <c r="BG14" s="333"/>
      <c r="BH14" s="333"/>
      <c r="BI14" s="333"/>
      <c r="BJ14" s="333"/>
      <c r="BK14" s="333"/>
      <c r="BL14" s="333"/>
      <c r="BM14" s="333"/>
      <c r="BN14" s="333"/>
      <c r="BO14" s="333"/>
      <c r="BP14" s="333"/>
      <c r="BQ14" s="333"/>
      <c r="BR14" s="333"/>
      <c r="BS14" s="333"/>
      <c r="BT14" s="333"/>
      <c r="BU14" s="333"/>
      <c r="BV14" s="333"/>
    </row>
    <row r="15" spans="1:74" ht="11.15" customHeight="1" x14ac:dyDescent="0.25">
      <c r="A15" s="499" t="s">
        <v>1250</v>
      </c>
      <c r="B15" s="500" t="s">
        <v>82</v>
      </c>
      <c r="C15" s="690">
        <v>4.0762577809999998</v>
      </c>
      <c r="D15" s="690">
        <v>4.174286296</v>
      </c>
      <c r="E15" s="690">
        <v>3.948199292</v>
      </c>
      <c r="F15" s="690">
        <v>4.2962642359999998</v>
      </c>
      <c r="G15" s="690">
        <v>6.5820069569999999</v>
      </c>
      <c r="H15" s="690">
        <v>6.831932138</v>
      </c>
      <c r="I15" s="690">
        <v>8.1132640449999993</v>
      </c>
      <c r="J15" s="690">
        <v>6.9108349069999999</v>
      </c>
      <c r="K15" s="690">
        <v>5.7769125089999998</v>
      </c>
      <c r="L15" s="690">
        <v>4.7852534779999996</v>
      </c>
      <c r="M15" s="690">
        <v>4.3836213839999996</v>
      </c>
      <c r="N15" s="690">
        <v>3.736014682</v>
      </c>
      <c r="O15" s="690">
        <v>5.0281928029999996</v>
      </c>
      <c r="P15" s="690">
        <v>4.6976253159999999</v>
      </c>
      <c r="Q15" s="690">
        <v>4.6611139589999997</v>
      </c>
      <c r="R15" s="690">
        <v>4.222034657</v>
      </c>
      <c r="S15" s="690">
        <v>5.1636588420000002</v>
      </c>
      <c r="T15" s="690">
        <v>6.6514421820000003</v>
      </c>
      <c r="U15" s="690">
        <v>8.326550052</v>
      </c>
      <c r="V15" s="690">
        <v>9.1018562779999996</v>
      </c>
      <c r="W15" s="690">
        <v>6.8520639599999997</v>
      </c>
      <c r="X15" s="690">
        <v>4.936362516</v>
      </c>
      <c r="Y15" s="690">
        <v>4.2166787579999996</v>
      </c>
      <c r="Z15" s="690">
        <v>5.5767076370000002</v>
      </c>
      <c r="AA15" s="690">
        <v>6.4087687620000002</v>
      </c>
      <c r="AB15" s="690">
        <v>5.8120185639999997</v>
      </c>
      <c r="AC15" s="690">
        <v>5.3379580720000002</v>
      </c>
      <c r="AD15" s="690">
        <v>4.3851485319999997</v>
      </c>
      <c r="AE15" s="690">
        <v>4.8402121019999997</v>
      </c>
      <c r="AF15" s="690">
        <v>6.4386664820000004</v>
      </c>
      <c r="AG15" s="690">
        <v>9.0664179619999992</v>
      </c>
      <c r="AH15" s="690">
        <v>7.5917773830000002</v>
      </c>
      <c r="AI15" s="690">
        <v>5.8806845279999997</v>
      </c>
      <c r="AJ15" s="690">
        <v>5.0755424539999998</v>
      </c>
      <c r="AK15" s="690">
        <v>3.6363325450000001</v>
      </c>
      <c r="AL15" s="690">
        <v>4.4288653980000001</v>
      </c>
      <c r="AM15" s="690">
        <v>4.5905528350000004</v>
      </c>
      <c r="AN15" s="690">
        <v>4.5817594689999996</v>
      </c>
      <c r="AO15" s="690">
        <v>3.1896670559999998</v>
      </c>
      <c r="AP15" s="690">
        <v>3.93217485</v>
      </c>
      <c r="AQ15" s="690">
        <v>3.9934359079999999</v>
      </c>
      <c r="AR15" s="690">
        <v>6.3693118020000004</v>
      </c>
      <c r="AS15" s="690">
        <v>6.8975372369999999</v>
      </c>
      <c r="AT15" s="690">
        <v>7.0775086429999998</v>
      </c>
      <c r="AU15" s="690">
        <v>4.7827640010000003</v>
      </c>
      <c r="AV15" s="690">
        <v>3.9598496120000002</v>
      </c>
      <c r="AW15" s="690">
        <v>3.305061657</v>
      </c>
      <c r="AX15" s="690">
        <v>3.635939612</v>
      </c>
      <c r="AY15" s="690">
        <v>4.5108930789999997</v>
      </c>
      <c r="AZ15" s="690">
        <v>3.6709463809999998</v>
      </c>
      <c r="BA15" s="690">
        <v>3.5698599999999998</v>
      </c>
      <c r="BB15" s="690">
        <v>3.4736120000000001</v>
      </c>
      <c r="BC15" s="691">
        <v>4.077032</v>
      </c>
      <c r="BD15" s="691">
        <v>6.9795069999999999</v>
      </c>
      <c r="BE15" s="691">
        <v>8.2955810000000003</v>
      </c>
      <c r="BF15" s="691">
        <v>7.3547159999999998</v>
      </c>
      <c r="BG15" s="691">
        <v>4.5199319999999998</v>
      </c>
      <c r="BH15" s="691">
        <v>4.643065</v>
      </c>
      <c r="BI15" s="691">
        <v>3.1725690000000002</v>
      </c>
      <c r="BJ15" s="691">
        <v>3.1552039999999999</v>
      </c>
      <c r="BK15" s="691">
        <v>4.1364169999999998</v>
      </c>
      <c r="BL15" s="691">
        <v>3.2564299999999999</v>
      </c>
      <c r="BM15" s="691">
        <v>3.0083489999999999</v>
      </c>
      <c r="BN15" s="691">
        <v>3.0174059999999998</v>
      </c>
      <c r="BO15" s="691">
        <v>3.9608989999999999</v>
      </c>
      <c r="BP15" s="691">
        <v>7.0476380000000001</v>
      </c>
      <c r="BQ15" s="691">
        <v>8.1205149999999993</v>
      </c>
      <c r="BR15" s="691">
        <v>7.63089</v>
      </c>
      <c r="BS15" s="691">
        <v>4.2569999999999997</v>
      </c>
      <c r="BT15" s="691">
        <v>3.9161280000000001</v>
      </c>
      <c r="BU15" s="691">
        <v>3.1385890000000001</v>
      </c>
      <c r="BV15" s="691">
        <v>4.1379650000000003</v>
      </c>
    </row>
    <row r="16" spans="1:74" ht="11.15" customHeight="1" x14ac:dyDescent="0.25">
      <c r="A16" s="499" t="s">
        <v>1251</v>
      </c>
      <c r="B16" s="500" t="s">
        <v>81</v>
      </c>
      <c r="C16" s="690">
        <v>10.244258691000001</v>
      </c>
      <c r="D16" s="690">
        <v>8.2745124400000005</v>
      </c>
      <c r="E16" s="690">
        <v>6.9458870570000002</v>
      </c>
      <c r="F16" s="690">
        <v>6.0962195000000001</v>
      </c>
      <c r="G16" s="690">
        <v>7.4554052280000001</v>
      </c>
      <c r="H16" s="690">
        <v>8.9400707849999996</v>
      </c>
      <c r="I16" s="690">
        <v>11.733870407</v>
      </c>
      <c r="J16" s="690">
        <v>11.004996709</v>
      </c>
      <c r="K16" s="690">
        <v>8.5764752519999998</v>
      </c>
      <c r="L16" s="690">
        <v>7.436443089</v>
      </c>
      <c r="M16" s="690">
        <v>7.9955940730000004</v>
      </c>
      <c r="N16" s="690">
        <v>9.6504304649999995</v>
      </c>
      <c r="O16" s="690">
        <v>9.2105268809999998</v>
      </c>
      <c r="P16" s="690">
        <v>8.1972200999999991</v>
      </c>
      <c r="Q16" s="690">
        <v>7.3062333480000001</v>
      </c>
      <c r="R16" s="690">
        <v>4.5441884469999998</v>
      </c>
      <c r="S16" s="690">
        <v>5.4673752340000004</v>
      </c>
      <c r="T16" s="690">
        <v>7.1618014490000004</v>
      </c>
      <c r="U16" s="690">
        <v>8.8848850749999997</v>
      </c>
      <c r="V16" s="690">
        <v>8.5845008109999998</v>
      </c>
      <c r="W16" s="690">
        <v>7.3912624759999996</v>
      </c>
      <c r="X16" s="690">
        <v>5.0974664519999999</v>
      </c>
      <c r="Y16" s="690">
        <v>6.1641563909999997</v>
      </c>
      <c r="Z16" s="690">
        <v>5.9212464960000002</v>
      </c>
      <c r="AA16" s="690">
        <v>5.6392845459999998</v>
      </c>
      <c r="AB16" s="690">
        <v>5.0634090990000002</v>
      </c>
      <c r="AC16" s="690">
        <v>3.9613143389999999</v>
      </c>
      <c r="AD16" s="690">
        <v>3.268090248</v>
      </c>
      <c r="AE16" s="690">
        <v>4.5254233099999999</v>
      </c>
      <c r="AF16" s="690">
        <v>6.2598042500000002</v>
      </c>
      <c r="AG16" s="690">
        <v>8.9424128619999994</v>
      </c>
      <c r="AH16" s="690">
        <v>9.1588824950000003</v>
      </c>
      <c r="AI16" s="690">
        <v>6.1889507349999997</v>
      </c>
      <c r="AJ16" s="690">
        <v>5.1829403689999998</v>
      </c>
      <c r="AK16" s="690">
        <v>5.174158469</v>
      </c>
      <c r="AL16" s="690">
        <v>7.4377356250000002</v>
      </c>
      <c r="AM16" s="690">
        <v>7.9562832539999997</v>
      </c>
      <c r="AN16" s="690">
        <v>8.3963393889999995</v>
      </c>
      <c r="AO16" s="690">
        <v>5.442533257</v>
      </c>
      <c r="AP16" s="690">
        <v>4.484576476</v>
      </c>
      <c r="AQ16" s="690">
        <v>5.898136622</v>
      </c>
      <c r="AR16" s="690">
        <v>9.400821638</v>
      </c>
      <c r="AS16" s="690">
        <v>11.398098034</v>
      </c>
      <c r="AT16" s="690">
        <v>10.981967312</v>
      </c>
      <c r="AU16" s="690">
        <v>8.8898660599999992</v>
      </c>
      <c r="AV16" s="690">
        <v>6.5367119630000001</v>
      </c>
      <c r="AW16" s="690">
        <v>6.458952118</v>
      </c>
      <c r="AX16" s="690">
        <v>6.1710291780000004</v>
      </c>
      <c r="AY16" s="690">
        <v>8.2847831200000002</v>
      </c>
      <c r="AZ16" s="690">
        <v>7.2348706629999997</v>
      </c>
      <c r="BA16" s="690">
        <v>5.9061659999999998</v>
      </c>
      <c r="BB16" s="690">
        <v>3.9715449999999999</v>
      </c>
      <c r="BC16" s="691">
        <v>4.9212699999999998</v>
      </c>
      <c r="BD16" s="691">
        <v>8.5075830000000003</v>
      </c>
      <c r="BE16" s="691">
        <v>10.53594</v>
      </c>
      <c r="BF16" s="691">
        <v>10.25145</v>
      </c>
      <c r="BG16" s="691">
        <v>8.1331199999999999</v>
      </c>
      <c r="BH16" s="691">
        <v>5.7957390000000002</v>
      </c>
      <c r="BI16" s="691">
        <v>5.5116529999999999</v>
      </c>
      <c r="BJ16" s="691">
        <v>7.1266239999999996</v>
      </c>
      <c r="BK16" s="691">
        <v>8.4631059999999998</v>
      </c>
      <c r="BL16" s="691">
        <v>6.771801</v>
      </c>
      <c r="BM16" s="691">
        <v>5.3009230000000001</v>
      </c>
      <c r="BN16" s="691">
        <v>3.3721130000000001</v>
      </c>
      <c r="BO16" s="691">
        <v>4.9607830000000002</v>
      </c>
      <c r="BP16" s="691">
        <v>8.3369730000000004</v>
      </c>
      <c r="BQ16" s="691">
        <v>10.02209</v>
      </c>
      <c r="BR16" s="691">
        <v>9.8063090000000006</v>
      </c>
      <c r="BS16" s="691">
        <v>8.4919799999999999</v>
      </c>
      <c r="BT16" s="691">
        <v>5.7843270000000002</v>
      </c>
      <c r="BU16" s="691">
        <v>5.4114409999999999</v>
      </c>
      <c r="BV16" s="691">
        <v>7.8455940000000002</v>
      </c>
    </row>
    <row r="17" spans="1:74" ht="11.15" customHeight="1" x14ac:dyDescent="0.25">
      <c r="A17" s="499" t="s">
        <v>1252</v>
      </c>
      <c r="B17" s="502" t="s">
        <v>84</v>
      </c>
      <c r="C17" s="690">
        <v>1.513188</v>
      </c>
      <c r="D17" s="690">
        <v>1.343213</v>
      </c>
      <c r="E17" s="690">
        <v>1.3459890000000001</v>
      </c>
      <c r="F17" s="690">
        <v>0.56742400000000004</v>
      </c>
      <c r="G17" s="690">
        <v>0.89510699999999999</v>
      </c>
      <c r="H17" s="690">
        <v>1.3240860000000001</v>
      </c>
      <c r="I17" s="690">
        <v>1.4608840000000001</v>
      </c>
      <c r="J17" s="690">
        <v>1.4626920000000001</v>
      </c>
      <c r="K17" s="690">
        <v>1.3556140000000001</v>
      </c>
      <c r="L17" s="690">
        <v>0.90893299999999999</v>
      </c>
      <c r="M17" s="690">
        <v>1.1152260000000001</v>
      </c>
      <c r="N17" s="690">
        <v>1.508073</v>
      </c>
      <c r="O17" s="690">
        <v>1.511528</v>
      </c>
      <c r="P17" s="690">
        <v>1.3598589999999999</v>
      </c>
      <c r="Q17" s="690">
        <v>1.5056719999999999</v>
      </c>
      <c r="R17" s="690">
        <v>1.4533860000000001</v>
      </c>
      <c r="S17" s="690">
        <v>1.495071</v>
      </c>
      <c r="T17" s="690">
        <v>1.4326239999999999</v>
      </c>
      <c r="U17" s="690">
        <v>1.467462</v>
      </c>
      <c r="V17" s="690">
        <v>1.4716</v>
      </c>
      <c r="W17" s="690">
        <v>1.1383030000000001</v>
      </c>
      <c r="X17" s="690">
        <v>0.59143800000000002</v>
      </c>
      <c r="Y17" s="690">
        <v>1.26033</v>
      </c>
      <c r="Z17" s="690">
        <v>1.5120610000000001</v>
      </c>
      <c r="AA17" s="690">
        <v>1.5105420000000001</v>
      </c>
      <c r="AB17" s="690">
        <v>1.3472139999999999</v>
      </c>
      <c r="AC17" s="690">
        <v>1.501199</v>
      </c>
      <c r="AD17" s="690">
        <v>1.4584410000000001</v>
      </c>
      <c r="AE17" s="690">
        <v>1.495144</v>
      </c>
      <c r="AF17" s="690">
        <v>1.4299109999999999</v>
      </c>
      <c r="AG17" s="690">
        <v>1.4595100000000001</v>
      </c>
      <c r="AH17" s="690">
        <v>1.4489190000000001</v>
      </c>
      <c r="AI17" s="690">
        <v>1.2873030000000001</v>
      </c>
      <c r="AJ17" s="690">
        <v>0.98178100000000001</v>
      </c>
      <c r="AK17" s="690">
        <v>1.361526</v>
      </c>
      <c r="AL17" s="690">
        <v>1.4895430000000001</v>
      </c>
      <c r="AM17" s="690">
        <v>1.5047200000000001</v>
      </c>
      <c r="AN17" s="690">
        <v>1.361008</v>
      </c>
      <c r="AO17" s="690">
        <v>1.269957</v>
      </c>
      <c r="AP17" s="690">
        <v>0.572048</v>
      </c>
      <c r="AQ17" s="690">
        <v>1.0095080000000001</v>
      </c>
      <c r="AR17" s="690">
        <v>1.2044429999999999</v>
      </c>
      <c r="AS17" s="690">
        <v>1.4660550000000001</v>
      </c>
      <c r="AT17" s="690">
        <v>1.3494759999999999</v>
      </c>
      <c r="AU17" s="690">
        <v>1.434464</v>
      </c>
      <c r="AV17" s="690">
        <v>1.444636</v>
      </c>
      <c r="AW17" s="690">
        <v>1.4051530000000001</v>
      </c>
      <c r="AX17" s="690">
        <v>1.433886</v>
      </c>
      <c r="AY17" s="690">
        <v>1.509182</v>
      </c>
      <c r="AZ17" s="690">
        <v>1.339143</v>
      </c>
      <c r="BA17" s="690">
        <v>1.4643999999999999</v>
      </c>
      <c r="BB17" s="690">
        <v>1.4033599999999999</v>
      </c>
      <c r="BC17" s="691">
        <v>1.47342</v>
      </c>
      <c r="BD17" s="691">
        <v>1.4258900000000001</v>
      </c>
      <c r="BE17" s="691">
        <v>1.47342</v>
      </c>
      <c r="BF17" s="691">
        <v>1.47342</v>
      </c>
      <c r="BG17" s="691">
        <v>1.1170800000000001</v>
      </c>
      <c r="BH17" s="691">
        <v>7.3639999999999997E-2</v>
      </c>
      <c r="BI17" s="691">
        <v>0.99807999999999997</v>
      </c>
      <c r="BJ17" s="691">
        <v>1.47342</v>
      </c>
      <c r="BK17" s="691">
        <v>1.47342</v>
      </c>
      <c r="BL17" s="691">
        <v>1.33083</v>
      </c>
      <c r="BM17" s="691">
        <v>1.47342</v>
      </c>
      <c r="BN17" s="691">
        <v>1.4258900000000001</v>
      </c>
      <c r="BO17" s="691">
        <v>1.47342</v>
      </c>
      <c r="BP17" s="691">
        <v>1.4258900000000001</v>
      </c>
      <c r="BQ17" s="691">
        <v>1.47342</v>
      </c>
      <c r="BR17" s="691">
        <v>1.47342</v>
      </c>
      <c r="BS17" s="691">
        <v>1.4258900000000001</v>
      </c>
      <c r="BT17" s="691">
        <v>1.47342</v>
      </c>
      <c r="BU17" s="691">
        <v>1.4258900000000001</v>
      </c>
      <c r="BV17" s="691">
        <v>1.47342</v>
      </c>
    </row>
    <row r="18" spans="1:74" ht="11.15" customHeight="1" x14ac:dyDescent="0.25">
      <c r="A18" s="499" t="s">
        <v>1253</v>
      </c>
      <c r="B18" s="502" t="s">
        <v>1202</v>
      </c>
      <c r="C18" s="690">
        <v>1.124550918</v>
      </c>
      <c r="D18" s="690">
        <v>1.0475173069999999</v>
      </c>
      <c r="E18" s="690">
        <v>1.1481134609999999</v>
      </c>
      <c r="F18" s="690">
        <v>1.318632676</v>
      </c>
      <c r="G18" s="690">
        <v>1.2301119469999999</v>
      </c>
      <c r="H18" s="690">
        <v>1.244902086</v>
      </c>
      <c r="I18" s="690">
        <v>1.7256559840000001</v>
      </c>
      <c r="J18" s="690">
        <v>0.95323878699999998</v>
      </c>
      <c r="K18" s="690">
        <v>1.0353101920000001</v>
      </c>
      <c r="L18" s="690">
        <v>1.583475177</v>
      </c>
      <c r="M18" s="690">
        <v>1.5944000030000001</v>
      </c>
      <c r="N18" s="690">
        <v>1.518873462</v>
      </c>
      <c r="O18" s="690">
        <v>2.0846581139999998</v>
      </c>
      <c r="P18" s="690">
        <v>1.8948305139999999</v>
      </c>
      <c r="Q18" s="690">
        <v>1.8421724159999999</v>
      </c>
      <c r="R18" s="690">
        <v>2.218078014</v>
      </c>
      <c r="S18" s="690">
        <v>2.573728317</v>
      </c>
      <c r="T18" s="690">
        <v>1.9411821570000001</v>
      </c>
      <c r="U18" s="690">
        <v>1.842510589</v>
      </c>
      <c r="V18" s="690">
        <v>1.118697107</v>
      </c>
      <c r="W18" s="690">
        <v>1.237283548</v>
      </c>
      <c r="X18" s="690">
        <v>1.2739121600000001</v>
      </c>
      <c r="Y18" s="690">
        <v>1.2394249740000001</v>
      </c>
      <c r="Z18" s="690">
        <v>1.2685640899999999</v>
      </c>
      <c r="AA18" s="690">
        <v>1.6494283780000001</v>
      </c>
      <c r="AB18" s="690">
        <v>1.869203846</v>
      </c>
      <c r="AC18" s="690">
        <v>1.5957181060000001</v>
      </c>
      <c r="AD18" s="690">
        <v>2.0511322999999999</v>
      </c>
      <c r="AE18" s="690">
        <v>1.8074659239999999</v>
      </c>
      <c r="AF18" s="690">
        <v>1.421646467</v>
      </c>
      <c r="AG18" s="690">
        <v>1.3944510160000001</v>
      </c>
      <c r="AH18" s="690">
        <v>1.0993873970000001</v>
      </c>
      <c r="AI18" s="690">
        <v>0.96195385200000005</v>
      </c>
      <c r="AJ18" s="690">
        <v>1.0024672960000001</v>
      </c>
      <c r="AK18" s="690">
        <v>0.97197823299999997</v>
      </c>
      <c r="AL18" s="690">
        <v>1.019490185</v>
      </c>
      <c r="AM18" s="690">
        <v>1.585476436</v>
      </c>
      <c r="AN18" s="690">
        <v>1.3211396209999999</v>
      </c>
      <c r="AO18" s="690">
        <v>1.316652975</v>
      </c>
      <c r="AP18" s="690">
        <v>1.1450784199999999</v>
      </c>
      <c r="AQ18" s="690">
        <v>1.3480517489999999</v>
      </c>
      <c r="AR18" s="690">
        <v>1.4231623410000001</v>
      </c>
      <c r="AS18" s="690">
        <v>1.287583895</v>
      </c>
      <c r="AT18" s="690">
        <v>1.2219233839999999</v>
      </c>
      <c r="AU18" s="690">
        <v>1.046824247</v>
      </c>
      <c r="AV18" s="690">
        <v>1.0612508350000001</v>
      </c>
      <c r="AW18" s="690">
        <v>1.2300337539999999</v>
      </c>
      <c r="AX18" s="690">
        <v>1.560793565</v>
      </c>
      <c r="AY18" s="690">
        <v>1.644528988</v>
      </c>
      <c r="AZ18" s="690">
        <v>1.4351483199999999</v>
      </c>
      <c r="BA18" s="690">
        <v>1.422841</v>
      </c>
      <c r="BB18" s="690">
        <v>1.528591</v>
      </c>
      <c r="BC18" s="691">
        <v>1.584071</v>
      </c>
      <c r="BD18" s="691">
        <v>1.4631339999999999</v>
      </c>
      <c r="BE18" s="691">
        <v>1.4706870000000001</v>
      </c>
      <c r="BF18" s="691">
        <v>1.270097</v>
      </c>
      <c r="BG18" s="691">
        <v>1.137373</v>
      </c>
      <c r="BH18" s="691">
        <v>1.0812139999999999</v>
      </c>
      <c r="BI18" s="691">
        <v>1.0070190000000001</v>
      </c>
      <c r="BJ18" s="691">
        <v>1.0010760000000001</v>
      </c>
      <c r="BK18" s="691">
        <v>1.399135</v>
      </c>
      <c r="BL18" s="691">
        <v>1.2305159999999999</v>
      </c>
      <c r="BM18" s="691">
        <v>1.2963480000000001</v>
      </c>
      <c r="BN18" s="691">
        <v>1.5107330000000001</v>
      </c>
      <c r="BO18" s="691">
        <v>1.6419820000000001</v>
      </c>
      <c r="BP18" s="691">
        <v>1.55647</v>
      </c>
      <c r="BQ18" s="691">
        <v>1.597072</v>
      </c>
      <c r="BR18" s="691">
        <v>1.391956</v>
      </c>
      <c r="BS18" s="691">
        <v>1.2581329999999999</v>
      </c>
      <c r="BT18" s="691">
        <v>1.2036610000000001</v>
      </c>
      <c r="BU18" s="691">
        <v>1.128131</v>
      </c>
      <c r="BV18" s="691">
        <v>1.1264209999999999</v>
      </c>
    </row>
    <row r="19" spans="1:74" ht="11.15" customHeight="1" x14ac:dyDescent="0.25">
      <c r="A19" s="499" t="s">
        <v>1254</v>
      </c>
      <c r="B19" s="502" t="s">
        <v>1305</v>
      </c>
      <c r="C19" s="690">
        <v>6.745442229</v>
      </c>
      <c r="D19" s="690">
        <v>5.81795683</v>
      </c>
      <c r="E19" s="690">
        <v>6.9864754930000004</v>
      </c>
      <c r="F19" s="690">
        <v>6.9298936649999998</v>
      </c>
      <c r="G19" s="690">
        <v>5.8173230120000001</v>
      </c>
      <c r="H19" s="690">
        <v>6.7530980190000003</v>
      </c>
      <c r="I19" s="690">
        <v>3.4762889459999999</v>
      </c>
      <c r="J19" s="690">
        <v>5.0912779050000001</v>
      </c>
      <c r="K19" s="690">
        <v>5.1964522889999998</v>
      </c>
      <c r="L19" s="690">
        <v>5.2069986750000004</v>
      </c>
      <c r="M19" s="690">
        <v>5.6154700829999999</v>
      </c>
      <c r="N19" s="690">
        <v>6.5508466240000001</v>
      </c>
      <c r="O19" s="690">
        <v>6.1735895379999999</v>
      </c>
      <c r="P19" s="690">
        <v>5.4872398540000002</v>
      </c>
      <c r="Q19" s="690">
        <v>6.635895369</v>
      </c>
      <c r="R19" s="690">
        <v>7.1868008879999996</v>
      </c>
      <c r="S19" s="690">
        <v>6.190185091</v>
      </c>
      <c r="T19" s="690">
        <v>5.4105458689999999</v>
      </c>
      <c r="U19" s="690">
        <v>5.7925416099999998</v>
      </c>
      <c r="V19" s="690">
        <v>5.1617661860000004</v>
      </c>
      <c r="W19" s="690">
        <v>7.2108300830000003</v>
      </c>
      <c r="X19" s="690">
        <v>7.8967301440000002</v>
      </c>
      <c r="Y19" s="690">
        <v>6.9542563460000002</v>
      </c>
      <c r="Z19" s="690">
        <v>7.1220997070000003</v>
      </c>
      <c r="AA19" s="690">
        <v>7.0419704569999997</v>
      </c>
      <c r="AB19" s="690">
        <v>7.1052820150000002</v>
      </c>
      <c r="AC19" s="690">
        <v>7.1503119140000004</v>
      </c>
      <c r="AD19" s="690">
        <v>7.4011570879999997</v>
      </c>
      <c r="AE19" s="690">
        <v>6.5277194439999997</v>
      </c>
      <c r="AF19" s="690">
        <v>8.5106385150000001</v>
      </c>
      <c r="AG19" s="690">
        <v>5.547771225</v>
      </c>
      <c r="AH19" s="690">
        <v>5.9132013590000003</v>
      </c>
      <c r="AI19" s="690">
        <v>6.0499404280000002</v>
      </c>
      <c r="AJ19" s="690">
        <v>7.2902613220000001</v>
      </c>
      <c r="AK19" s="690">
        <v>8.3284656219999995</v>
      </c>
      <c r="AL19" s="690">
        <v>7.7990669959999996</v>
      </c>
      <c r="AM19" s="690">
        <v>7.56342084</v>
      </c>
      <c r="AN19" s="690">
        <v>5.6294933619999998</v>
      </c>
      <c r="AO19" s="690">
        <v>9.7383479899999994</v>
      </c>
      <c r="AP19" s="690">
        <v>9.020177018</v>
      </c>
      <c r="AQ19" s="690">
        <v>8.3504589090000003</v>
      </c>
      <c r="AR19" s="690">
        <v>6.4321590000000004</v>
      </c>
      <c r="AS19" s="690">
        <v>5.3738865389999999</v>
      </c>
      <c r="AT19" s="690">
        <v>7.3999707089999998</v>
      </c>
      <c r="AU19" s="690">
        <v>7.7644240299999998</v>
      </c>
      <c r="AV19" s="690">
        <v>8.1702954430000005</v>
      </c>
      <c r="AW19" s="690">
        <v>8.4702063089999999</v>
      </c>
      <c r="AX19" s="690">
        <v>9.7193963879999998</v>
      </c>
      <c r="AY19" s="690">
        <v>9.1445678689999994</v>
      </c>
      <c r="AZ19" s="690">
        <v>9.165903213</v>
      </c>
      <c r="BA19" s="690">
        <v>10.66297</v>
      </c>
      <c r="BB19" s="690">
        <v>10.51995</v>
      </c>
      <c r="BC19" s="691">
        <v>9.2300260000000005</v>
      </c>
      <c r="BD19" s="691">
        <v>7.3294410000000001</v>
      </c>
      <c r="BE19" s="691">
        <v>6.1495259999999998</v>
      </c>
      <c r="BF19" s="691">
        <v>8.1789269999999998</v>
      </c>
      <c r="BG19" s="691">
        <v>9.0376460000000005</v>
      </c>
      <c r="BH19" s="691">
        <v>8.9603900000000003</v>
      </c>
      <c r="BI19" s="691">
        <v>9.4919220000000006</v>
      </c>
      <c r="BJ19" s="691">
        <v>10.7499</v>
      </c>
      <c r="BK19" s="691">
        <v>9.8418069999999993</v>
      </c>
      <c r="BL19" s="691">
        <v>10.12459</v>
      </c>
      <c r="BM19" s="691">
        <v>11.598800000000001</v>
      </c>
      <c r="BN19" s="691">
        <v>11.12917</v>
      </c>
      <c r="BO19" s="691">
        <v>9.6733930000000008</v>
      </c>
      <c r="BP19" s="691">
        <v>7.5717650000000001</v>
      </c>
      <c r="BQ19" s="691">
        <v>6.338489</v>
      </c>
      <c r="BR19" s="691">
        <v>8.4393569999999993</v>
      </c>
      <c r="BS19" s="691">
        <v>9.6712959999999999</v>
      </c>
      <c r="BT19" s="691">
        <v>9.4212450000000008</v>
      </c>
      <c r="BU19" s="691">
        <v>9.4951319999999999</v>
      </c>
      <c r="BV19" s="691">
        <v>11.22176</v>
      </c>
    </row>
    <row r="20" spans="1:74" ht="11.15" customHeight="1" x14ac:dyDescent="0.25">
      <c r="A20" s="499" t="s">
        <v>1255</v>
      </c>
      <c r="B20" s="500" t="s">
        <v>1306</v>
      </c>
      <c r="C20" s="690">
        <v>0.110729496</v>
      </c>
      <c r="D20" s="690">
        <v>0.10217140299999999</v>
      </c>
      <c r="E20" s="690">
        <v>0.120102737</v>
      </c>
      <c r="F20" s="690">
        <v>9.8377395000000006E-2</v>
      </c>
      <c r="G20" s="690">
        <v>8.8584985000000005E-2</v>
      </c>
      <c r="H20" s="690">
        <v>7.7621273000000005E-2</v>
      </c>
      <c r="I20" s="690">
        <v>8.8343711000000005E-2</v>
      </c>
      <c r="J20" s="690">
        <v>8.6060532999999995E-2</v>
      </c>
      <c r="K20" s="690">
        <v>8.5921150000000002E-2</v>
      </c>
      <c r="L20" s="690">
        <v>0.122031294</v>
      </c>
      <c r="M20" s="690">
        <v>9.8927823999999998E-2</v>
      </c>
      <c r="N20" s="690">
        <v>0.107092334</v>
      </c>
      <c r="O20" s="690">
        <v>0.14507715600000001</v>
      </c>
      <c r="P20" s="690">
        <v>0.117119444</v>
      </c>
      <c r="Q20" s="690">
        <v>0.122020931</v>
      </c>
      <c r="R20" s="690">
        <v>0.157682082</v>
      </c>
      <c r="S20" s="690">
        <v>0.13974636600000001</v>
      </c>
      <c r="T20" s="690">
        <v>0.15107095800000001</v>
      </c>
      <c r="U20" s="690">
        <v>7.7954124E-2</v>
      </c>
      <c r="V20" s="690">
        <v>8.2625122999999995E-2</v>
      </c>
      <c r="W20" s="690">
        <v>7.6321862000000004E-2</v>
      </c>
      <c r="X20" s="690">
        <v>4.4507710999999998E-2</v>
      </c>
      <c r="Y20" s="690">
        <v>8.4889093999999998E-2</v>
      </c>
      <c r="Z20" s="690">
        <v>9.5195134000000001E-2</v>
      </c>
      <c r="AA20" s="690">
        <v>9.0642349999999997E-2</v>
      </c>
      <c r="AB20" s="690">
        <v>9.3627851999999998E-2</v>
      </c>
      <c r="AC20" s="690">
        <v>8.1965687999999995E-2</v>
      </c>
      <c r="AD20" s="690">
        <v>7.0971727999999998E-2</v>
      </c>
      <c r="AE20" s="690">
        <v>6.6177228000000005E-2</v>
      </c>
      <c r="AF20" s="690">
        <v>5.8549181999999998E-2</v>
      </c>
      <c r="AG20" s="690">
        <v>5.8752693000000002E-2</v>
      </c>
      <c r="AH20" s="690">
        <v>7.3281509999999994E-2</v>
      </c>
      <c r="AI20" s="690">
        <v>6.0930739999999997E-2</v>
      </c>
      <c r="AJ20" s="690">
        <v>8.1740397000000006E-2</v>
      </c>
      <c r="AK20" s="690">
        <v>9.7977859E-2</v>
      </c>
      <c r="AL20" s="690">
        <v>8.2039973000000002E-2</v>
      </c>
      <c r="AM20" s="690">
        <v>5.1890564E-2</v>
      </c>
      <c r="AN20" s="690">
        <v>0.16551661200000001</v>
      </c>
      <c r="AO20" s="690">
        <v>5.1106612000000003E-2</v>
      </c>
      <c r="AP20" s="690">
        <v>4.1477367000000001E-2</v>
      </c>
      <c r="AQ20" s="690">
        <v>4.0410623999999999E-2</v>
      </c>
      <c r="AR20" s="690">
        <v>4.2014507999999999E-2</v>
      </c>
      <c r="AS20" s="690">
        <v>3.303673E-2</v>
      </c>
      <c r="AT20" s="690">
        <v>3.6099951999999998E-2</v>
      </c>
      <c r="AU20" s="690">
        <v>4.2121933E-2</v>
      </c>
      <c r="AV20" s="690">
        <v>5.8124202999999999E-2</v>
      </c>
      <c r="AW20" s="690">
        <v>5.2365082E-2</v>
      </c>
      <c r="AX20" s="690">
        <v>5.5603666000000003E-2</v>
      </c>
      <c r="AY20" s="690">
        <v>8.0621973999999999E-2</v>
      </c>
      <c r="AZ20" s="690">
        <v>6.482512E-2</v>
      </c>
      <c r="BA20" s="690">
        <v>5.2055999999999998E-2</v>
      </c>
      <c r="BB20" s="690">
        <v>3.7309700000000001E-2</v>
      </c>
      <c r="BC20" s="691">
        <v>4.2324899999999999E-2</v>
      </c>
      <c r="BD20" s="691">
        <v>5.9714499999999997E-2</v>
      </c>
      <c r="BE20" s="691">
        <v>4.6309799999999998E-2</v>
      </c>
      <c r="BF20" s="691">
        <v>4.5681199999999998E-2</v>
      </c>
      <c r="BG20" s="691">
        <v>4.13532E-2</v>
      </c>
      <c r="BH20" s="691">
        <v>4.1974900000000002E-2</v>
      </c>
      <c r="BI20" s="691">
        <v>5.2408499999999997E-2</v>
      </c>
      <c r="BJ20" s="691">
        <v>5.4641000000000002E-2</v>
      </c>
      <c r="BK20" s="691">
        <v>6.71649E-2</v>
      </c>
      <c r="BL20" s="691">
        <v>9.2154299999999995E-2</v>
      </c>
      <c r="BM20" s="691">
        <v>5.0479000000000003E-2</v>
      </c>
      <c r="BN20" s="691">
        <v>3.6793399999999997E-2</v>
      </c>
      <c r="BO20" s="691">
        <v>4.1593999999999999E-2</v>
      </c>
      <c r="BP20" s="691">
        <v>6.1822299999999997E-2</v>
      </c>
      <c r="BQ20" s="691">
        <v>4.7194899999999998E-2</v>
      </c>
      <c r="BR20" s="691">
        <v>4.7853699999999999E-2</v>
      </c>
      <c r="BS20" s="691">
        <v>3.5902299999999998E-2</v>
      </c>
      <c r="BT20" s="691">
        <v>4.3763000000000003E-2</v>
      </c>
      <c r="BU20" s="691">
        <v>5.7181599999999999E-2</v>
      </c>
      <c r="BV20" s="691">
        <v>5.7731200000000003E-2</v>
      </c>
    </row>
    <row r="21" spans="1:74" ht="11.15" customHeight="1" x14ac:dyDescent="0.25">
      <c r="A21" s="499" t="s">
        <v>1256</v>
      </c>
      <c r="B21" s="500" t="s">
        <v>1206</v>
      </c>
      <c r="C21" s="690">
        <v>23.814427115000001</v>
      </c>
      <c r="D21" s="690">
        <v>20.759657275999999</v>
      </c>
      <c r="E21" s="690">
        <v>20.494767039999999</v>
      </c>
      <c r="F21" s="690">
        <v>19.306811472</v>
      </c>
      <c r="G21" s="690">
        <v>22.068539129000001</v>
      </c>
      <c r="H21" s="690">
        <v>25.171710301000001</v>
      </c>
      <c r="I21" s="690">
        <v>26.598307092999999</v>
      </c>
      <c r="J21" s="690">
        <v>25.509100840999999</v>
      </c>
      <c r="K21" s="690">
        <v>22.026685392000001</v>
      </c>
      <c r="L21" s="690">
        <v>20.043134713000001</v>
      </c>
      <c r="M21" s="690">
        <v>20.803239367</v>
      </c>
      <c r="N21" s="690">
        <v>23.071330567</v>
      </c>
      <c r="O21" s="690">
        <v>24.153572491999999</v>
      </c>
      <c r="P21" s="690">
        <v>21.753894228</v>
      </c>
      <c r="Q21" s="690">
        <v>22.073108023</v>
      </c>
      <c r="R21" s="690">
        <v>19.782170088000001</v>
      </c>
      <c r="S21" s="690">
        <v>21.029764849999999</v>
      </c>
      <c r="T21" s="690">
        <v>22.748666615000001</v>
      </c>
      <c r="U21" s="690">
        <v>26.391903450000001</v>
      </c>
      <c r="V21" s="690">
        <v>25.521045505</v>
      </c>
      <c r="W21" s="690">
        <v>23.906064928999999</v>
      </c>
      <c r="X21" s="690">
        <v>19.840416983000001</v>
      </c>
      <c r="Y21" s="690">
        <v>19.919735563</v>
      </c>
      <c r="Z21" s="690">
        <v>21.495874063999999</v>
      </c>
      <c r="AA21" s="690">
        <v>22.340636493000002</v>
      </c>
      <c r="AB21" s="690">
        <v>21.290755376</v>
      </c>
      <c r="AC21" s="690">
        <v>19.628467119</v>
      </c>
      <c r="AD21" s="690">
        <v>18.634940896</v>
      </c>
      <c r="AE21" s="690">
        <v>19.262142008000001</v>
      </c>
      <c r="AF21" s="690">
        <v>24.119215896</v>
      </c>
      <c r="AG21" s="690">
        <v>26.469315758</v>
      </c>
      <c r="AH21" s="690">
        <v>25.285449144000001</v>
      </c>
      <c r="AI21" s="690">
        <v>20.429763283</v>
      </c>
      <c r="AJ21" s="690">
        <v>19.614732837999998</v>
      </c>
      <c r="AK21" s="690">
        <v>19.570438727999999</v>
      </c>
      <c r="AL21" s="690">
        <v>22.256741176999999</v>
      </c>
      <c r="AM21" s="690">
        <v>23.252343928999998</v>
      </c>
      <c r="AN21" s="690">
        <v>21.455256453000001</v>
      </c>
      <c r="AO21" s="690">
        <v>21.00826489</v>
      </c>
      <c r="AP21" s="690">
        <v>19.195532131</v>
      </c>
      <c r="AQ21" s="690">
        <v>20.640001812000001</v>
      </c>
      <c r="AR21" s="690">
        <v>24.871912289000001</v>
      </c>
      <c r="AS21" s="690">
        <v>26.456197435</v>
      </c>
      <c r="AT21" s="690">
        <v>28.066946000000002</v>
      </c>
      <c r="AU21" s="690">
        <v>23.960464270999999</v>
      </c>
      <c r="AV21" s="690">
        <v>21.230868055999998</v>
      </c>
      <c r="AW21" s="690">
        <v>20.921771920000001</v>
      </c>
      <c r="AX21" s="690">
        <v>22.576648409000001</v>
      </c>
      <c r="AY21" s="690">
        <v>25.174577029999998</v>
      </c>
      <c r="AZ21" s="690">
        <v>22.910836697000001</v>
      </c>
      <c r="BA21" s="690">
        <v>23.078289999999999</v>
      </c>
      <c r="BB21" s="690">
        <v>20.934370000000001</v>
      </c>
      <c r="BC21" s="691">
        <v>21.328140000000001</v>
      </c>
      <c r="BD21" s="691">
        <v>25.765270000000001</v>
      </c>
      <c r="BE21" s="691">
        <v>27.97146</v>
      </c>
      <c r="BF21" s="691">
        <v>28.574290000000001</v>
      </c>
      <c r="BG21" s="691">
        <v>23.986499999999999</v>
      </c>
      <c r="BH21" s="691">
        <v>20.596019999999999</v>
      </c>
      <c r="BI21" s="691">
        <v>20.233650000000001</v>
      </c>
      <c r="BJ21" s="691">
        <v>23.560870000000001</v>
      </c>
      <c r="BK21" s="691">
        <v>25.381049999999998</v>
      </c>
      <c r="BL21" s="691">
        <v>22.806319999999999</v>
      </c>
      <c r="BM21" s="691">
        <v>22.72832</v>
      </c>
      <c r="BN21" s="691">
        <v>20.49211</v>
      </c>
      <c r="BO21" s="691">
        <v>21.75207</v>
      </c>
      <c r="BP21" s="691">
        <v>26.00056</v>
      </c>
      <c r="BQ21" s="691">
        <v>27.598790000000001</v>
      </c>
      <c r="BR21" s="691">
        <v>28.78979</v>
      </c>
      <c r="BS21" s="691">
        <v>25.1402</v>
      </c>
      <c r="BT21" s="691">
        <v>21.84254</v>
      </c>
      <c r="BU21" s="691">
        <v>20.656359999999999</v>
      </c>
      <c r="BV21" s="691">
        <v>25.86289</v>
      </c>
    </row>
    <row r="22" spans="1:74" ht="11.15" customHeight="1" x14ac:dyDescent="0.25">
      <c r="A22" s="499" t="s">
        <v>1257</v>
      </c>
      <c r="B22" s="500" t="s">
        <v>1307</v>
      </c>
      <c r="C22" s="690">
        <v>23.753776988999999</v>
      </c>
      <c r="D22" s="690">
        <v>20.579000529999998</v>
      </c>
      <c r="E22" s="690">
        <v>20.047440945000002</v>
      </c>
      <c r="F22" s="690">
        <v>19.377390592000001</v>
      </c>
      <c r="G22" s="690">
        <v>22.320698392000001</v>
      </c>
      <c r="H22" s="690">
        <v>25.009028928999999</v>
      </c>
      <c r="I22" s="690">
        <v>27.141930426999998</v>
      </c>
      <c r="J22" s="690">
        <v>26.012827316999999</v>
      </c>
      <c r="K22" s="690">
        <v>21.443209190000001</v>
      </c>
      <c r="L22" s="690">
        <v>19.816734383</v>
      </c>
      <c r="M22" s="690">
        <v>20.696433031000002</v>
      </c>
      <c r="N22" s="690">
        <v>22.194051455</v>
      </c>
      <c r="O22" s="690">
        <v>23.470289055999999</v>
      </c>
      <c r="P22" s="690">
        <v>21.262574740000002</v>
      </c>
      <c r="Q22" s="690">
        <v>21.248079622999999</v>
      </c>
      <c r="R22" s="690">
        <v>19.232370082999999</v>
      </c>
      <c r="S22" s="690">
        <v>21.378027318000001</v>
      </c>
      <c r="T22" s="690">
        <v>23.416628478</v>
      </c>
      <c r="U22" s="690">
        <v>26.572947189000001</v>
      </c>
      <c r="V22" s="690">
        <v>26.220776379</v>
      </c>
      <c r="W22" s="690">
        <v>23.485448363</v>
      </c>
      <c r="X22" s="690">
        <v>19.894085619999998</v>
      </c>
      <c r="Y22" s="690">
        <v>20.462139332</v>
      </c>
      <c r="Z22" s="690">
        <v>21.926145160000001</v>
      </c>
      <c r="AA22" s="690">
        <v>22.639949578</v>
      </c>
      <c r="AB22" s="690">
        <v>21.157397032999999</v>
      </c>
      <c r="AC22" s="690">
        <v>20.048428683000001</v>
      </c>
      <c r="AD22" s="690">
        <v>18.410531385999999</v>
      </c>
      <c r="AE22" s="690">
        <v>19.724738434999999</v>
      </c>
      <c r="AF22" s="690">
        <v>24.400128847000001</v>
      </c>
      <c r="AG22" s="690">
        <v>27.200133576999999</v>
      </c>
      <c r="AH22" s="690">
        <v>26.53863875</v>
      </c>
      <c r="AI22" s="690">
        <v>21.042966137000001</v>
      </c>
      <c r="AJ22" s="690">
        <v>20.224731789</v>
      </c>
      <c r="AK22" s="690">
        <v>19.168866345000001</v>
      </c>
      <c r="AL22" s="690">
        <v>21.936812832000001</v>
      </c>
      <c r="AM22" s="690">
        <v>22.889073016000001</v>
      </c>
      <c r="AN22" s="690">
        <v>22.294464790999999</v>
      </c>
      <c r="AO22" s="690">
        <v>20.360466791</v>
      </c>
      <c r="AP22" s="690">
        <v>19.566676118</v>
      </c>
      <c r="AQ22" s="690">
        <v>20.974851051000002</v>
      </c>
      <c r="AR22" s="690">
        <v>24.948149331</v>
      </c>
      <c r="AS22" s="690">
        <v>26.725489459999999</v>
      </c>
      <c r="AT22" s="690">
        <v>28.004989985999998</v>
      </c>
      <c r="AU22" s="690">
        <v>23.781544748999998</v>
      </c>
      <c r="AV22" s="690">
        <v>20.212631462000001</v>
      </c>
      <c r="AW22" s="690">
        <v>20.249552693999998</v>
      </c>
      <c r="AX22" s="690">
        <v>21.544679995999999</v>
      </c>
      <c r="AY22" s="690">
        <v>24.269373989999998</v>
      </c>
      <c r="AZ22" s="690">
        <v>21.603920015</v>
      </c>
      <c r="BA22" s="690">
        <v>22.392594546000002</v>
      </c>
      <c r="BB22" s="690">
        <v>20.680205581999999</v>
      </c>
      <c r="BC22" s="691">
        <v>20.523119999999999</v>
      </c>
      <c r="BD22" s="691">
        <v>25.334679999999999</v>
      </c>
      <c r="BE22" s="691">
        <v>27.703140000000001</v>
      </c>
      <c r="BF22" s="691">
        <v>28.011479999999999</v>
      </c>
      <c r="BG22" s="691">
        <v>23.027090000000001</v>
      </c>
      <c r="BH22" s="691">
        <v>20.336449999999999</v>
      </c>
      <c r="BI22" s="691">
        <v>19.996929999999999</v>
      </c>
      <c r="BJ22" s="691">
        <v>22.021470000000001</v>
      </c>
      <c r="BK22" s="691">
        <v>24.42839</v>
      </c>
      <c r="BL22" s="691">
        <v>21.23075</v>
      </c>
      <c r="BM22" s="691">
        <v>21.41142</v>
      </c>
      <c r="BN22" s="691">
        <v>19.466899999999999</v>
      </c>
      <c r="BO22" s="691">
        <v>20.641349999999999</v>
      </c>
      <c r="BP22" s="691">
        <v>25.759129999999999</v>
      </c>
      <c r="BQ22" s="691">
        <v>27.59787</v>
      </c>
      <c r="BR22" s="691">
        <v>28.456849999999999</v>
      </c>
      <c r="BS22" s="691">
        <v>23.393910000000002</v>
      </c>
      <c r="BT22" s="691">
        <v>20.483270000000001</v>
      </c>
      <c r="BU22" s="691">
        <v>20.164000000000001</v>
      </c>
      <c r="BV22" s="691">
        <v>22.078790000000001</v>
      </c>
    </row>
    <row r="23" spans="1:74" ht="11.15" customHeight="1" x14ac:dyDescent="0.25">
      <c r="A23" s="517"/>
      <c r="B23" s="131" t="s">
        <v>1310</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333"/>
      <c r="BD23" s="333"/>
      <c r="BE23" s="333"/>
      <c r="BF23" s="333"/>
      <c r="BG23" s="333"/>
      <c r="BH23" s="333"/>
      <c r="BI23" s="333"/>
      <c r="BJ23" s="333"/>
      <c r="BK23" s="333"/>
      <c r="BL23" s="333"/>
      <c r="BM23" s="333"/>
      <c r="BN23" s="333"/>
      <c r="BO23" s="333"/>
      <c r="BP23" s="333"/>
      <c r="BQ23" s="333"/>
      <c r="BR23" s="333"/>
      <c r="BS23" s="333"/>
      <c r="BT23" s="333"/>
      <c r="BU23" s="333"/>
      <c r="BV23" s="333"/>
    </row>
    <row r="24" spans="1:74" ht="11.15" customHeight="1" x14ac:dyDescent="0.25">
      <c r="A24" s="499" t="s">
        <v>1258</v>
      </c>
      <c r="B24" s="500" t="s">
        <v>82</v>
      </c>
      <c r="C24" s="690">
        <v>12.129506449000001</v>
      </c>
      <c r="D24" s="690">
        <v>10.827260427000001</v>
      </c>
      <c r="E24" s="690">
        <v>10.824433433999999</v>
      </c>
      <c r="F24" s="690">
        <v>10.138260428000001</v>
      </c>
      <c r="G24" s="690">
        <v>14.841272871999999</v>
      </c>
      <c r="H24" s="690">
        <v>16.525182287</v>
      </c>
      <c r="I24" s="690">
        <v>21.372707546000001</v>
      </c>
      <c r="J24" s="690">
        <v>19.728400293</v>
      </c>
      <c r="K24" s="690">
        <v>15.909548552</v>
      </c>
      <c r="L24" s="690">
        <v>12.331094848999999</v>
      </c>
      <c r="M24" s="690">
        <v>10.219806204999999</v>
      </c>
      <c r="N24" s="690">
        <v>11.927301854</v>
      </c>
      <c r="O24" s="690">
        <v>13.217144187000001</v>
      </c>
      <c r="P24" s="690">
        <v>10.247560302</v>
      </c>
      <c r="Q24" s="690">
        <v>11.487813322999999</v>
      </c>
      <c r="R24" s="690">
        <v>10.81202667</v>
      </c>
      <c r="S24" s="690">
        <v>14.829761499</v>
      </c>
      <c r="T24" s="690">
        <v>17.724638408000001</v>
      </c>
      <c r="U24" s="690">
        <v>20.639015374</v>
      </c>
      <c r="V24" s="690">
        <v>23.322893069999999</v>
      </c>
      <c r="W24" s="690">
        <v>19.789741634999999</v>
      </c>
      <c r="X24" s="690">
        <v>14.100623533</v>
      </c>
      <c r="Y24" s="690">
        <v>12.128745172</v>
      </c>
      <c r="Z24" s="690">
        <v>13.441653422</v>
      </c>
      <c r="AA24" s="690">
        <v>12.775475621</v>
      </c>
      <c r="AB24" s="690">
        <v>12.468100158</v>
      </c>
      <c r="AC24" s="690">
        <v>12.279991759</v>
      </c>
      <c r="AD24" s="690">
        <v>10.997337542</v>
      </c>
      <c r="AE24" s="690">
        <v>14.05938931</v>
      </c>
      <c r="AF24" s="690">
        <v>16.651489585</v>
      </c>
      <c r="AG24" s="690">
        <v>21.439225696000001</v>
      </c>
      <c r="AH24" s="690">
        <v>21.505703284999999</v>
      </c>
      <c r="AI24" s="690">
        <v>16.608207784000001</v>
      </c>
      <c r="AJ24" s="690">
        <v>14.277624546</v>
      </c>
      <c r="AK24" s="690">
        <v>10.026508571000001</v>
      </c>
      <c r="AL24" s="690">
        <v>10.998097003</v>
      </c>
      <c r="AM24" s="690">
        <v>11.83114</v>
      </c>
      <c r="AN24" s="690">
        <v>12.418962624000001</v>
      </c>
      <c r="AO24" s="690">
        <v>8.5399971679999993</v>
      </c>
      <c r="AP24" s="690">
        <v>9.9399667370000007</v>
      </c>
      <c r="AQ24" s="690">
        <v>12.052917108999999</v>
      </c>
      <c r="AR24" s="690">
        <v>17.658750596000001</v>
      </c>
      <c r="AS24" s="690">
        <v>19.891045016</v>
      </c>
      <c r="AT24" s="690">
        <v>20.382308412</v>
      </c>
      <c r="AU24" s="690">
        <v>17.004080784999999</v>
      </c>
      <c r="AV24" s="690">
        <v>13.702800023</v>
      </c>
      <c r="AW24" s="690">
        <v>10.026768155999999</v>
      </c>
      <c r="AX24" s="690">
        <v>10.728627808000001</v>
      </c>
      <c r="AY24" s="690">
        <v>13.543761456</v>
      </c>
      <c r="AZ24" s="690">
        <v>11.943634081000001</v>
      </c>
      <c r="BA24" s="690">
        <v>9.0863110000000002</v>
      </c>
      <c r="BB24" s="690">
        <v>8.7432130000000008</v>
      </c>
      <c r="BC24" s="691">
        <v>10.89522</v>
      </c>
      <c r="BD24" s="691">
        <v>15.053229999999999</v>
      </c>
      <c r="BE24" s="691">
        <v>19.768439999999998</v>
      </c>
      <c r="BF24" s="691">
        <v>19.35669</v>
      </c>
      <c r="BG24" s="691">
        <v>15.086830000000001</v>
      </c>
      <c r="BH24" s="691">
        <v>10.6982</v>
      </c>
      <c r="BI24" s="691">
        <v>9.0384759999999993</v>
      </c>
      <c r="BJ24" s="691">
        <v>10.74358</v>
      </c>
      <c r="BK24" s="691">
        <v>11.24995</v>
      </c>
      <c r="BL24" s="691">
        <v>8.2993009999999998</v>
      </c>
      <c r="BM24" s="691">
        <v>7.5902149999999997</v>
      </c>
      <c r="BN24" s="691">
        <v>7.214855</v>
      </c>
      <c r="BO24" s="691">
        <v>8.8356239999999993</v>
      </c>
      <c r="BP24" s="691">
        <v>12.9427</v>
      </c>
      <c r="BQ24" s="691">
        <v>17.70186</v>
      </c>
      <c r="BR24" s="691">
        <v>18.111319999999999</v>
      </c>
      <c r="BS24" s="691">
        <v>12.92525</v>
      </c>
      <c r="BT24" s="691">
        <v>9.6663200000000007</v>
      </c>
      <c r="BU24" s="691">
        <v>8.0445080000000004</v>
      </c>
      <c r="BV24" s="691">
        <v>9.6283220000000007</v>
      </c>
    </row>
    <row r="25" spans="1:74" ht="11.15" customHeight="1" x14ac:dyDescent="0.25">
      <c r="A25" s="499" t="s">
        <v>1259</v>
      </c>
      <c r="B25" s="500" t="s">
        <v>81</v>
      </c>
      <c r="C25" s="690">
        <v>8.3336572370000006</v>
      </c>
      <c r="D25" s="690">
        <v>5.417560613</v>
      </c>
      <c r="E25" s="690">
        <v>4.6060952220000004</v>
      </c>
      <c r="F25" s="690">
        <v>5.8405297709999999</v>
      </c>
      <c r="G25" s="690">
        <v>7.3144201740000003</v>
      </c>
      <c r="H25" s="690">
        <v>8.2110279629999994</v>
      </c>
      <c r="I25" s="690">
        <v>8.7253489599999998</v>
      </c>
      <c r="J25" s="690">
        <v>8.880167664</v>
      </c>
      <c r="K25" s="690">
        <v>8.1698972550000004</v>
      </c>
      <c r="L25" s="690">
        <v>7.5863785200000002</v>
      </c>
      <c r="M25" s="690">
        <v>7.3564077320000001</v>
      </c>
      <c r="N25" s="690">
        <v>6.9514068790000003</v>
      </c>
      <c r="O25" s="690">
        <v>6.2022458049999996</v>
      </c>
      <c r="P25" s="690">
        <v>5.733474556</v>
      </c>
      <c r="Q25" s="690">
        <v>5.6305125450000002</v>
      </c>
      <c r="R25" s="690">
        <v>4.8782187209999996</v>
      </c>
      <c r="S25" s="690">
        <v>6.2087459269999998</v>
      </c>
      <c r="T25" s="690">
        <v>6.6644000590000001</v>
      </c>
      <c r="U25" s="690">
        <v>7.2204106880000003</v>
      </c>
      <c r="V25" s="690">
        <v>6.8850594960000002</v>
      </c>
      <c r="W25" s="690">
        <v>6.8122827880000001</v>
      </c>
      <c r="X25" s="690">
        <v>5.9943344139999999</v>
      </c>
      <c r="Y25" s="690">
        <v>5.4558301079999998</v>
      </c>
      <c r="Z25" s="690">
        <v>5.1476972280000002</v>
      </c>
      <c r="AA25" s="690">
        <v>4.3645746900000004</v>
      </c>
      <c r="AB25" s="690">
        <v>3.9478249179999998</v>
      </c>
      <c r="AC25" s="690">
        <v>4.2851941</v>
      </c>
      <c r="AD25" s="690">
        <v>4.8632699180000003</v>
      </c>
      <c r="AE25" s="690">
        <v>4.8981492160000002</v>
      </c>
      <c r="AF25" s="690">
        <v>5.501823001</v>
      </c>
      <c r="AG25" s="690">
        <v>6.3485665530000004</v>
      </c>
      <c r="AH25" s="690">
        <v>6.9954055999999998</v>
      </c>
      <c r="AI25" s="690">
        <v>6.3526384980000001</v>
      </c>
      <c r="AJ25" s="690">
        <v>5.7611398879999998</v>
      </c>
      <c r="AK25" s="690">
        <v>5.2545342320000001</v>
      </c>
      <c r="AL25" s="690">
        <v>6.2068203720000001</v>
      </c>
      <c r="AM25" s="690">
        <v>6.7942421519999998</v>
      </c>
      <c r="AN25" s="690">
        <v>5.4862898910000002</v>
      </c>
      <c r="AO25" s="690">
        <v>4.0082243359999996</v>
      </c>
      <c r="AP25" s="690">
        <v>4.8305158920000002</v>
      </c>
      <c r="AQ25" s="690">
        <v>5.8882137490000002</v>
      </c>
      <c r="AR25" s="690">
        <v>7.7814559269999997</v>
      </c>
      <c r="AS25" s="690">
        <v>8.1616434770000001</v>
      </c>
      <c r="AT25" s="690">
        <v>7.6778890359999998</v>
      </c>
      <c r="AU25" s="690">
        <v>6.8582218109999999</v>
      </c>
      <c r="AV25" s="690">
        <v>6.1159716</v>
      </c>
      <c r="AW25" s="690">
        <v>5.2905734009999996</v>
      </c>
      <c r="AX25" s="690">
        <v>5.6169034929999997</v>
      </c>
      <c r="AY25" s="690">
        <v>6.5458193820000004</v>
      </c>
      <c r="AZ25" s="690">
        <v>5.9782404580000001</v>
      </c>
      <c r="BA25" s="690">
        <v>5.4035640000000003</v>
      </c>
      <c r="BB25" s="690">
        <v>4.5096759999999998</v>
      </c>
      <c r="BC25" s="691">
        <v>5.8650060000000002</v>
      </c>
      <c r="BD25" s="691">
        <v>7.3559999999999999</v>
      </c>
      <c r="BE25" s="691">
        <v>7.8637079999999999</v>
      </c>
      <c r="BF25" s="691">
        <v>7.6071629999999999</v>
      </c>
      <c r="BG25" s="691">
        <v>6.9707140000000001</v>
      </c>
      <c r="BH25" s="691">
        <v>6.1579470000000001</v>
      </c>
      <c r="BI25" s="691">
        <v>5.5713619999999997</v>
      </c>
      <c r="BJ25" s="691">
        <v>6.1586600000000002</v>
      </c>
      <c r="BK25" s="691">
        <v>6.4519820000000001</v>
      </c>
      <c r="BL25" s="691">
        <v>5.6121210000000001</v>
      </c>
      <c r="BM25" s="691">
        <v>4.5350289999999998</v>
      </c>
      <c r="BN25" s="691">
        <v>4.997973</v>
      </c>
      <c r="BO25" s="691">
        <v>5.9896880000000001</v>
      </c>
      <c r="BP25" s="691">
        <v>7.3196649999999996</v>
      </c>
      <c r="BQ25" s="691">
        <v>7.8461949999999998</v>
      </c>
      <c r="BR25" s="691">
        <v>7.5910000000000002</v>
      </c>
      <c r="BS25" s="691">
        <v>6.9009989999999997</v>
      </c>
      <c r="BT25" s="691">
        <v>6.1487999999999996</v>
      </c>
      <c r="BU25" s="691">
        <v>5.455082</v>
      </c>
      <c r="BV25" s="691">
        <v>6.1122589999999999</v>
      </c>
    </row>
    <row r="26" spans="1:74" ht="11.15" customHeight="1" x14ac:dyDescent="0.25">
      <c r="A26" s="499" t="s">
        <v>1260</v>
      </c>
      <c r="B26" s="502" t="s">
        <v>84</v>
      </c>
      <c r="C26" s="690">
        <v>3.8085140000000002</v>
      </c>
      <c r="D26" s="690">
        <v>3.432375</v>
      </c>
      <c r="E26" s="690">
        <v>3.5376690000000002</v>
      </c>
      <c r="F26" s="690">
        <v>2.7913800000000002</v>
      </c>
      <c r="G26" s="690">
        <v>3.7569159999999999</v>
      </c>
      <c r="H26" s="690">
        <v>3.6040100000000002</v>
      </c>
      <c r="I26" s="690">
        <v>3.7046139999999999</v>
      </c>
      <c r="J26" s="690">
        <v>3.6559360000000001</v>
      </c>
      <c r="K26" s="690">
        <v>3.5876730000000001</v>
      </c>
      <c r="L26" s="690">
        <v>2.90266</v>
      </c>
      <c r="M26" s="690">
        <v>3.2945500000000001</v>
      </c>
      <c r="N26" s="690">
        <v>3.109442</v>
      </c>
      <c r="O26" s="690">
        <v>3.2286229999999998</v>
      </c>
      <c r="P26" s="690">
        <v>3.4301110000000001</v>
      </c>
      <c r="Q26" s="690">
        <v>3.7206229999999998</v>
      </c>
      <c r="R26" s="690">
        <v>3.2512400000000001</v>
      </c>
      <c r="S26" s="690">
        <v>2.933249</v>
      </c>
      <c r="T26" s="690">
        <v>3.600193</v>
      </c>
      <c r="U26" s="690">
        <v>3.7037710000000001</v>
      </c>
      <c r="V26" s="690">
        <v>3.6901869999999999</v>
      </c>
      <c r="W26" s="690">
        <v>3.581048</v>
      </c>
      <c r="X26" s="690">
        <v>2.8721549999999998</v>
      </c>
      <c r="Y26" s="690">
        <v>3.497306</v>
      </c>
      <c r="Z26" s="690">
        <v>3.789501</v>
      </c>
      <c r="AA26" s="690">
        <v>3.7118679999999999</v>
      </c>
      <c r="AB26" s="690">
        <v>3.5480139999999998</v>
      </c>
      <c r="AC26" s="690">
        <v>3.1865260000000002</v>
      </c>
      <c r="AD26" s="690">
        <v>2.6729599999999998</v>
      </c>
      <c r="AE26" s="690">
        <v>3.3859940000000002</v>
      </c>
      <c r="AF26" s="690">
        <v>3.6130110000000002</v>
      </c>
      <c r="AG26" s="690">
        <v>3.7159200000000001</v>
      </c>
      <c r="AH26" s="690">
        <v>3.6970000000000001</v>
      </c>
      <c r="AI26" s="690">
        <v>3.6033080000000002</v>
      </c>
      <c r="AJ26" s="690">
        <v>3.1025360000000002</v>
      </c>
      <c r="AK26" s="690">
        <v>3.4002919999999999</v>
      </c>
      <c r="AL26" s="690">
        <v>3.8012760000000001</v>
      </c>
      <c r="AM26" s="690">
        <v>3.799445</v>
      </c>
      <c r="AN26" s="690">
        <v>3.3135479999999999</v>
      </c>
      <c r="AO26" s="690">
        <v>3.3692790000000001</v>
      </c>
      <c r="AP26" s="690">
        <v>2.9864459999999999</v>
      </c>
      <c r="AQ26" s="690">
        <v>3.7490230000000002</v>
      </c>
      <c r="AR26" s="690">
        <v>3.098792</v>
      </c>
      <c r="AS26" s="690">
        <v>3.6683720000000002</v>
      </c>
      <c r="AT26" s="690">
        <v>3.6959599999999999</v>
      </c>
      <c r="AU26" s="690">
        <v>3.5942560000000001</v>
      </c>
      <c r="AV26" s="690">
        <v>2.173943</v>
      </c>
      <c r="AW26" s="690">
        <v>2.9732289999999999</v>
      </c>
      <c r="AX26" s="690">
        <v>3.788964</v>
      </c>
      <c r="AY26" s="690">
        <v>3.8017599999999998</v>
      </c>
      <c r="AZ26" s="690">
        <v>3.436429</v>
      </c>
      <c r="BA26" s="690">
        <v>3.7699699999999998</v>
      </c>
      <c r="BB26" s="690">
        <v>3.0676199999999998</v>
      </c>
      <c r="BC26" s="691">
        <v>3.3492799999999998</v>
      </c>
      <c r="BD26" s="691">
        <v>3.5758399999999999</v>
      </c>
      <c r="BE26" s="691">
        <v>3.69503</v>
      </c>
      <c r="BF26" s="691">
        <v>3.69503</v>
      </c>
      <c r="BG26" s="691">
        <v>3.2047500000000002</v>
      </c>
      <c r="BH26" s="691">
        <v>3.5766399999999998</v>
      </c>
      <c r="BI26" s="691">
        <v>3.5758399999999999</v>
      </c>
      <c r="BJ26" s="691">
        <v>3.69503</v>
      </c>
      <c r="BK26" s="691">
        <v>3.69503</v>
      </c>
      <c r="BL26" s="691">
        <v>3.33745</v>
      </c>
      <c r="BM26" s="691">
        <v>3.69503</v>
      </c>
      <c r="BN26" s="691">
        <v>2.0554000000000001</v>
      </c>
      <c r="BO26" s="691">
        <v>3.3452899999999999</v>
      </c>
      <c r="BP26" s="691">
        <v>3.5758399999999999</v>
      </c>
      <c r="BQ26" s="691">
        <v>3.69503</v>
      </c>
      <c r="BR26" s="691">
        <v>3.69503</v>
      </c>
      <c r="BS26" s="691">
        <v>3.5758399999999999</v>
      </c>
      <c r="BT26" s="691">
        <v>3.0303499999999999</v>
      </c>
      <c r="BU26" s="691">
        <v>3.43222</v>
      </c>
      <c r="BV26" s="691">
        <v>3.69503</v>
      </c>
    </row>
    <row r="27" spans="1:74" ht="11.15" customHeight="1" x14ac:dyDescent="0.25">
      <c r="A27" s="499" t="s">
        <v>1261</v>
      </c>
      <c r="B27" s="502" t="s">
        <v>1202</v>
      </c>
      <c r="C27" s="690">
        <v>7.3217634000000004E-2</v>
      </c>
      <c r="D27" s="690">
        <v>7.2152162000000006E-2</v>
      </c>
      <c r="E27" s="690">
        <v>7.3193202999999998E-2</v>
      </c>
      <c r="F27" s="690">
        <v>7.7740136000000001E-2</v>
      </c>
      <c r="G27" s="690">
        <v>8.7064186000000002E-2</v>
      </c>
      <c r="H27" s="690">
        <v>7.9056879999999996E-2</v>
      </c>
      <c r="I27" s="690">
        <v>6.8212685999999995E-2</v>
      </c>
      <c r="J27" s="690">
        <v>6.0174445E-2</v>
      </c>
      <c r="K27" s="690">
        <v>5.1038485000000001E-2</v>
      </c>
      <c r="L27" s="690">
        <v>4.8326088000000003E-2</v>
      </c>
      <c r="M27" s="690">
        <v>5.6574008000000002E-2</v>
      </c>
      <c r="N27" s="690">
        <v>6.1211086999999997E-2</v>
      </c>
      <c r="O27" s="690">
        <v>7.9355413E-2</v>
      </c>
      <c r="P27" s="690">
        <v>0.12574712499999999</v>
      </c>
      <c r="Q27" s="690">
        <v>5.0425216000000002E-2</v>
      </c>
      <c r="R27" s="690">
        <v>9.2701317000000005E-2</v>
      </c>
      <c r="S27" s="690">
        <v>0.107377139</v>
      </c>
      <c r="T27" s="690">
        <v>6.5425364E-2</v>
      </c>
      <c r="U27" s="690">
        <v>0.10296158</v>
      </c>
      <c r="V27" s="690">
        <v>4.7683756000000001E-2</v>
      </c>
      <c r="W27" s="690">
        <v>5.0468671999999999E-2</v>
      </c>
      <c r="X27" s="690">
        <v>4.75912E-2</v>
      </c>
      <c r="Y27" s="690">
        <v>4.4301047000000003E-2</v>
      </c>
      <c r="Z27" s="690">
        <v>3.6501170999999999E-2</v>
      </c>
      <c r="AA27" s="690">
        <v>3.3363654E-2</v>
      </c>
      <c r="AB27" s="690">
        <v>6.5823233999999994E-2</v>
      </c>
      <c r="AC27" s="690">
        <v>6.2343694999999998E-2</v>
      </c>
      <c r="AD27" s="690">
        <v>7.5226935999999994E-2</v>
      </c>
      <c r="AE27" s="690">
        <v>8.2035194000000006E-2</v>
      </c>
      <c r="AF27" s="690">
        <v>3.7925924999999999E-2</v>
      </c>
      <c r="AG27" s="690">
        <v>5.1283200000000001E-2</v>
      </c>
      <c r="AH27" s="690">
        <v>4.0199430000000001E-2</v>
      </c>
      <c r="AI27" s="690">
        <v>5.3614045999999999E-2</v>
      </c>
      <c r="AJ27" s="690">
        <v>5.2564832999999998E-2</v>
      </c>
      <c r="AK27" s="690">
        <v>3.3560316999999999E-2</v>
      </c>
      <c r="AL27" s="690">
        <v>3.6952145999999998E-2</v>
      </c>
      <c r="AM27" s="690">
        <v>5.3466632E-2</v>
      </c>
      <c r="AN27" s="690">
        <v>5.2700305000000003E-2</v>
      </c>
      <c r="AO27" s="690">
        <v>8.9186308000000006E-2</v>
      </c>
      <c r="AP27" s="690">
        <v>6.3309857999999997E-2</v>
      </c>
      <c r="AQ27" s="690">
        <v>5.0910824E-2</v>
      </c>
      <c r="AR27" s="690">
        <v>5.0534616999999997E-2</v>
      </c>
      <c r="AS27" s="690">
        <v>5.2382318999999997E-2</v>
      </c>
      <c r="AT27" s="690">
        <v>4.0338801000000001E-2</v>
      </c>
      <c r="AU27" s="690">
        <v>4.3912657000000001E-2</v>
      </c>
      <c r="AV27" s="690">
        <v>4.3266085000000003E-2</v>
      </c>
      <c r="AW27" s="690">
        <v>3.3431751000000003E-2</v>
      </c>
      <c r="AX27" s="690">
        <v>3.8217174999999999E-2</v>
      </c>
      <c r="AY27" s="690">
        <v>5.1596195999999997E-2</v>
      </c>
      <c r="AZ27" s="690">
        <v>5.9501959E-2</v>
      </c>
      <c r="BA27" s="690">
        <v>6.9051100000000004E-2</v>
      </c>
      <c r="BB27" s="690">
        <v>7.6677999999999996E-2</v>
      </c>
      <c r="BC27" s="691">
        <v>7.1664599999999995E-2</v>
      </c>
      <c r="BD27" s="691">
        <v>6.3622799999999993E-2</v>
      </c>
      <c r="BE27" s="691">
        <v>5.3900000000000003E-2</v>
      </c>
      <c r="BF27" s="691">
        <v>4.5144400000000001E-2</v>
      </c>
      <c r="BG27" s="691">
        <v>4.6688599999999997E-2</v>
      </c>
      <c r="BH27" s="691">
        <v>3.6588700000000002E-2</v>
      </c>
      <c r="BI27" s="691">
        <v>3.5673200000000002E-2</v>
      </c>
      <c r="BJ27" s="691">
        <v>3.5135800000000002E-2</v>
      </c>
      <c r="BK27" s="691">
        <v>4.9981999999999999E-2</v>
      </c>
      <c r="BL27" s="691">
        <v>4.5838400000000001E-2</v>
      </c>
      <c r="BM27" s="691">
        <v>6.2251300000000002E-2</v>
      </c>
      <c r="BN27" s="691">
        <v>7.2800199999999995E-2</v>
      </c>
      <c r="BO27" s="691">
        <v>6.9681900000000005E-2</v>
      </c>
      <c r="BP27" s="691">
        <v>6.2673400000000004E-2</v>
      </c>
      <c r="BQ27" s="691">
        <v>5.34146E-2</v>
      </c>
      <c r="BR27" s="691">
        <v>4.4904199999999998E-2</v>
      </c>
      <c r="BS27" s="691">
        <v>4.65736E-2</v>
      </c>
      <c r="BT27" s="691">
        <v>3.6529800000000001E-2</v>
      </c>
      <c r="BU27" s="691">
        <v>3.5645000000000003E-2</v>
      </c>
      <c r="BV27" s="691">
        <v>3.5121399999999997E-2</v>
      </c>
    </row>
    <row r="28" spans="1:74" ht="11.15" customHeight="1" x14ac:dyDescent="0.25">
      <c r="A28" s="499" t="s">
        <v>1262</v>
      </c>
      <c r="B28" s="502" t="s">
        <v>1305</v>
      </c>
      <c r="C28" s="690">
        <v>6.1285282820000004</v>
      </c>
      <c r="D28" s="690">
        <v>5.605183448</v>
      </c>
      <c r="E28" s="690">
        <v>6.7022015650000002</v>
      </c>
      <c r="F28" s="690">
        <v>6.9590571959999998</v>
      </c>
      <c r="G28" s="690">
        <v>7.2160151130000001</v>
      </c>
      <c r="H28" s="690">
        <v>7.3010971290000004</v>
      </c>
      <c r="I28" s="690">
        <v>4.5823967650000004</v>
      </c>
      <c r="J28" s="690">
        <v>5.7547630789999999</v>
      </c>
      <c r="K28" s="690">
        <v>3.9442990039999999</v>
      </c>
      <c r="L28" s="690">
        <v>5.2137726820000001</v>
      </c>
      <c r="M28" s="690">
        <v>5.6371666759999997</v>
      </c>
      <c r="N28" s="690">
        <v>6.0730032510000003</v>
      </c>
      <c r="O28" s="690">
        <v>6.4247097569999996</v>
      </c>
      <c r="P28" s="690">
        <v>6.1434013580000002</v>
      </c>
      <c r="Q28" s="690">
        <v>6.3279869350000002</v>
      </c>
      <c r="R28" s="690">
        <v>7.4615323939999998</v>
      </c>
      <c r="S28" s="690">
        <v>7.4318298240000003</v>
      </c>
      <c r="T28" s="690">
        <v>6.1140384399999999</v>
      </c>
      <c r="U28" s="690">
        <v>6.4712001450000001</v>
      </c>
      <c r="V28" s="690">
        <v>6.3011474840000004</v>
      </c>
      <c r="W28" s="690">
        <v>6.124456704</v>
      </c>
      <c r="X28" s="690">
        <v>6.9225711199999997</v>
      </c>
      <c r="Y28" s="690">
        <v>6.4288574360000004</v>
      </c>
      <c r="Z28" s="690">
        <v>6.7428912319999998</v>
      </c>
      <c r="AA28" s="690">
        <v>7.4553883159999996</v>
      </c>
      <c r="AB28" s="690">
        <v>7.262333065</v>
      </c>
      <c r="AC28" s="690">
        <v>7.2240454410000003</v>
      </c>
      <c r="AD28" s="690">
        <v>7.6193987410000004</v>
      </c>
      <c r="AE28" s="690">
        <v>8.2477058289999992</v>
      </c>
      <c r="AF28" s="690">
        <v>8.7366701750000004</v>
      </c>
      <c r="AG28" s="690">
        <v>7.7052674310000002</v>
      </c>
      <c r="AH28" s="690">
        <v>7.0702537650000004</v>
      </c>
      <c r="AI28" s="690">
        <v>5.7566031100000004</v>
      </c>
      <c r="AJ28" s="690">
        <v>7.6861877859999996</v>
      </c>
      <c r="AK28" s="690">
        <v>7.6479639309999996</v>
      </c>
      <c r="AL28" s="690">
        <v>8.2956480700000004</v>
      </c>
      <c r="AM28" s="690">
        <v>7.9178461709999999</v>
      </c>
      <c r="AN28" s="690">
        <v>6.4657915539999999</v>
      </c>
      <c r="AO28" s="690">
        <v>10.863666547999999</v>
      </c>
      <c r="AP28" s="690">
        <v>9.6747576960000004</v>
      </c>
      <c r="AQ28" s="690">
        <v>9.8943704399999994</v>
      </c>
      <c r="AR28" s="690">
        <v>8.1909360889999991</v>
      </c>
      <c r="AS28" s="690">
        <v>6.95514616</v>
      </c>
      <c r="AT28" s="690">
        <v>8.6824293449999992</v>
      </c>
      <c r="AU28" s="690">
        <v>8.1678773669999991</v>
      </c>
      <c r="AV28" s="690">
        <v>9.6290523609999994</v>
      </c>
      <c r="AW28" s="690">
        <v>9.3455315389999996</v>
      </c>
      <c r="AX28" s="690">
        <v>10.465783754</v>
      </c>
      <c r="AY28" s="690">
        <v>9.538053906</v>
      </c>
      <c r="AZ28" s="690">
        <v>9.6113359500000008</v>
      </c>
      <c r="BA28" s="690">
        <v>11.854749999999999</v>
      </c>
      <c r="BB28" s="690">
        <v>13.67493</v>
      </c>
      <c r="BC28" s="691">
        <v>13.440939999999999</v>
      </c>
      <c r="BD28" s="691">
        <v>11.08127</v>
      </c>
      <c r="BE28" s="691">
        <v>9.2232570000000003</v>
      </c>
      <c r="BF28" s="691">
        <v>10.62721</v>
      </c>
      <c r="BG28" s="691">
        <v>10.460710000000001</v>
      </c>
      <c r="BH28" s="691">
        <v>11.25938</v>
      </c>
      <c r="BI28" s="691">
        <v>10.715809999999999</v>
      </c>
      <c r="BJ28" s="691">
        <v>11.89353</v>
      </c>
      <c r="BK28" s="691">
        <v>10.760439999999999</v>
      </c>
      <c r="BL28" s="691">
        <v>11.534700000000001</v>
      </c>
      <c r="BM28" s="691">
        <v>13.20645</v>
      </c>
      <c r="BN28" s="691">
        <v>14.84994</v>
      </c>
      <c r="BO28" s="691">
        <v>15.263500000000001</v>
      </c>
      <c r="BP28" s="691">
        <v>12.749890000000001</v>
      </c>
      <c r="BQ28" s="691">
        <v>10.676</v>
      </c>
      <c r="BR28" s="691">
        <v>11.734059999999999</v>
      </c>
      <c r="BS28" s="691">
        <v>11.7559</v>
      </c>
      <c r="BT28" s="691">
        <v>12.48076</v>
      </c>
      <c r="BU28" s="691">
        <v>11.60242</v>
      </c>
      <c r="BV28" s="691">
        <v>12.75442</v>
      </c>
    </row>
    <row r="29" spans="1:74" ht="11.15" customHeight="1" x14ac:dyDescent="0.25">
      <c r="A29" s="499" t="s">
        <v>1263</v>
      </c>
      <c r="B29" s="500" t="s">
        <v>1306</v>
      </c>
      <c r="C29" s="690">
        <v>0.101199287</v>
      </c>
      <c r="D29" s="690">
        <v>0.100539066</v>
      </c>
      <c r="E29" s="690">
        <v>0.101519163</v>
      </c>
      <c r="F29" s="690">
        <v>0.12849954</v>
      </c>
      <c r="G29" s="690">
        <v>0.13537152</v>
      </c>
      <c r="H29" s="690">
        <v>0.106338691</v>
      </c>
      <c r="I29" s="690">
        <v>0.12996112400000001</v>
      </c>
      <c r="J29" s="690">
        <v>0.114098279</v>
      </c>
      <c r="K29" s="690">
        <v>8.2141875000000003E-2</v>
      </c>
      <c r="L29" s="690">
        <v>9.7016979000000003E-2</v>
      </c>
      <c r="M29" s="690">
        <v>0.113922315</v>
      </c>
      <c r="N29" s="690">
        <v>0.114417487</v>
      </c>
      <c r="O29" s="690">
        <v>0.14233694099999999</v>
      </c>
      <c r="P29" s="690">
        <v>0.13946989100000001</v>
      </c>
      <c r="Q29" s="690">
        <v>0.14589618900000001</v>
      </c>
      <c r="R29" s="690">
        <v>0.155302776</v>
      </c>
      <c r="S29" s="690">
        <v>0.118178133</v>
      </c>
      <c r="T29" s="690">
        <v>0.11246611300000001</v>
      </c>
      <c r="U29" s="690">
        <v>0.136843775</v>
      </c>
      <c r="V29" s="690">
        <v>0.14555903100000001</v>
      </c>
      <c r="W29" s="690">
        <v>0.130201761</v>
      </c>
      <c r="X29" s="690">
        <v>0.123746944</v>
      </c>
      <c r="Y29" s="690">
        <v>0.132321779</v>
      </c>
      <c r="Z29" s="690">
        <v>0.14394602200000001</v>
      </c>
      <c r="AA29" s="690">
        <v>0.13650770500000001</v>
      </c>
      <c r="AB29" s="690">
        <v>0.141480568</v>
      </c>
      <c r="AC29" s="690">
        <v>0.12436261699999999</v>
      </c>
      <c r="AD29" s="690">
        <v>0.10387134200000001</v>
      </c>
      <c r="AE29" s="690">
        <v>0.11810567900000001</v>
      </c>
      <c r="AF29" s="690">
        <v>0.107209181</v>
      </c>
      <c r="AG29" s="690">
        <v>0.118642795</v>
      </c>
      <c r="AH29" s="690">
        <v>0.14517975699999999</v>
      </c>
      <c r="AI29" s="690">
        <v>0.11455332</v>
      </c>
      <c r="AJ29" s="690">
        <v>0.11851856400000001</v>
      </c>
      <c r="AK29" s="690">
        <v>0.15525117399999999</v>
      </c>
      <c r="AL29" s="690">
        <v>0.147795697</v>
      </c>
      <c r="AM29" s="690">
        <v>0.13644967199999999</v>
      </c>
      <c r="AN29" s="690">
        <v>6.2728006000000003E-2</v>
      </c>
      <c r="AO29" s="690">
        <v>3.3190367999999998E-2</v>
      </c>
      <c r="AP29" s="690">
        <v>9.8306033000000001E-2</v>
      </c>
      <c r="AQ29" s="690">
        <v>9.2748424999999995E-2</v>
      </c>
      <c r="AR29" s="690">
        <v>0.121902711</v>
      </c>
      <c r="AS29" s="690">
        <v>0.13211103900000001</v>
      </c>
      <c r="AT29" s="690">
        <v>0.145293112</v>
      </c>
      <c r="AU29" s="690">
        <v>0.14106215999999999</v>
      </c>
      <c r="AV29" s="690">
        <v>0.16775659300000001</v>
      </c>
      <c r="AW29" s="690">
        <v>0.123895016</v>
      </c>
      <c r="AX29" s="690">
        <v>0.111733798</v>
      </c>
      <c r="AY29" s="690">
        <v>0.11151465300000001</v>
      </c>
      <c r="AZ29" s="690">
        <v>0.10798841100000001</v>
      </c>
      <c r="BA29" s="690">
        <v>9.2962799999999998E-2</v>
      </c>
      <c r="BB29" s="690">
        <v>0.1096188</v>
      </c>
      <c r="BC29" s="691">
        <v>9.7096100000000005E-2</v>
      </c>
      <c r="BD29" s="691">
        <v>0.1034417</v>
      </c>
      <c r="BE29" s="691">
        <v>0.1184453</v>
      </c>
      <c r="BF29" s="691">
        <v>0.14112769999999999</v>
      </c>
      <c r="BG29" s="691">
        <v>0.1233621</v>
      </c>
      <c r="BH29" s="691">
        <v>0.13488539999999999</v>
      </c>
      <c r="BI29" s="691">
        <v>0.1311677</v>
      </c>
      <c r="BJ29" s="691">
        <v>0.12914320000000001</v>
      </c>
      <c r="BK29" s="691">
        <v>0.1221675</v>
      </c>
      <c r="BL29" s="691">
        <v>0.10012020000000001</v>
      </c>
      <c r="BM29" s="691">
        <v>7.6920199999999994E-2</v>
      </c>
      <c r="BN29" s="691">
        <v>9.6449900000000005E-2</v>
      </c>
      <c r="BO29" s="691">
        <v>9.9657200000000001E-2</v>
      </c>
      <c r="BP29" s="691">
        <v>0.1027907</v>
      </c>
      <c r="BQ29" s="691">
        <v>0.1093822</v>
      </c>
      <c r="BR29" s="691">
        <v>0.13228490000000001</v>
      </c>
      <c r="BS29" s="691">
        <v>0.1185826</v>
      </c>
      <c r="BT29" s="691">
        <v>0.13742950000000001</v>
      </c>
      <c r="BU29" s="691">
        <v>0.13298109999999999</v>
      </c>
      <c r="BV29" s="691">
        <v>0.12552530000000001</v>
      </c>
    </row>
    <row r="30" spans="1:74" ht="11.15" customHeight="1" x14ac:dyDescent="0.25">
      <c r="A30" s="499" t="s">
        <v>1264</v>
      </c>
      <c r="B30" s="500" t="s">
        <v>1206</v>
      </c>
      <c r="C30" s="690">
        <v>30.574622889</v>
      </c>
      <c r="D30" s="690">
        <v>25.455070716000002</v>
      </c>
      <c r="E30" s="690">
        <v>25.845111587000002</v>
      </c>
      <c r="F30" s="690">
        <v>25.935467071000001</v>
      </c>
      <c r="G30" s="690">
        <v>33.351059865000003</v>
      </c>
      <c r="H30" s="690">
        <v>35.826712950000001</v>
      </c>
      <c r="I30" s="690">
        <v>38.583241080999997</v>
      </c>
      <c r="J30" s="690">
        <v>38.19353976</v>
      </c>
      <c r="K30" s="690">
        <v>31.744598171</v>
      </c>
      <c r="L30" s="690">
        <v>28.179249118000001</v>
      </c>
      <c r="M30" s="690">
        <v>26.678426936000001</v>
      </c>
      <c r="N30" s="690">
        <v>28.236782558000002</v>
      </c>
      <c r="O30" s="690">
        <v>29.294415102999999</v>
      </c>
      <c r="P30" s="690">
        <v>25.819764232000001</v>
      </c>
      <c r="Q30" s="690">
        <v>27.363257208</v>
      </c>
      <c r="R30" s="690">
        <v>26.651021878000002</v>
      </c>
      <c r="S30" s="690">
        <v>31.629141522000001</v>
      </c>
      <c r="T30" s="690">
        <v>34.281161384000001</v>
      </c>
      <c r="U30" s="690">
        <v>38.274202561999999</v>
      </c>
      <c r="V30" s="690">
        <v>40.392529836999998</v>
      </c>
      <c r="W30" s="690">
        <v>36.488199559999998</v>
      </c>
      <c r="X30" s="690">
        <v>30.061022211000001</v>
      </c>
      <c r="Y30" s="690">
        <v>27.687361542000001</v>
      </c>
      <c r="Z30" s="690">
        <v>29.302190074999999</v>
      </c>
      <c r="AA30" s="690">
        <v>28.477177986000001</v>
      </c>
      <c r="AB30" s="690">
        <v>27.433575943000001</v>
      </c>
      <c r="AC30" s="690">
        <v>27.162463612</v>
      </c>
      <c r="AD30" s="690">
        <v>26.332064479</v>
      </c>
      <c r="AE30" s="690">
        <v>30.791379228</v>
      </c>
      <c r="AF30" s="690">
        <v>34.648128866999997</v>
      </c>
      <c r="AG30" s="690">
        <v>39.378905674999999</v>
      </c>
      <c r="AH30" s="690">
        <v>39.453741837000003</v>
      </c>
      <c r="AI30" s="690">
        <v>32.488924758000003</v>
      </c>
      <c r="AJ30" s="690">
        <v>30.998571617</v>
      </c>
      <c r="AK30" s="690">
        <v>26.518110225000001</v>
      </c>
      <c r="AL30" s="690">
        <v>29.486589288000001</v>
      </c>
      <c r="AM30" s="690">
        <v>30.532589627</v>
      </c>
      <c r="AN30" s="690">
        <v>27.800020379999999</v>
      </c>
      <c r="AO30" s="690">
        <v>26.903543727999999</v>
      </c>
      <c r="AP30" s="690">
        <v>27.593302216000001</v>
      </c>
      <c r="AQ30" s="690">
        <v>31.728183547</v>
      </c>
      <c r="AR30" s="690">
        <v>36.902371940000002</v>
      </c>
      <c r="AS30" s="690">
        <v>38.860700010999999</v>
      </c>
      <c r="AT30" s="690">
        <v>40.624218706000001</v>
      </c>
      <c r="AU30" s="690">
        <v>35.80941078</v>
      </c>
      <c r="AV30" s="690">
        <v>31.832789662</v>
      </c>
      <c r="AW30" s="690">
        <v>27.793428862999999</v>
      </c>
      <c r="AX30" s="690">
        <v>30.750230028000001</v>
      </c>
      <c r="AY30" s="690">
        <v>33.592505592999998</v>
      </c>
      <c r="AZ30" s="690">
        <v>31.137129859000002</v>
      </c>
      <c r="BA30" s="690">
        <v>30.276610000000002</v>
      </c>
      <c r="BB30" s="690">
        <v>30.181740000000001</v>
      </c>
      <c r="BC30" s="691">
        <v>33.719200000000001</v>
      </c>
      <c r="BD30" s="691">
        <v>37.233400000000003</v>
      </c>
      <c r="BE30" s="691">
        <v>40.72278</v>
      </c>
      <c r="BF30" s="691">
        <v>41.472369999999998</v>
      </c>
      <c r="BG30" s="691">
        <v>35.893059999999998</v>
      </c>
      <c r="BH30" s="691">
        <v>31.86364</v>
      </c>
      <c r="BI30" s="691">
        <v>29.06833</v>
      </c>
      <c r="BJ30" s="691">
        <v>32.655090000000001</v>
      </c>
      <c r="BK30" s="691">
        <v>32.329549999999998</v>
      </c>
      <c r="BL30" s="691">
        <v>28.92953</v>
      </c>
      <c r="BM30" s="691">
        <v>29.165890000000001</v>
      </c>
      <c r="BN30" s="691">
        <v>29.287420000000001</v>
      </c>
      <c r="BO30" s="691">
        <v>33.603439999999999</v>
      </c>
      <c r="BP30" s="691">
        <v>36.75356</v>
      </c>
      <c r="BQ30" s="691">
        <v>40.081870000000002</v>
      </c>
      <c r="BR30" s="691">
        <v>41.308599999999998</v>
      </c>
      <c r="BS30" s="691">
        <v>35.323140000000002</v>
      </c>
      <c r="BT30" s="691">
        <v>31.50019</v>
      </c>
      <c r="BU30" s="691">
        <v>28.702860000000001</v>
      </c>
      <c r="BV30" s="691">
        <v>32.350679999999997</v>
      </c>
    </row>
    <row r="31" spans="1:74" ht="11.15" customHeight="1" x14ac:dyDescent="0.25">
      <c r="A31" s="499" t="s">
        <v>1265</v>
      </c>
      <c r="B31" s="500" t="s">
        <v>1307</v>
      </c>
      <c r="C31" s="690">
        <v>30.574622889</v>
      </c>
      <c r="D31" s="690">
        <v>25.455070716000002</v>
      </c>
      <c r="E31" s="690">
        <v>25.845111587000002</v>
      </c>
      <c r="F31" s="690">
        <v>25.935467071000001</v>
      </c>
      <c r="G31" s="690">
        <v>33.351059865000003</v>
      </c>
      <c r="H31" s="690">
        <v>35.826712950000001</v>
      </c>
      <c r="I31" s="690">
        <v>38.583241080999997</v>
      </c>
      <c r="J31" s="690">
        <v>38.19353976</v>
      </c>
      <c r="K31" s="690">
        <v>31.744598171</v>
      </c>
      <c r="L31" s="690">
        <v>28.179249118000001</v>
      </c>
      <c r="M31" s="690">
        <v>26.678426936000001</v>
      </c>
      <c r="N31" s="690">
        <v>28.236782558000002</v>
      </c>
      <c r="O31" s="690">
        <v>29.294415102999999</v>
      </c>
      <c r="P31" s="690">
        <v>25.819764232000001</v>
      </c>
      <c r="Q31" s="690">
        <v>27.363257208</v>
      </c>
      <c r="R31" s="690">
        <v>26.651021878000002</v>
      </c>
      <c r="S31" s="690">
        <v>31.629141522000001</v>
      </c>
      <c r="T31" s="690">
        <v>34.281161384000001</v>
      </c>
      <c r="U31" s="690">
        <v>38.274202561999999</v>
      </c>
      <c r="V31" s="690">
        <v>40.392529836999998</v>
      </c>
      <c r="W31" s="690">
        <v>36.488199559999998</v>
      </c>
      <c r="X31" s="690">
        <v>30.061022211000001</v>
      </c>
      <c r="Y31" s="690">
        <v>27.687361542000001</v>
      </c>
      <c r="Z31" s="690">
        <v>29.302190074999999</v>
      </c>
      <c r="AA31" s="690">
        <v>28.477177986000001</v>
      </c>
      <c r="AB31" s="690">
        <v>27.433575943000001</v>
      </c>
      <c r="AC31" s="690">
        <v>27.162463612</v>
      </c>
      <c r="AD31" s="690">
        <v>26.332064479</v>
      </c>
      <c r="AE31" s="690">
        <v>30.791379228</v>
      </c>
      <c r="AF31" s="690">
        <v>34.648128866999997</v>
      </c>
      <c r="AG31" s="690">
        <v>39.378905674999999</v>
      </c>
      <c r="AH31" s="690">
        <v>39.453741837000003</v>
      </c>
      <c r="AI31" s="690">
        <v>32.488924758000003</v>
      </c>
      <c r="AJ31" s="690">
        <v>30.998571617</v>
      </c>
      <c r="AK31" s="690">
        <v>26.518110225000001</v>
      </c>
      <c r="AL31" s="690">
        <v>29.486589288000001</v>
      </c>
      <c r="AM31" s="690">
        <v>30.532589627</v>
      </c>
      <c r="AN31" s="690">
        <v>27.800020379999999</v>
      </c>
      <c r="AO31" s="690">
        <v>26.903543727999999</v>
      </c>
      <c r="AP31" s="690">
        <v>27.593302216000001</v>
      </c>
      <c r="AQ31" s="690">
        <v>31.728183547</v>
      </c>
      <c r="AR31" s="690">
        <v>36.902371940000002</v>
      </c>
      <c r="AS31" s="690">
        <v>38.860700010999999</v>
      </c>
      <c r="AT31" s="690">
        <v>40.624218706000001</v>
      </c>
      <c r="AU31" s="690">
        <v>35.80941078</v>
      </c>
      <c r="AV31" s="690">
        <v>31.832789662</v>
      </c>
      <c r="AW31" s="690">
        <v>27.793428862999999</v>
      </c>
      <c r="AX31" s="690">
        <v>30.750230028000001</v>
      </c>
      <c r="AY31" s="690">
        <v>33.592505592999998</v>
      </c>
      <c r="AZ31" s="690">
        <v>31.137129859000002</v>
      </c>
      <c r="BA31" s="690">
        <v>30.276610000000002</v>
      </c>
      <c r="BB31" s="690">
        <v>30.181740000000001</v>
      </c>
      <c r="BC31" s="691">
        <v>33.719200000000001</v>
      </c>
      <c r="BD31" s="691">
        <v>37.233400000000003</v>
      </c>
      <c r="BE31" s="691">
        <v>40.72278</v>
      </c>
      <c r="BF31" s="691">
        <v>41.472369999999998</v>
      </c>
      <c r="BG31" s="691">
        <v>35.893059999999998</v>
      </c>
      <c r="BH31" s="691">
        <v>31.86364</v>
      </c>
      <c r="BI31" s="691">
        <v>29.06833</v>
      </c>
      <c r="BJ31" s="691">
        <v>32.655090000000001</v>
      </c>
      <c r="BK31" s="691">
        <v>32.329549999999998</v>
      </c>
      <c r="BL31" s="691">
        <v>28.92953</v>
      </c>
      <c r="BM31" s="691">
        <v>29.165890000000001</v>
      </c>
      <c r="BN31" s="691">
        <v>29.287420000000001</v>
      </c>
      <c r="BO31" s="691">
        <v>33.603439999999999</v>
      </c>
      <c r="BP31" s="691">
        <v>36.75356</v>
      </c>
      <c r="BQ31" s="691">
        <v>40.081870000000002</v>
      </c>
      <c r="BR31" s="691">
        <v>41.308599999999998</v>
      </c>
      <c r="BS31" s="691">
        <v>35.323140000000002</v>
      </c>
      <c r="BT31" s="691">
        <v>31.50019</v>
      </c>
      <c r="BU31" s="691">
        <v>28.702860000000001</v>
      </c>
      <c r="BV31" s="691">
        <v>32.350679999999997</v>
      </c>
    </row>
    <row r="32" spans="1:74" ht="11.15" customHeight="1" x14ac:dyDescent="0.25">
      <c r="A32" s="517"/>
      <c r="B32" s="131" t="s">
        <v>1327</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333"/>
      <c r="BD32" s="333"/>
      <c r="BE32" s="333"/>
      <c r="BF32" s="333"/>
      <c r="BG32" s="333"/>
      <c r="BH32" s="333"/>
      <c r="BI32" s="333"/>
      <c r="BJ32" s="333"/>
      <c r="BK32" s="333"/>
      <c r="BL32" s="333"/>
      <c r="BM32" s="333"/>
      <c r="BN32" s="333"/>
      <c r="BO32" s="333"/>
      <c r="BP32" s="333"/>
      <c r="BQ32" s="333"/>
      <c r="BR32" s="333"/>
      <c r="BS32" s="333"/>
      <c r="BT32" s="333"/>
      <c r="BU32" s="333"/>
      <c r="BV32" s="333"/>
    </row>
    <row r="33" spans="1:74" ht="11.15" customHeight="1" x14ac:dyDescent="0.25">
      <c r="A33" s="499" t="s">
        <v>1266</v>
      </c>
      <c r="B33" s="500" t="s">
        <v>82</v>
      </c>
      <c r="C33" s="690">
        <v>6.4390753939999996</v>
      </c>
      <c r="D33" s="690">
        <v>5.3679650990000001</v>
      </c>
      <c r="E33" s="690">
        <v>6.0035999320000002</v>
      </c>
      <c r="F33" s="690">
        <v>4.7552858100000002</v>
      </c>
      <c r="G33" s="690">
        <v>4.7092808640000001</v>
      </c>
      <c r="H33" s="690">
        <v>6.2565567399999997</v>
      </c>
      <c r="I33" s="690">
        <v>10.378365046000001</v>
      </c>
      <c r="J33" s="690">
        <v>10.176178804999999</v>
      </c>
      <c r="K33" s="690">
        <v>9.0496515330000005</v>
      </c>
      <c r="L33" s="690">
        <v>6.8053741490000004</v>
      </c>
      <c r="M33" s="690">
        <v>6.1737094590000003</v>
      </c>
      <c r="N33" s="690">
        <v>7.052231473</v>
      </c>
      <c r="O33" s="690">
        <v>7.98085413</v>
      </c>
      <c r="P33" s="690">
        <v>6.8854015909999999</v>
      </c>
      <c r="Q33" s="690">
        <v>7.0198669369999998</v>
      </c>
      <c r="R33" s="690">
        <v>5.4641559429999997</v>
      </c>
      <c r="S33" s="690">
        <v>4.411171102</v>
      </c>
      <c r="T33" s="690">
        <v>6.9576507840000001</v>
      </c>
      <c r="U33" s="690">
        <v>10.435376519</v>
      </c>
      <c r="V33" s="690">
        <v>10.854307188</v>
      </c>
      <c r="W33" s="690">
        <v>8.9005845469999993</v>
      </c>
      <c r="X33" s="690">
        <v>7.1371313150000004</v>
      </c>
      <c r="Y33" s="690">
        <v>7.6816376000000002</v>
      </c>
      <c r="Z33" s="690">
        <v>9.1258755669999996</v>
      </c>
      <c r="AA33" s="690">
        <v>8.5288587820000004</v>
      </c>
      <c r="AB33" s="690">
        <v>7.4761617469999999</v>
      </c>
      <c r="AC33" s="690">
        <v>8.5126187689999995</v>
      </c>
      <c r="AD33" s="690">
        <v>7.170352898</v>
      </c>
      <c r="AE33" s="690">
        <v>4.317512335</v>
      </c>
      <c r="AF33" s="690">
        <v>5.3940769340000001</v>
      </c>
      <c r="AG33" s="690">
        <v>8.4156807689999997</v>
      </c>
      <c r="AH33" s="690">
        <v>10.009377531</v>
      </c>
      <c r="AI33" s="690">
        <v>9.2826461229999992</v>
      </c>
      <c r="AJ33" s="690">
        <v>7.7701936720000004</v>
      </c>
      <c r="AK33" s="690">
        <v>6.3898621359999996</v>
      </c>
      <c r="AL33" s="690">
        <v>8.1069907029999992</v>
      </c>
      <c r="AM33" s="690">
        <v>7.423541341</v>
      </c>
      <c r="AN33" s="690">
        <v>6.5669870799999996</v>
      </c>
      <c r="AO33" s="690">
        <v>6.9552424139999998</v>
      </c>
      <c r="AP33" s="690">
        <v>6.6958760929999999</v>
      </c>
      <c r="AQ33" s="690">
        <v>5.4758637590000001</v>
      </c>
      <c r="AR33" s="690">
        <v>7.9490287769999997</v>
      </c>
      <c r="AS33" s="690">
        <v>9.9839972259999996</v>
      </c>
      <c r="AT33" s="690">
        <v>9.9035656729999992</v>
      </c>
      <c r="AU33" s="690">
        <v>8.2922009069999998</v>
      </c>
      <c r="AV33" s="690">
        <v>6.6694115629999997</v>
      </c>
      <c r="AW33" s="690">
        <v>7.0622716299999997</v>
      </c>
      <c r="AX33" s="690">
        <v>7.2609469459999998</v>
      </c>
      <c r="AY33" s="690">
        <v>7.5168970240000004</v>
      </c>
      <c r="AZ33" s="690">
        <v>6.5008418499999996</v>
      </c>
      <c r="BA33" s="690">
        <v>7.9031520000000004</v>
      </c>
      <c r="BB33" s="690">
        <v>6.2415570000000002</v>
      </c>
      <c r="BC33" s="691">
        <v>4.5785609999999997</v>
      </c>
      <c r="BD33" s="691">
        <v>8.1186190000000007</v>
      </c>
      <c r="BE33" s="691">
        <v>9.9861160000000009</v>
      </c>
      <c r="BF33" s="691">
        <v>10.64739</v>
      </c>
      <c r="BG33" s="691">
        <v>10.22044</v>
      </c>
      <c r="BH33" s="691">
        <v>6.77867</v>
      </c>
      <c r="BI33" s="691">
        <v>7.7020569999999999</v>
      </c>
      <c r="BJ33" s="691">
        <v>9.2297829999999994</v>
      </c>
      <c r="BK33" s="691">
        <v>11.02913</v>
      </c>
      <c r="BL33" s="691">
        <v>6.685568</v>
      </c>
      <c r="BM33" s="691">
        <v>6.6724189999999997</v>
      </c>
      <c r="BN33" s="691">
        <v>3.0446900000000001</v>
      </c>
      <c r="BO33" s="691">
        <v>3.8902139999999998</v>
      </c>
      <c r="BP33" s="691">
        <v>7.6162580000000002</v>
      </c>
      <c r="BQ33" s="691">
        <v>8.7578899999999997</v>
      </c>
      <c r="BR33" s="691">
        <v>8.968731</v>
      </c>
      <c r="BS33" s="691">
        <v>8.7102579999999996</v>
      </c>
      <c r="BT33" s="691">
        <v>8.0762370000000008</v>
      </c>
      <c r="BU33" s="691">
        <v>7.3854959999999998</v>
      </c>
      <c r="BV33" s="691">
        <v>7.6821409999999997</v>
      </c>
    </row>
    <row r="34" spans="1:74" ht="11.15" customHeight="1" x14ac:dyDescent="0.25">
      <c r="A34" s="499" t="s">
        <v>1267</v>
      </c>
      <c r="B34" s="500" t="s">
        <v>81</v>
      </c>
      <c r="C34" s="690">
        <v>10.69974294</v>
      </c>
      <c r="D34" s="690">
        <v>8.3791269820000007</v>
      </c>
      <c r="E34" s="690">
        <v>8.7159472390000001</v>
      </c>
      <c r="F34" s="690">
        <v>6.9846350470000003</v>
      </c>
      <c r="G34" s="690">
        <v>6.6285387809999996</v>
      </c>
      <c r="H34" s="690">
        <v>8.3916515159999996</v>
      </c>
      <c r="I34" s="690">
        <v>11.374095242999999</v>
      </c>
      <c r="J34" s="690">
        <v>11.67999936</v>
      </c>
      <c r="K34" s="690">
        <v>10.612312381000001</v>
      </c>
      <c r="L34" s="690">
        <v>10.204865891000001</v>
      </c>
      <c r="M34" s="690">
        <v>10.623527428999999</v>
      </c>
      <c r="N34" s="690">
        <v>11.955885293</v>
      </c>
      <c r="O34" s="690">
        <v>11.961520329000001</v>
      </c>
      <c r="P34" s="690">
        <v>10.59970094</v>
      </c>
      <c r="Q34" s="690">
        <v>9.777790371</v>
      </c>
      <c r="R34" s="690">
        <v>6.8249814579999999</v>
      </c>
      <c r="S34" s="690">
        <v>5.8526963470000002</v>
      </c>
      <c r="T34" s="690">
        <v>7.4026632709999998</v>
      </c>
      <c r="U34" s="690">
        <v>10.435923988000001</v>
      </c>
      <c r="V34" s="690">
        <v>11.360206093</v>
      </c>
      <c r="W34" s="690">
        <v>10.090100529000001</v>
      </c>
      <c r="X34" s="690">
        <v>9.5213554980000001</v>
      </c>
      <c r="Y34" s="690">
        <v>9.8893469710000002</v>
      </c>
      <c r="Z34" s="690">
        <v>11.180659915</v>
      </c>
      <c r="AA34" s="690">
        <v>9.2897574400000007</v>
      </c>
      <c r="AB34" s="690">
        <v>7.6646707679999997</v>
      </c>
      <c r="AC34" s="690">
        <v>7.6348706230000003</v>
      </c>
      <c r="AD34" s="690">
        <v>6.2389440309999999</v>
      </c>
      <c r="AE34" s="690">
        <v>5.4186747349999997</v>
      </c>
      <c r="AF34" s="690">
        <v>6.2620167540000002</v>
      </c>
      <c r="AG34" s="690">
        <v>8.5278825680000008</v>
      </c>
      <c r="AH34" s="690">
        <v>9.8689451120000005</v>
      </c>
      <c r="AI34" s="690">
        <v>8.4934763699999998</v>
      </c>
      <c r="AJ34" s="690">
        <v>8.0402419720000005</v>
      </c>
      <c r="AK34" s="690">
        <v>8.0252112289999999</v>
      </c>
      <c r="AL34" s="690">
        <v>9.0732423250000007</v>
      </c>
      <c r="AM34" s="690">
        <v>7.6840460229999996</v>
      </c>
      <c r="AN34" s="690">
        <v>7.2229739039999998</v>
      </c>
      <c r="AO34" s="690">
        <v>7.6306153090000004</v>
      </c>
      <c r="AP34" s="690">
        <v>5.5879852579999998</v>
      </c>
      <c r="AQ34" s="690">
        <v>5.8538621390000003</v>
      </c>
      <c r="AR34" s="690">
        <v>7.6263305179999996</v>
      </c>
      <c r="AS34" s="690">
        <v>9.362719792</v>
      </c>
      <c r="AT34" s="690">
        <v>8.7841401460000004</v>
      </c>
      <c r="AU34" s="690">
        <v>8.4797743620000006</v>
      </c>
      <c r="AV34" s="690">
        <v>7.904194393</v>
      </c>
      <c r="AW34" s="690">
        <v>7.002963695</v>
      </c>
      <c r="AX34" s="690">
        <v>7.3201549400000001</v>
      </c>
      <c r="AY34" s="690">
        <v>7.8878910639999997</v>
      </c>
      <c r="AZ34" s="690">
        <v>6.7233937360000002</v>
      </c>
      <c r="BA34" s="690">
        <v>7.8616190000000001</v>
      </c>
      <c r="BB34" s="690">
        <v>5.4301389999999996</v>
      </c>
      <c r="BC34" s="691">
        <v>5.1388369999999997</v>
      </c>
      <c r="BD34" s="691">
        <v>6.2757480000000001</v>
      </c>
      <c r="BE34" s="691">
        <v>8.2441099999999992</v>
      </c>
      <c r="BF34" s="691">
        <v>8.6949039999999993</v>
      </c>
      <c r="BG34" s="691">
        <v>7.8654510000000002</v>
      </c>
      <c r="BH34" s="691">
        <v>6.2149939999999999</v>
      </c>
      <c r="BI34" s="691">
        <v>7.051202</v>
      </c>
      <c r="BJ34" s="691">
        <v>7.9579930000000001</v>
      </c>
      <c r="BK34" s="691">
        <v>6.8800090000000003</v>
      </c>
      <c r="BL34" s="691">
        <v>6.2198289999999998</v>
      </c>
      <c r="BM34" s="691">
        <v>7.8233639999999998</v>
      </c>
      <c r="BN34" s="691">
        <v>5.5875180000000002</v>
      </c>
      <c r="BO34" s="691">
        <v>4.6626029999999998</v>
      </c>
      <c r="BP34" s="691">
        <v>5.9180080000000004</v>
      </c>
      <c r="BQ34" s="691">
        <v>8.2537769999999995</v>
      </c>
      <c r="BR34" s="691">
        <v>8.8535039999999992</v>
      </c>
      <c r="BS34" s="691">
        <v>7.6659449999999998</v>
      </c>
      <c r="BT34" s="691">
        <v>4.3491720000000003</v>
      </c>
      <c r="BU34" s="691">
        <v>5.7446229999999998</v>
      </c>
      <c r="BV34" s="691">
        <v>7.50474</v>
      </c>
    </row>
    <row r="35" spans="1:74" ht="11.15" customHeight="1" x14ac:dyDescent="0.25">
      <c r="A35" s="499" t="s">
        <v>1268</v>
      </c>
      <c r="B35" s="502" t="s">
        <v>84</v>
      </c>
      <c r="C35" s="690">
        <v>0.86232799999999998</v>
      </c>
      <c r="D35" s="690">
        <v>0.78793899999999994</v>
      </c>
      <c r="E35" s="690">
        <v>0.86643700000000001</v>
      </c>
      <c r="F35" s="690">
        <v>0.82247899999999996</v>
      </c>
      <c r="G35" s="690">
        <v>0.60275299999999998</v>
      </c>
      <c r="H35" s="690">
        <v>0.72396000000000005</v>
      </c>
      <c r="I35" s="690">
        <v>0.84852099999999997</v>
      </c>
      <c r="J35" s="690">
        <v>0.84925499999999998</v>
      </c>
      <c r="K35" s="690">
        <v>0.82927700000000004</v>
      </c>
      <c r="L35" s="690">
        <v>0.86246199999999995</v>
      </c>
      <c r="M35" s="690">
        <v>0.84036100000000002</v>
      </c>
      <c r="N35" s="690">
        <v>0.81266899999999997</v>
      </c>
      <c r="O35" s="690">
        <v>0.84955700000000001</v>
      </c>
      <c r="P35" s="690">
        <v>0.77974600000000005</v>
      </c>
      <c r="Q35" s="690">
        <v>0.86134900000000003</v>
      </c>
      <c r="R35" s="690">
        <v>0.81644000000000005</v>
      </c>
      <c r="S35" s="690">
        <v>0.243895</v>
      </c>
      <c r="T35" s="690">
        <v>0.244696</v>
      </c>
      <c r="U35" s="690">
        <v>0.83834200000000003</v>
      </c>
      <c r="V35" s="690">
        <v>0.84835400000000005</v>
      </c>
      <c r="W35" s="690">
        <v>0.82288499999999998</v>
      </c>
      <c r="X35" s="690">
        <v>0.86165899999999995</v>
      </c>
      <c r="Y35" s="690">
        <v>0.83929500000000001</v>
      </c>
      <c r="Z35" s="690">
        <v>0.86028099999999996</v>
      </c>
      <c r="AA35" s="690">
        <v>0.86132399999999998</v>
      </c>
      <c r="AB35" s="690">
        <v>0.72480299999999998</v>
      </c>
      <c r="AC35" s="690">
        <v>0.85381799999999997</v>
      </c>
      <c r="AD35" s="690">
        <v>0.83510099999999998</v>
      </c>
      <c r="AE35" s="690">
        <v>0.78814099999999998</v>
      </c>
      <c r="AF35" s="690">
        <v>0.42041600000000001</v>
      </c>
      <c r="AG35" s="690">
        <v>0.76592099999999996</v>
      </c>
      <c r="AH35" s="690">
        <v>0.84852399999999994</v>
      </c>
      <c r="AI35" s="690">
        <v>0.81708599999999998</v>
      </c>
      <c r="AJ35" s="690">
        <v>0.85855599999999999</v>
      </c>
      <c r="AK35" s="690">
        <v>0.79508800000000002</v>
      </c>
      <c r="AL35" s="690">
        <v>0.85827200000000003</v>
      </c>
      <c r="AM35" s="690">
        <v>0.86509400000000003</v>
      </c>
      <c r="AN35" s="690">
        <v>0.76846099999999995</v>
      </c>
      <c r="AO35" s="690">
        <v>0.84978100000000001</v>
      </c>
      <c r="AP35" s="690">
        <v>0.74666699999999997</v>
      </c>
      <c r="AQ35" s="690">
        <v>0.150615</v>
      </c>
      <c r="AR35" s="690">
        <v>0.30405700000000002</v>
      </c>
      <c r="AS35" s="690">
        <v>0.84557899999999997</v>
      </c>
      <c r="AT35" s="690">
        <v>0.84937600000000002</v>
      </c>
      <c r="AU35" s="690">
        <v>0.81538299999999997</v>
      </c>
      <c r="AV35" s="690">
        <v>0.84853599999999996</v>
      </c>
      <c r="AW35" s="690">
        <v>0.836592</v>
      </c>
      <c r="AX35" s="690">
        <v>0.63114700000000001</v>
      </c>
      <c r="AY35" s="690">
        <v>0.86758400000000002</v>
      </c>
      <c r="AZ35" s="690">
        <v>0.75590000000000002</v>
      </c>
      <c r="BA35" s="690">
        <v>0.87468000000000001</v>
      </c>
      <c r="BB35" s="690">
        <v>0.84587000000000001</v>
      </c>
      <c r="BC35" s="691">
        <v>0.80906</v>
      </c>
      <c r="BD35" s="691">
        <v>0.78295999999999999</v>
      </c>
      <c r="BE35" s="691">
        <v>0.80906</v>
      </c>
      <c r="BF35" s="691">
        <v>0.80906</v>
      </c>
      <c r="BG35" s="691">
        <v>0.78295999999999999</v>
      </c>
      <c r="BH35" s="691">
        <v>0.80906</v>
      </c>
      <c r="BI35" s="691">
        <v>0.78295999999999999</v>
      </c>
      <c r="BJ35" s="691">
        <v>0.80906</v>
      </c>
      <c r="BK35" s="691">
        <v>0.80906</v>
      </c>
      <c r="BL35" s="691">
        <v>0.73077000000000003</v>
      </c>
      <c r="BM35" s="691">
        <v>0.80906</v>
      </c>
      <c r="BN35" s="691">
        <v>0.78295999999999999</v>
      </c>
      <c r="BO35" s="691">
        <v>0.13916000000000001</v>
      </c>
      <c r="BP35" s="691">
        <v>0.28061999999999998</v>
      </c>
      <c r="BQ35" s="691">
        <v>0.80906</v>
      </c>
      <c r="BR35" s="691">
        <v>0.80906</v>
      </c>
      <c r="BS35" s="691">
        <v>0.78295999999999999</v>
      </c>
      <c r="BT35" s="691">
        <v>0.80906</v>
      </c>
      <c r="BU35" s="691">
        <v>0.78295999999999999</v>
      </c>
      <c r="BV35" s="691">
        <v>0.80906</v>
      </c>
    </row>
    <row r="36" spans="1:74" ht="11.15" customHeight="1" x14ac:dyDescent="0.25">
      <c r="A36" s="499" t="s">
        <v>1269</v>
      </c>
      <c r="B36" s="502" t="s">
        <v>1202</v>
      </c>
      <c r="C36" s="690">
        <v>13.873814731</v>
      </c>
      <c r="D36" s="690">
        <v>13.994692903000001</v>
      </c>
      <c r="E36" s="690">
        <v>13.611366035</v>
      </c>
      <c r="F36" s="690">
        <v>13.842006808000001</v>
      </c>
      <c r="G36" s="690">
        <v>16.062231679</v>
      </c>
      <c r="H36" s="690">
        <v>14.637867297</v>
      </c>
      <c r="I36" s="690">
        <v>11.757271901999999</v>
      </c>
      <c r="J36" s="690">
        <v>9.7706735410000007</v>
      </c>
      <c r="K36" s="690">
        <v>7.9713199450000003</v>
      </c>
      <c r="L36" s="690">
        <v>8.064607466</v>
      </c>
      <c r="M36" s="690">
        <v>9.6700349479999996</v>
      </c>
      <c r="N36" s="690">
        <v>9.6683600950000006</v>
      </c>
      <c r="O36" s="690">
        <v>10.385723687</v>
      </c>
      <c r="P36" s="690">
        <v>9.7063216329999999</v>
      </c>
      <c r="Q36" s="690">
        <v>10.365712204999999</v>
      </c>
      <c r="R36" s="690">
        <v>11.004657756</v>
      </c>
      <c r="S36" s="690">
        <v>14.116726622</v>
      </c>
      <c r="T36" s="690">
        <v>11.977093279</v>
      </c>
      <c r="U36" s="690">
        <v>9.9989144129999996</v>
      </c>
      <c r="V36" s="690">
        <v>9.6610923819999996</v>
      </c>
      <c r="W36" s="690">
        <v>7.4330947539999999</v>
      </c>
      <c r="X36" s="690">
        <v>7.6395099880000004</v>
      </c>
      <c r="Y36" s="690">
        <v>9.3968034639999996</v>
      </c>
      <c r="Z36" s="690">
        <v>9.1489141709999995</v>
      </c>
      <c r="AA36" s="690">
        <v>10.953426904000001</v>
      </c>
      <c r="AB36" s="690">
        <v>12.159782756</v>
      </c>
      <c r="AC36" s="690">
        <v>9.9725361039999996</v>
      </c>
      <c r="AD36" s="690">
        <v>8.8560666460000004</v>
      </c>
      <c r="AE36" s="690">
        <v>14.433234233</v>
      </c>
      <c r="AF36" s="690">
        <v>14.549704605000001</v>
      </c>
      <c r="AG36" s="690">
        <v>13.360276662</v>
      </c>
      <c r="AH36" s="690">
        <v>10.874453937</v>
      </c>
      <c r="AI36" s="690">
        <v>8.2418304780000007</v>
      </c>
      <c r="AJ36" s="690">
        <v>8.4942881779999997</v>
      </c>
      <c r="AK36" s="690">
        <v>10.231240229000001</v>
      </c>
      <c r="AL36" s="690">
        <v>10.477104536000001</v>
      </c>
      <c r="AM36" s="690">
        <v>13.549904035000001</v>
      </c>
      <c r="AN36" s="690">
        <v>11.062962971999999</v>
      </c>
      <c r="AO36" s="690">
        <v>9.1717848209999993</v>
      </c>
      <c r="AP36" s="690">
        <v>7.8028683680000004</v>
      </c>
      <c r="AQ36" s="690">
        <v>10.946789374</v>
      </c>
      <c r="AR36" s="690">
        <v>12.285752285999999</v>
      </c>
      <c r="AS36" s="690">
        <v>9.8770355849999998</v>
      </c>
      <c r="AT36" s="690">
        <v>9.0936644680000001</v>
      </c>
      <c r="AU36" s="690">
        <v>6.7503407129999999</v>
      </c>
      <c r="AV36" s="690">
        <v>7.0676282160000001</v>
      </c>
      <c r="AW36" s="690">
        <v>9.5518580540000002</v>
      </c>
      <c r="AX36" s="690">
        <v>13.809674418</v>
      </c>
      <c r="AY36" s="690">
        <v>14.682659042999999</v>
      </c>
      <c r="AZ36" s="690">
        <v>12.128632001</v>
      </c>
      <c r="BA36" s="690">
        <v>12.45</v>
      </c>
      <c r="BB36" s="690">
        <v>10.10553</v>
      </c>
      <c r="BC36" s="691">
        <v>14.763780000000001</v>
      </c>
      <c r="BD36" s="691">
        <v>15.16104</v>
      </c>
      <c r="BE36" s="691">
        <v>13.18516</v>
      </c>
      <c r="BF36" s="691">
        <v>10.048439999999999</v>
      </c>
      <c r="BG36" s="691">
        <v>7.9908349999999997</v>
      </c>
      <c r="BH36" s="691">
        <v>7.9941899999999997</v>
      </c>
      <c r="BI36" s="691">
        <v>9.5477819999999998</v>
      </c>
      <c r="BJ36" s="691">
        <v>10.2302</v>
      </c>
      <c r="BK36" s="691">
        <v>11.703810000000001</v>
      </c>
      <c r="BL36" s="691">
        <v>10.50961</v>
      </c>
      <c r="BM36" s="691">
        <v>11.30752</v>
      </c>
      <c r="BN36" s="691">
        <v>11.31569</v>
      </c>
      <c r="BO36" s="691">
        <v>14.576790000000001</v>
      </c>
      <c r="BP36" s="691">
        <v>14.75576</v>
      </c>
      <c r="BQ36" s="691">
        <v>12.61192</v>
      </c>
      <c r="BR36" s="691">
        <v>9.7879699999999996</v>
      </c>
      <c r="BS36" s="691">
        <v>7.8458649999999999</v>
      </c>
      <c r="BT36" s="691">
        <v>7.893599</v>
      </c>
      <c r="BU36" s="691">
        <v>9.5345410000000008</v>
      </c>
      <c r="BV36" s="691">
        <v>10.322480000000001</v>
      </c>
    </row>
    <row r="37" spans="1:74" ht="11.15" customHeight="1" x14ac:dyDescent="0.25">
      <c r="A37" s="499" t="s">
        <v>1270</v>
      </c>
      <c r="B37" s="502" t="s">
        <v>1305</v>
      </c>
      <c r="C37" s="690">
        <v>3.2260324800000002</v>
      </c>
      <c r="D37" s="690">
        <v>3.9394863949999999</v>
      </c>
      <c r="E37" s="690">
        <v>4.265538362</v>
      </c>
      <c r="F37" s="690">
        <v>4.5164876310000004</v>
      </c>
      <c r="G37" s="690">
        <v>4.1115987890000003</v>
      </c>
      <c r="H37" s="690">
        <v>4.5315225410000002</v>
      </c>
      <c r="I37" s="690">
        <v>4.0960611010000001</v>
      </c>
      <c r="J37" s="690">
        <v>4.204084055</v>
      </c>
      <c r="K37" s="690">
        <v>3.5785432460000002</v>
      </c>
      <c r="L37" s="690">
        <v>3.1146699990000002</v>
      </c>
      <c r="M37" s="690">
        <v>3.3750614149999998</v>
      </c>
      <c r="N37" s="690">
        <v>3.4902458840000001</v>
      </c>
      <c r="O37" s="690">
        <v>3.1507209860000001</v>
      </c>
      <c r="P37" s="690">
        <v>3.133044709</v>
      </c>
      <c r="Q37" s="690">
        <v>3.450879526</v>
      </c>
      <c r="R37" s="690">
        <v>4.3702460829999996</v>
      </c>
      <c r="S37" s="690">
        <v>4.1970845949999998</v>
      </c>
      <c r="T37" s="690">
        <v>4.5631128619999997</v>
      </c>
      <c r="U37" s="690">
        <v>4.6037991979999999</v>
      </c>
      <c r="V37" s="690">
        <v>4.1776993239999998</v>
      </c>
      <c r="W37" s="690">
        <v>4.3426729350000004</v>
      </c>
      <c r="X37" s="690">
        <v>3.8718354060000002</v>
      </c>
      <c r="Y37" s="690">
        <v>3.2484780359999998</v>
      </c>
      <c r="Z37" s="690">
        <v>2.9500654759999998</v>
      </c>
      <c r="AA37" s="690">
        <v>4.7997930970000002</v>
      </c>
      <c r="AB37" s="690">
        <v>5.07443212</v>
      </c>
      <c r="AC37" s="690">
        <v>4.6128764770000004</v>
      </c>
      <c r="AD37" s="690">
        <v>4.674956162</v>
      </c>
      <c r="AE37" s="690">
        <v>4.9594373860000003</v>
      </c>
      <c r="AF37" s="690">
        <v>4.7728159850000003</v>
      </c>
      <c r="AG37" s="690">
        <v>4.9690486390000004</v>
      </c>
      <c r="AH37" s="690">
        <v>4.5857920569999999</v>
      </c>
      <c r="AI37" s="690">
        <v>3.8345957990000001</v>
      </c>
      <c r="AJ37" s="690">
        <v>4.7213016569999997</v>
      </c>
      <c r="AK37" s="690">
        <v>4.8222970869999999</v>
      </c>
      <c r="AL37" s="690">
        <v>5.0242011270000004</v>
      </c>
      <c r="AM37" s="690">
        <v>4.8822394300000003</v>
      </c>
      <c r="AN37" s="690">
        <v>5.0266830349999996</v>
      </c>
      <c r="AO37" s="690">
        <v>5.9589359030000004</v>
      </c>
      <c r="AP37" s="690">
        <v>5.982794427</v>
      </c>
      <c r="AQ37" s="690">
        <v>5.8149123459999998</v>
      </c>
      <c r="AR37" s="690">
        <v>5.2404790820000002</v>
      </c>
      <c r="AS37" s="690">
        <v>4.9203632979999998</v>
      </c>
      <c r="AT37" s="690">
        <v>5.2502786029999999</v>
      </c>
      <c r="AU37" s="690">
        <v>5.0343738450000002</v>
      </c>
      <c r="AV37" s="690">
        <v>5.3112821119999998</v>
      </c>
      <c r="AW37" s="690">
        <v>5.8018943199999997</v>
      </c>
      <c r="AX37" s="690">
        <v>6.2988462780000001</v>
      </c>
      <c r="AY37" s="690">
        <v>6.005753135</v>
      </c>
      <c r="AZ37" s="690">
        <v>6.2309383199999999</v>
      </c>
      <c r="BA37" s="690">
        <v>6.2138739999999997</v>
      </c>
      <c r="BB37" s="690">
        <v>6.0721049999999996</v>
      </c>
      <c r="BC37" s="691">
        <v>6.1505780000000003</v>
      </c>
      <c r="BD37" s="691">
        <v>5.4705060000000003</v>
      </c>
      <c r="BE37" s="691">
        <v>5.3109279999999996</v>
      </c>
      <c r="BF37" s="691">
        <v>5.567151</v>
      </c>
      <c r="BG37" s="691">
        <v>5.3462959999999997</v>
      </c>
      <c r="BH37" s="691">
        <v>5.6277999999999997</v>
      </c>
      <c r="BI37" s="691">
        <v>5.9264419999999998</v>
      </c>
      <c r="BJ37" s="691">
        <v>6.6686379999999996</v>
      </c>
      <c r="BK37" s="691">
        <v>6.1949009999999998</v>
      </c>
      <c r="BL37" s="691">
        <v>6.2511400000000004</v>
      </c>
      <c r="BM37" s="691">
        <v>7.1246850000000004</v>
      </c>
      <c r="BN37" s="691">
        <v>6.4124210000000001</v>
      </c>
      <c r="BO37" s="691">
        <v>6.9070999999999998</v>
      </c>
      <c r="BP37" s="691">
        <v>5.6129389999999999</v>
      </c>
      <c r="BQ37" s="691">
        <v>5.536594</v>
      </c>
      <c r="BR37" s="691">
        <v>6.1533290000000003</v>
      </c>
      <c r="BS37" s="691">
        <v>5.5278710000000002</v>
      </c>
      <c r="BT37" s="691">
        <v>5.7197829999999996</v>
      </c>
      <c r="BU37" s="691">
        <v>6.5711959999999996</v>
      </c>
      <c r="BV37" s="691">
        <v>7.5462400000000001</v>
      </c>
    </row>
    <row r="38" spans="1:74" ht="11.15" customHeight="1" x14ac:dyDescent="0.25">
      <c r="A38" s="499" t="s">
        <v>1271</v>
      </c>
      <c r="B38" s="500" t="s">
        <v>1306</v>
      </c>
      <c r="C38" s="690">
        <v>3.7035160999999997E-2</v>
      </c>
      <c r="D38" s="690">
        <v>3.6546041000000001E-2</v>
      </c>
      <c r="E38" s="690">
        <v>4.2477549000000003E-2</v>
      </c>
      <c r="F38" s="690">
        <v>3.2523418999999998E-2</v>
      </c>
      <c r="G38" s="690">
        <v>4.1237243E-2</v>
      </c>
      <c r="H38" s="690">
        <v>4.1251833000000002E-2</v>
      </c>
      <c r="I38" s="690">
        <v>4.5696034000000003E-2</v>
      </c>
      <c r="J38" s="690">
        <v>5.3824787999999998E-2</v>
      </c>
      <c r="K38" s="690">
        <v>6.1552325999999997E-2</v>
      </c>
      <c r="L38" s="690">
        <v>4.8916290000000001E-2</v>
      </c>
      <c r="M38" s="690">
        <v>4.1293036999999998E-2</v>
      </c>
      <c r="N38" s="690">
        <v>2.8509929E-2</v>
      </c>
      <c r="O38" s="690">
        <v>-9.4361000004000001E-5</v>
      </c>
      <c r="P38" s="690">
        <v>6.3695840000000002E-3</v>
      </c>
      <c r="Q38" s="690">
        <v>9.8166969999999992E-3</v>
      </c>
      <c r="R38" s="690">
        <v>1.1548364E-2</v>
      </c>
      <c r="S38" s="690">
        <v>8.6579269999999993E-3</v>
      </c>
      <c r="T38" s="690">
        <v>1.5103916E-2</v>
      </c>
      <c r="U38" s="690">
        <v>1.033537E-2</v>
      </c>
      <c r="V38" s="690">
        <v>1.2190075999999999E-2</v>
      </c>
      <c r="W38" s="690">
        <v>7.3859069999999997E-3</v>
      </c>
      <c r="X38" s="690">
        <v>1.1713324000000001E-2</v>
      </c>
      <c r="Y38" s="690">
        <v>9.4780669999999997E-3</v>
      </c>
      <c r="Z38" s="690">
        <v>2.4613157E-2</v>
      </c>
      <c r="AA38" s="690">
        <v>-5.61098E-4</v>
      </c>
      <c r="AB38" s="690">
        <v>-1.497602E-3</v>
      </c>
      <c r="AC38" s="690">
        <v>-1.1154486999999999E-2</v>
      </c>
      <c r="AD38" s="690">
        <v>-1.2743892E-2</v>
      </c>
      <c r="AE38" s="690">
        <v>3.160024E-3</v>
      </c>
      <c r="AF38" s="690">
        <v>-4.3047850000000002E-3</v>
      </c>
      <c r="AG38" s="690">
        <v>-1.4917532000000001E-2</v>
      </c>
      <c r="AH38" s="690">
        <v>-1.4424531000000001E-2</v>
      </c>
      <c r="AI38" s="690">
        <v>-5.6305180000000002E-3</v>
      </c>
      <c r="AJ38" s="690">
        <v>2.2426829999999998E-2</v>
      </c>
      <c r="AK38" s="690">
        <v>1.1814006E-2</v>
      </c>
      <c r="AL38" s="690">
        <v>1.1429764E-2</v>
      </c>
      <c r="AM38" s="690">
        <v>4.5012655999999998E-2</v>
      </c>
      <c r="AN38" s="690">
        <v>5.5651737E-2</v>
      </c>
      <c r="AO38" s="690">
        <v>6.6659965000000002E-2</v>
      </c>
      <c r="AP38" s="690">
        <v>7.1054176999999996E-2</v>
      </c>
      <c r="AQ38" s="690">
        <v>6.4284753E-2</v>
      </c>
      <c r="AR38" s="690">
        <v>5.8691831E-2</v>
      </c>
      <c r="AS38" s="690">
        <v>6.4330924999999997E-2</v>
      </c>
      <c r="AT38" s="690">
        <v>7.9640106000000002E-2</v>
      </c>
      <c r="AU38" s="690">
        <v>6.8526031000000001E-2</v>
      </c>
      <c r="AV38" s="690">
        <v>3.5508561000000001E-2</v>
      </c>
      <c r="AW38" s="690">
        <v>6.5154911999999995E-2</v>
      </c>
      <c r="AX38" s="690">
        <v>5.9529527999999998E-2</v>
      </c>
      <c r="AY38" s="690">
        <v>6.1806080999999999E-2</v>
      </c>
      <c r="AZ38" s="690">
        <v>6.3322648999999995E-2</v>
      </c>
      <c r="BA38" s="690">
        <v>5.8625400000000001E-2</v>
      </c>
      <c r="BB38" s="690">
        <v>6.5552200000000005E-2</v>
      </c>
      <c r="BC38" s="691">
        <v>2.7591000000000001E-2</v>
      </c>
      <c r="BD38" s="691">
        <v>6.27167E-2</v>
      </c>
      <c r="BE38" s="691">
        <v>5.9329699999999999E-2</v>
      </c>
      <c r="BF38" s="691">
        <v>6.9933200000000001E-2</v>
      </c>
      <c r="BG38" s="691">
        <v>6.2198799999999999E-2</v>
      </c>
      <c r="BH38" s="691">
        <v>4.8630100000000002E-2</v>
      </c>
      <c r="BI38" s="691">
        <v>3.1692699999999997E-2</v>
      </c>
      <c r="BJ38" s="691">
        <v>3.4710499999999998E-2</v>
      </c>
      <c r="BK38" s="691">
        <v>3.03047E-2</v>
      </c>
      <c r="BL38" s="691">
        <v>3.5059199999999999E-2</v>
      </c>
      <c r="BM38" s="691">
        <v>5.8280800000000001E-2</v>
      </c>
      <c r="BN38" s="691">
        <v>6.3189700000000001E-2</v>
      </c>
      <c r="BO38" s="691">
        <v>2.4927299999999999E-2</v>
      </c>
      <c r="BP38" s="691">
        <v>6.3287599999999999E-2</v>
      </c>
      <c r="BQ38" s="691">
        <v>5.9475199999999999E-2</v>
      </c>
      <c r="BR38" s="691">
        <v>7.5213500000000003E-2</v>
      </c>
      <c r="BS38" s="691">
        <v>5.8699300000000003E-2</v>
      </c>
      <c r="BT38" s="691">
        <v>5.2452499999999999E-2</v>
      </c>
      <c r="BU38" s="691">
        <v>3.9468799999999998E-2</v>
      </c>
      <c r="BV38" s="691">
        <v>4.2945799999999999E-2</v>
      </c>
    </row>
    <row r="39" spans="1:74" ht="11.15" customHeight="1" x14ac:dyDescent="0.25">
      <c r="A39" s="499" t="s">
        <v>1272</v>
      </c>
      <c r="B39" s="500" t="s">
        <v>1206</v>
      </c>
      <c r="C39" s="690">
        <v>35.138028706</v>
      </c>
      <c r="D39" s="690">
        <v>32.505756419999997</v>
      </c>
      <c r="E39" s="690">
        <v>33.505366117000001</v>
      </c>
      <c r="F39" s="690">
        <v>30.953417715</v>
      </c>
      <c r="G39" s="690">
        <v>32.155640355999999</v>
      </c>
      <c r="H39" s="690">
        <v>34.582809927</v>
      </c>
      <c r="I39" s="690">
        <v>38.500010326000002</v>
      </c>
      <c r="J39" s="690">
        <v>36.734015548999999</v>
      </c>
      <c r="K39" s="690">
        <v>32.102656431</v>
      </c>
      <c r="L39" s="690">
        <v>29.100895795</v>
      </c>
      <c r="M39" s="690">
        <v>30.723987288</v>
      </c>
      <c r="N39" s="690">
        <v>33.007901674000003</v>
      </c>
      <c r="O39" s="690">
        <v>34.328281771</v>
      </c>
      <c r="P39" s="690">
        <v>31.110584457000002</v>
      </c>
      <c r="Q39" s="690">
        <v>31.485414735999999</v>
      </c>
      <c r="R39" s="690">
        <v>28.492029603999999</v>
      </c>
      <c r="S39" s="690">
        <v>28.830231593000001</v>
      </c>
      <c r="T39" s="690">
        <v>31.160320112000001</v>
      </c>
      <c r="U39" s="690">
        <v>36.322691487999997</v>
      </c>
      <c r="V39" s="690">
        <v>36.913849063000001</v>
      </c>
      <c r="W39" s="690">
        <v>31.596723672</v>
      </c>
      <c r="X39" s="690">
        <v>29.043204531000001</v>
      </c>
      <c r="Y39" s="690">
        <v>31.065039137999999</v>
      </c>
      <c r="Z39" s="690">
        <v>33.290409285999999</v>
      </c>
      <c r="AA39" s="690">
        <v>34.432599125000003</v>
      </c>
      <c r="AB39" s="690">
        <v>33.098352789000003</v>
      </c>
      <c r="AC39" s="690">
        <v>31.575565485999999</v>
      </c>
      <c r="AD39" s="690">
        <v>27.762676845000001</v>
      </c>
      <c r="AE39" s="690">
        <v>29.920159713</v>
      </c>
      <c r="AF39" s="690">
        <v>31.394725492999999</v>
      </c>
      <c r="AG39" s="690">
        <v>36.023892105999998</v>
      </c>
      <c r="AH39" s="690">
        <v>36.172668106000003</v>
      </c>
      <c r="AI39" s="690">
        <v>30.664004252000002</v>
      </c>
      <c r="AJ39" s="690">
        <v>29.907008308999998</v>
      </c>
      <c r="AK39" s="690">
        <v>30.275512686999999</v>
      </c>
      <c r="AL39" s="690">
        <v>33.551240454999999</v>
      </c>
      <c r="AM39" s="690">
        <v>34.449837485000003</v>
      </c>
      <c r="AN39" s="690">
        <v>30.703719727999999</v>
      </c>
      <c r="AO39" s="690">
        <v>30.633019411999999</v>
      </c>
      <c r="AP39" s="690">
        <v>26.887245322999998</v>
      </c>
      <c r="AQ39" s="690">
        <v>28.306327370999998</v>
      </c>
      <c r="AR39" s="690">
        <v>33.464339494000001</v>
      </c>
      <c r="AS39" s="690">
        <v>35.054025826</v>
      </c>
      <c r="AT39" s="690">
        <v>33.960664995999998</v>
      </c>
      <c r="AU39" s="690">
        <v>29.440598858000001</v>
      </c>
      <c r="AV39" s="690">
        <v>27.836560845000001</v>
      </c>
      <c r="AW39" s="690">
        <v>30.320734610999999</v>
      </c>
      <c r="AX39" s="690">
        <v>35.380299110000003</v>
      </c>
      <c r="AY39" s="690">
        <v>37.022590346999998</v>
      </c>
      <c r="AZ39" s="690">
        <v>32.403028556000002</v>
      </c>
      <c r="BA39" s="690">
        <v>35.36195</v>
      </c>
      <c r="BB39" s="690">
        <v>28.760750000000002</v>
      </c>
      <c r="BC39" s="691">
        <v>31.468409999999999</v>
      </c>
      <c r="BD39" s="691">
        <v>35.871589999999998</v>
      </c>
      <c r="BE39" s="691">
        <v>37.594700000000003</v>
      </c>
      <c r="BF39" s="691">
        <v>35.836880000000001</v>
      </c>
      <c r="BG39" s="691">
        <v>32.268180000000001</v>
      </c>
      <c r="BH39" s="691">
        <v>27.47334</v>
      </c>
      <c r="BI39" s="691">
        <v>31.04214</v>
      </c>
      <c r="BJ39" s="691">
        <v>34.93038</v>
      </c>
      <c r="BK39" s="691">
        <v>36.647210000000001</v>
      </c>
      <c r="BL39" s="691">
        <v>30.431979999999999</v>
      </c>
      <c r="BM39" s="691">
        <v>33.79533</v>
      </c>
      <c r="BN39" s="691">
        <v>27.206469999999999</v>
      </c>
      <c r="BO39" s="691">
        <v>30.200800000000001</v>
      </c>
      <c r="BP39" s="691">
        <v>34.246870000000001</v>
      </c>
      <c r="BQ39" s="691">
        <v>36.02872</v>
      </c>
      <c r="BR39" s="691">
        <v>34.64781</v>
      </c>
      <c r="BS39" s="691">
        <v>30.5916</v>
      </c>
      <c r="BT39" s="691">
        <v>26.900300000000001</v>
      </c>
      <c r="BU39" s="691">
        <v>30.05828</v>
      </c>
      <c r="BV39" s="691">
        <v>33.907600000000002</v>
      </c>
    </row>
    <row r="40" spans="1:74" ht="11.15" customHeight="1" x14ac:dyDescent="0.25">
      <c r="A40" s="499" t="s">
        <v>1273</v>
      </c>
      <c r="B40" s="500" t="s">
        <v>1307</v>
      </c>
      <c r="C40" s="690">
        <v>31.310602195000001</v>
      </c>
      <c r="D40" s="690">
        <v>28.896552589999999</v>
      </c>
      <c r="E40" s="690">
        <v>30.008765554</v>
      </c>
      <c r="F40" s="690">
        <v>27.609924706000001</v>
      </c>
      <c r="G40" s="690">
        <v>28.623509783999999</v>
      </c>
      <c r="H40" s="690">
        <v>31.049172745</v>
      </c>
      <c r="I40" s="690">
        <v>35.188476508000001</v>
      </c>
      <c r="J40" s="690">
        <v>33.441103403</v>
      </c>
      <c r="K40" s="690">
        <v>29.265963278000001</v>
      </c>
      <c r="L40" s="690">
        <v>29.488574895999999</v>
      </c>
      <c r="M40" s="690">
        <v>30.597020936</v>
      </c>
      <c r="N40" s="690">
        <v>33.245583648</v>
      </c>
      <c r="O40" s="690">
        <v>32.685003432999999</v>
      </c>
      <c r="P40" s="690">
        <v>31.367204649000001</v>
      </c>
      <c r="Q40" s="690">
        <v>31.494385857000001</v>
      </c>
      <c r="R40" s="690">
        <v>27.580275390000001</v>
      </c>
      <c r="S40" s="690">
        <v>28.147571274000001</v>
      </c>
      <c r="T40" s="690">
        <v>30.127709159999998</v>
      </c>
      <c r="U40" s="690">
        <v>34.857442143</v>
      </c>
      <c r="V40" s="690">
        <v>35.154660692</v>
      </c>
      <c r="W40" s="690">
        <v>29.609482589999999</v>
      </c>
      <c r="X40" s="690">
        <v>29.077442678000001</v>
      </c>
      <c r="Y40" s="690">
        <v>29.653403765</v>
      </c>
      <c r="Z40" s="690">
        <v>32.120696477000003</v>
      </c>
      <c r="AA40" s="690">
        <v>32.950135254000003</v>
      </c>
      <c r="AB40" s="690">
        <v>30.898570306</v>
      </c>
      <c r="AC40" s="690">
        <v>30.195119216999998</v>
      </c>
      <c r="AD40" s="690">
        <v>26.973468997000001</v>
      </c>
      <c r="AE40" s="690">
        <v>28.465929283000001</v>
      </c>
      <c r="AF40" s="690">
        <v>30.199847951999999</v>
      </c>
      <c r="AG40" s="690">
        <v>34.613412034</v>
      </c>
      <c r="AH40" s="690">
        <v>34.724618896999999</v>
      </c>
      <c r="AI40" s="690">
        <v>29.137032926</v>
      </c>
      <c r="AJ40" s="690">
        <v>28.847167768999999</v>
      </c>
      <c r="AK40" s="690">
        <v>29.151577701000001</v>
      </c>
      <c r="AL40" s="690">
        <v>32.514724934</v>
      </c>
      <c r="AM40" s="690">
        <v>31.86533</v>
      </c>
      <c r="AN40" s="690">
        <v>28.08989</v>
      </c>
      <c r="AO40" s="690">
        <v>29.955729999999999</v>
      </c>
      <c r="AP40" s="690">
        <v>26.424849999999999</v>
      </c>
      <c r="AQ40" s="690">
        <v>28.327970000000001</v>
      </c>
      <c r="AR40" s="690">
        <v>31.449059999999999</v>
      </c>
      <c r="AS40" s="690">
        <v>36.405279999999998</v>
      </c>
      <c r="AT40" s="690">
        <v>33.201219999999999</v>
      </c>
      <c r="AU40" s="690">
        <v>28.12912</v>
      </c>
      <c r="AV40" s="690">
        <v>29.205390000000001</v>
      </c>
      <c r="AW40" s="690">
        <v>26.877120000000001</v>
      </c>
      <c r="AX40" s="690">
        <v>33.514620000000001</v>
      </c>
      <c r="AY40" s="690">
        <v>31.361740000000001</v>
      </c>
      <c r="AZ40" s="690">
        <v>27.239129999999999</v>
      </c>
      <c r="BA40" s="690">
        <v>32.591293301999997</v>
      </c>
      <c r="BB40" s="690">
        <v>26.445095786</v>
      </c>
      <c r="BC40" s="691">
        <v>27.867519999999999</v>
      </c>
      <c r="BD40" s="691">
        <v>31.935919999999999</v>
      </c>
      <c r="BE40" s="691">
        <v>34.373939999999997</v>
      </c>
      <c r="BF40" s="691">
        <v>32.849690000000002</v>
      </c>
      <c r="BG40" s="691">
        <v>28.348299999999998</v>
      </c>
      <c r="BH40" s="691">
        <v>27.031700000000001</v>
      </c>
      <c r="BI40" s="691">
        <v>28.852779999999999</v>
      </c>
      <c r="BJ40" s="691">
        <v>32.516260000000003</v>
      </c>
      <c r="BK40" s="691">
        <v>33.101140000000001</v>
      </c>
      <c r="BL40" s="691">
        <v>27.996420000000001</v>
      </c>
      <c r="BM40" s="691">
        <v>30.401140000000002</v>
      </c>
      <c r="BN40" s="691">
        <v>25.703309999999998</v>
      </c>
      <c r="BO40" s="691">
        <v>27.782859999999999</v>
      </c>
      <c r="BP40" s="691">
        <v>31.605979999999999</v>
      </c>
      <c r="BQ40" s="691">
        <v>34.051859999999998</v>
      </c>
      <c r="BR40" s="691">
        <v>32.83014</v>
      </c>
      <c r="BS40" s="691">
        <v>28.042819999999999</v>
      </c>
      <c r="BT40" s="691">
        <v>26.916550000000001</v>
      </c>
      <c r="BU40" s="691">
        <v>28.725059999999999</v>
      </c>
      <c r="BV40" s="691">
        <v>32.434170000000002</v>
      </c>
    </row>
    <row r="41" spans="1:74" ht="11.15" customHeight="1" x14ac:dyDescent="0.25">
      <c r="A41" s="517"/>
      <c r="B41" s="131" t="s">
        <v>1274</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243"/>
      <c r="BC41" s="333"/>
      <c r="BD41" s="333"/>
      <c r="BE41" s="333"/>
      <c r="BF41" s="333"/>
      <c r="BG41" s="333"/>
      <c r="BH41" s="333"/>
      <c r="BI41" s="333"/>
      <c r="BJ41" s="333"/>
      <c r="BK41" s="333"/>
      <c r="BL41" s="333"/>
      <c r="BM41" s="333"/>
      <c r="BN41" s="333"/>
      <c r="BO41" s="333"/>
      <c r="BP41" s="333"/>
      <c r="BQ41" s="333"/>
      <c r="BR41" s="333"/>
      <c r="BS41" s="333"/>
      <c r="BT41" s="333"/>
      <c r="BU41" s="333"/>
      <c r="BV41" s="333"/>
    </row>
    <row r="42" spans="1:74" ht="11.15" customHeight="1" x14ac:dyDescent="0.25">
      <c r="A42" s="499" t="s">
        <v>1275</v>
      </c>
      <c r="B42" s="500" t="s">
        <v>82</v>
      </c>
      <c r="C42" s="690">
        <v>2.1459455300000001</v>
      </c>
      <c r="D42" s="690">
        <v>1.9622146439999999</v>
      </c>
      <c r="E42" s="690">
        <v>2.0461752510000002</v>
      </c>
      <c r="F42" s="690">
        <v>2.8719166829999998</v>
      </c>
      <c r="G42" s="690">
        <v>3.4495430570000001</v>
      </c>
      <c r="H42" s="690">
        <v>4.4585258100000003</v>
      </c>
      <c r="I42" s="690">
        <v>5.8218915740000003</v>
      </c>
      <c r="J42" s="690">
        <v>6.1116572490000003</v>
      </c>
      <c r="K42" s="690">
        <v>5.6782145880000003</v>
      </c>
      <c r="L42" s="690">
        <v>4.5956744059999997</v>
      </c>
      <c r="M42" s="690">
        <v>3.5611192269999998</v>
      </c>
      <c r="N42" s="690">
        <v>3.8051086600000001</v>
      </c>
      <c r="O42" s="690">
        <v>3.5462626529999999</v>
      </c>
      <c r="P42" s="690">
        <v>3.172489444</v>
      </c>
      <c r="Q42" s="690">
        <v>3.3453249870000001</v>
      </c>
      <c r="R42" s="690">
        <v>3.7130245770000001</v>
      </c>
      <c r="S42" s="690">
        <v>3.7934420090000001</v>
      </c>
      <c r="T42" s="690">
        <v>5.1085731970000001</v>
      </c>
      <c r="U42" s="690">
        <v>6.3591903859999999</v>
      </c>
      <c r="V42" s="690">
        <v>6.5245669739999999</v>
      </c>
      <c r="W42" s="690">
        <v>5.7931127330000001</v>
      </c>
      <c r="X42" s="690">
        <v>5.1827521719999998</v>
      </c>
      <c r="Y42" s="690">
        <v>3.9390936889999999</v>
      </c>
      <c r="Z42" s="690">
        <v>5.0085879789999996</v>
      </c>
      <c r="AA42" s="690">
        <v>4.2607198840000002</v>
      </c>
      <c r="AB42" s="690">
        <v>4.0003018939999997</v>
      </c>
      <c r="AC42" s="690">
        <v>3.4593227579999999</v>
      </c>
      <c r="AD42" s="690">
        <v>4.0262660510000003</v>
      </c>
      <c r="AE42" s="690">
        <v>5.0919942479999998</v>
      </c>
      <c r="AF42" s="690">
        <v>5.4243597890000004</v>
      </c>
      <c r="AG42" s="690">
        <v>6.818562944</v>
      </c>
      <c r="AH42" s="690">
        <v>6.7922565119999998</v>
      </c>
      <c r="AI42" s="690">
        <v>5.9851288360000003</v>
      </c>
      <c r="AJ42" s="690">
        <v>5.3474225210000004</v>
      </c>
      <c r="AK42" s="690">
        <v>4.378184375</v>
      </c>
      <c r="AL42" s="690">
        <v>4.644762536</v>
      </c>
      <c r="AM42" s="690">
        <v>4.3772192140000001</v>
      </c>
      <c r="AN42" s="690">
        <v>2.6289674700000001</v>
      </c>
      <c r="AO42" s="690">
        <v>3.674747623</v>
      </c>
      <c r="AP42" s="690">
        <v>4.2863652749999996</v>
      </c>
      <c r="AQ42" s="690">
        <v>5.0577841550000002</v>
      </c>
      <c r="AR42" s="690">
        <v>5.9021157400000002</v>
      </c>
      <c r="AS42" s="690">
        <v>7.2164847319999996</v>
      </c>
      <c r="AT42" s="690">
        <v>6.6132926400000001</v>
      </c>
      <c r="AU42" s="690">
        <v>5.5933564259999997</v>
      </c>
      <c r="AV42" s="690">
        <v>4.3155452350000001</v>
      </c>
      <c r="AW42" s="690">
        <v>3.2329042870000002</v>
      </c>
      <c r="AX42" s="690">
        <v>3.9357824739999998</v>
      </c>
      <c r="AY42" s="690">
        <v>3.2374974189999999</v>
      </c>
      <c r="AZ42" s="690">
        <v>3.1137000370000001</v>
      </c>
      <c r="BA42" s="690">
        <v>2.4660600000000001</v>
      </c>
      <c r="BB42" s="690">
        <v>3.0719989999999999</v>
      </c>
      <c r="BC42" s="691">
        <v>3.7642639999999998</v>
      </c>
      <c r="BD42" s="691">
        <v>4.7026399999999997</v>
      </c>
      <c r="BE42" s="691">
        <v>6.1111659999999999</v>
      </c>
      <c r="BF42" s="691">
        <v>6.1237019999999998</v>
      </c>
      <c r="BG42" s="691">
        <v>4.788106</v>
      </c>
      <c r="BH42" s="691">
        <v>2.658334</v>
      </c>
      <c r="BI42" s="691">
        <v>3.6273</v>
      </c>
      <c r="BJ42" s="691">
        <v>3.5090840000000001</v>
      </c>
      <c r="BK42" s="691">
        <v>4.3311989999999998</v>
      </c>
      <c r="BL42" s="691">
        <v>3.3319969999999999</v>
      </c>
      <c r="BM42" s="691">
        <v>2.3652299999999999</v>
      </c>
      <c r="BN42" s="691">
        <v>2.7660130000000001</v>
      </c>
      <c r="BO42" s="691">
        <v>3.5853350000000002</v>
      </c>
      <c r="BP42" s="691">
        <v>4.4895360000000002</v>
      </c>
      <c r="BQ42" s="691">
        <v>5.433713</v>
      </c>
      <c r="BR42" s="691">
        <v>5.2755830000000001</v>
      </c>
      <c r="BS42" s="691">
        <v>4.2081949999999999</v>
      </c>
      <c r="BT42" s="691">
        <v>2.942345</v>
      </c>
      <c r="BU42" s="691">
        <v>3.3570890000000002</v>
      </c>
      <c r="BV42" s="691">
        <v>2.8955929999999999</v>
      </c>
    </row>
    <row r="43" spans="1:74" ht="11.15" customHeight="1" x14ac:dyDescent="0.25">
      <c r="A43" s="499" t="s">
        <v>1276</v>
      </c>
      <c r="B43" s="500" t="s">
        <v>81</v>
      </c>
      <c r="C43" s="690">
        <v>3.6645473800000001</v>
      </c>
      <c r="D43" s="690">
        <v>2.986494956</v>
      </c>
      <c r="E43" s="690">
        <v>3.1816479869999998</v>
      </c>
      <c r="F43" s="690">
        <v>2.7661697219999999</v>
      </c>
      <c r="G43" s="690">
        <v>3.1135573750000001</v>
      </c>
      <c r="H43" s="690">
        <v>3.6397277290000001</v>
      </c>
      <c r="I43" s="690">
        <v>4.8569827800000001</v>
      </c>
      <c r="J43" s="690">
        <v>4.6447769320000001</v>
      </c>
      <c r="K43" s="690">
        <v>4.0983632940000003</v>
      </c>
      <c r="L43" s="690">
        <v>3.7986532149999999</v>
      </c>
      <c r="M43" s="690">
        <v>4.141078351</v>
      </c>
      <c r="N43" s="690">
        <v>4.4271465650000001</v>
      </c>
      <c r="O43" s="690">
        <v>3.815376943</v>
      </c>
      <c r="P43" s="690">
        <v>3.9071991559999999</v>
      </c>
      <c r="Q43" s="690">
        <v>2.4990189979999999</v>
      </c>
      <c r="R43" s="690">
        <v>2.372024777</v>
      </c>
      <c r="S43" s="690">
        <v>2.6821942449999998</v>
      </c>
      <c r="T43" s="690">
        <v>3.4020818369999999</v>
      </c>
      <c r="U43" s="690">
        <v>4.2909084010000003</v>
      </c>
      <c r="V43" s="690">
        <v>4.4830725100000004</v>
      </c>
      <c r="W43" s="690">
        <v>3.6542761170000002</v>
      </c>
      <c r="X43" s="690">
        <v>3.0156451419999999</v>
      </c>
      <c r="Y43" s="690">
        <v>2.6768115240000001</v>
      </c>
      <c r="Z43" s="690">
        <v>2.3146413539999999</v>
      </c>
      <c r="AA43" s="690">
        <v>2.569205416</v>
      </c>
      <c r="AB43" s="690">
        <v>1.7926339979999999</v>
      </c>
      <c r="AC43" s="690">
        <v>1.424845036</v>
      </c>
      <c r="AD43" s="690">
        <v>1.456360522</v>
      </c>
      <c r="AE43" s="690">
        <v>1.9302145310000001</v>
      </c>
      <c r="AF43" s="690">
        <v>2.5295385549999998</v>
      </c>
      <c r="AG43" s="690">
        <v>2.9921568349999998</v>
      </c>
      <c r="AH43" s="690">
        <v>3.2546384349999999</v>
      </c>
      <c r="AI43" s="690">
        <v>3.1305089389999998</v>
      </c>
      <c r="AJ43" s="690">
        <v>2.7466625769999999</v>
      </c>
      <c r="AK43" s="690">
        <v>1.99188907</v>
      </c>
      <c r="AL43" s="690">
        <v>2.5034324790000002</v>
      </c>
      <c r="AM43" s="690">
        <v>2.2740767879999999</v>
      </c>
      <c r="AN43" s="690">
        <v>1.9513666599999999</v>
      </c>
      <c r="AO43" s="690">
        <v>1.2751565</v>
      </c>
      <c r="AP43" s="690">
        <v>1.3396459810000001</v>
      </c>
      <c r="AQ43" s="690">
        <v>1.5864878840000001</v>
      </c>
      <c r="AR43" s="690">
        <v>2.6797518390000001</v>
      </c>
      <c r="AS43" s="690">
        <v>2.617466909</v>
      </c>
      <c r="AT43" s="690">
        <v>3.032714296</v>
      </c>
      <c r="AU43" s="690">
        <v>2.6670087140000001</v>
      </c>
      <c r="AV43" s="690">
        <v>2.59890599</v>
      </c>
      <c r="AW43" s="690">
        <v>2.384437374</v>
      </c>
      <c r="AX43" s="690">
        <v>2.4298725210000001</v>
      </c>
      <c r="AY43" s="690">
        <v>2.6674126980000001</v>
      </c>
      <c r="AZ43" s="690">
        <v>1.9440898630000001</v>
      </c>
      <c r="BA43" s="690">
        <v>1.0224660000000001</v>
      </c>
      <c r="BB43" s="690">
        <v>1.155683</v>
      </c>
      <c r="BC43" s="691">
        <v>1.2685059999999999</v>
      </c>
      <c r="BD43" s="691">
        <v>2.667252</v>
      </c>
      <c r="BE43" s="691">
        <v>2.6806209999999999</v>
      </c>
      <c r="BF43" s="691">
        <v>2.8763269999999999</v>
      </c>
      <c r="BG43" s="691">
        <v>2.354203</v>
      </c>
      <c r="BH43" s="691">
        <v>2.393993</v>
      </c>
      <c r="BI43" s="691">
        <v>1.4726900000000001</v>
      </c>
      <c r="BJ43" s="691">
        <v>1.8018959999999999</v>
      </c>
      <c r="BK43" s="691">
        <v>1.838444</v>
      </c>
      <c r="BL43" s="691">
        <v>1.2606379999999999</v>
      </c>
      <c r="BM43" s="691">
        <v>0.72958900000000004</v>
      </c>
      <c r="BN43" s="691">
        <v>0.9110163</v>
      </c>
      <c r="BO43" s="691">
        <v>1.0369060000000001</v>
      </c>
      <c r="BP43" s="691">
        <v>2.1765629999999998</v>
      </c>
      <c r="BQ43" s="691">
        <v>2.6553580000000001</v>
      </c>
      <c r="BR43" s="691">
        <v>2.8565770000000001</v>
      </c>
      <c r="BS43" s="691">
        <v>2.3112119999999998</v>
      </c>
      <c r="BT43" s="691">
        <v>2.2510949999999998</v>
      </c>
      <c r="BU43" s="691">
        <v>1.440998</v>
      </c>
      <c r="BV43" s="691">
        <v>1.772127</v>
      </c>
    </row>
    <row r="44" spans="1:74" ht="11.15" customHeight="1" x14ac:dyDescent="0.25">
      <c r="A44" s="499" t="s">
        <v>1277</v>
      </c>
      <c r="B44" s="502" t="s">
        <v>84</v>
      </c>
      <c r="C44" s="690">
        <v>2.9840309999999999</v>
      </c>
      <c r="D44" s="690">
        <v>2.5560510000000001</v>
      </c>
      <c r="E44" s="690">
        <v>2.9774259999999999</v>
      </c>
      <c r="F44" s="690">
        <v>1.9626060000000001</v>
      </c>
      <c r="G44" s="690">
        <v>2.6302530000000002</v>
      </c>
      <c r="H44" s="690">
        <v>2.750299</v>
      </c>
      <c r="I44" s="690">
        <v>2.7303090000000001</v>
      </c>
      <c r="J44" s="690">
        <v>2.923384</v>
      </c>
      <c r="K44" s="690">
        <v>2.8075549999999998</v>
      </c>
      <c r="L44" s="690">
        <v>2.1016370000000002</v>
      </c>
      <c r="M44" s="690">
        <v>1.9041889999999999</v>
      </c>
      <c r="N44" s="690">
        <v>2.7695189999999998</v>
      </c>
      <c r="O44" s="690">
        <v>2.9782630000000001</v>
      </c>
      <c r="P44" s="690">
        <v>2.6863440000000001</v>
      </c>
      <c r="Q44" s="690">
        <v>2.9667379999999999</v>
      </c>
      <c r="R44" s="690">
        <v>2.0633629999999998</v>
      </c>
      <c r="S44" s="690">
        <v>2.6435789999999999</v>
      </c>
      <c r="T44" s="690">
        <v>2.8539889999999999</v>
      </c>
      <c r="U44" s="690">
        <v>2.9360569999999999</v>
      </c>
      <c r="V44" s="690">
        <v>2.7815319999999999</v>
      </c>
      <c r="W44" s="690">
        <v>2.8387959999999999</v>
      </c>
      <c r="X44" s="690">
        <v>2.027695</v>
      </c>
      <c r="Y44" s="690">
        <v>2.1737320000000002</v>
      </c>
      <c r="Z44" s="690">
        <v>2.9702799999999998</v>
      </c>
      <c r="AA44" s="690">
        <v>2.975994</v>
      </c>
      <c r="AB44" s="690">
        <v>2.4916130000000001</v>
      </c>
      <c r="AC44" s="690">
        <v>2.7961839999999998</v>
      </c>
      <c r="AD44" s="690">
        <v>1.999298</v>
      </c>
      <c r="AE44" s="690">
        <v>2.7692589999999999</v>
      </c>
      <c r="AF44" s="690">
        <v>2.851559</v>
      </c>
      <c r="AG44" s="690">
        <v>2.9290690000000001</v>
      </c>
      <c r="AH44" s="690">
        <v>2.921071</v>
      </c>
      <c r="AI44" s="690">
        <v>2.8463080000000001</v>
      </c>
      <c r="AJ44" s="690">
        <v>2.243169</v>
      </c>
      <c r="AK44" s="690">
        <v>1.9156010000000001</v>
      </c>
      <c r="AL44" s="690">
        <v>2.8133080000000001</v>
      </c>
      <c r="AM44" s="690">
        <v>2.9762080000000002</v>
      </c>
      <c r="AN44" s="690">
        <v>2.537131</v>
      </c>
      <c r="AO44" s="690">
        <v>2.938412</v>
      </c>
      <c r="AP44" s="690">
        <v>2.203284</v>
      </c>
      <c r="AQ44" s="690">
        <v>2.0864739999999999</v>
      </c>
      <c r="AR44" s="690">
        <v>2.8533330000000001</v>
      </c>
      <c r="AS44" s="690">
        <v>2.7993480000000002</v>
      </c>
      <c r="AT44" s="690">
        <v>2.9325009999999998</v>
      </c>
      <c r="AU44" s="690">
        <v>2.8187669999999998</v>
      </c>
      <c r="AV44" s="690">
        <v>2.1867749999999999</v>
      </c>
      <c r="AW44" s="690">
        <v>2.4741390000000001</v>
      </c>
      <c r="AX44" s="690">
        <v>2.8234900000000001</v>
      </c>
      <c r="AY44" s="690">
        <v>2.7389350000000001</v>
      </c>
      <c r="AZ44" s="690">
        <v>2.4594149999999999</v>
      </c>
      <c r="BA44" s="690">
        <v>2.9872100000000001</v>
      </c>
      <c r="BB44" s="690">
        <v>2.1645799999999999</v>
      </c>
      <c r="BC44" s="691">
        <v>2.5666500000000001</v>
      </c>
      <c r="BD44" s="691">
        <v>2.7978000000000001</v>
      </c>
      <c r="BE44" s="691">
        <v>2.89106</v>
      </c>
      <c r="BF44" s="691">
        <v>2.89106</v>
      </c>
      <c r="BG44" s="691">
        <v>2.7978000000000001</v>
      </c>
      <c r="BH44" s="691">
        <v>2.1686800000000002</v>
      </c>
      <c r="BI44" s="691">
        <v>2.3822199999999998</v>
      </c>
      <c r="BJ44" s="691">
        <v>2.89106</v>
      </c>
      <c r="BK44" s="691">
        <v>2.89106</v>
      </c>
      <c r="BL44" s="691">
        <v>2.6112799999999998</v>
      </c>
      <c r="BM44" s="691">
        <v>2.89106</v>
      </c>
      <c r="BN44" s="691">
        <v>2.0921699999999999</v>
      </c>
      <c r="BO44" s="691">
        <v>2.5838299999999998</v>
      </c>
      <c r="BP44" s="691">
        <v>2.7978000000000001</v>
      </c>
      <c r="BQ44" s="691">
        <v>2.89106</v>
      </c>
      <c r="BR44" s="691">
        <v>2.89106</v>
      </c>
      <c r="BS44" s="691">
        <v>2.7978000000000001</v>
      </c>
      <c r="BT44" s="691">
        <v>2.1607599999999998</v>
      </c>
      <c r="BU44" s="691">
        <v>2.4739200000000001</v>
      </c>
      <c r="BV44" s="691">
        <v>2.89106</v>
      </c>
    </row>
    <row r="45" spans="1:74" ht="11.15" customHeight="1" x14ac:dyDescent="0.25">
      <c r="A45" s="499" t="s">
        <v>1278</v>
      </c>
      <c r="B45" s="502" t="s">
        <v>1202</v>
      </c>
      <c r="C45" s="690">
        <v>0.664278598</v>
      </c>
      <c r="D45" s="690">
        <v>0.71233633500000004</v>
      </c>
      <c r="E45" s="690">
        <v>0.81646267500000003</v>
      </c>
      <c r="F45" s="690">
        <v>0.84941673100000004</v>
      </c>
      <c r="G45" s="690">
        <v>0.85702479799999998</v>
      </c>
      <c r="H45" s="690">
        <v>0.84706386</v>
      </c>
      <c r="I45" s="690">
        <v>0.81784213699999997</v>
      </c>
      <c r="J45" s="690">
        <v>0.80056269199999996</v>
      </c>
      <c r="K45" s="690">
        <v>0.66362542899999999</v>
      </c>
      <c r="L45" s="690">
        <v>0.60124508600000004</v>
      </c>
      <c r="M45" s="690">
        <v>0.59504934799999998</v>
      </c>
      <c r="N45" s="690">
        <v>0.57198031100000002</v>
      </c>
      <c r="O45" s="690">
        <v>0.60040357899999997</v>
      </c>
      <c r="P45" s="690">
        <v>0.63374733299999997</v>
      </c>
      <c r="Q45" s="690">
        <v>0.715673475</v>
      </c>
      <c r="R45" s="690">
        <v>0.76294810300000004</v>
      </c>
      <c r="S45" s="690">
        <v>0.80724310899999996</v>
      </c>
      <c r="T45" s="690">
        <v>0.79985567199999996</v>
      </c>
      <c r="U45" s="690">
        <v>0.88308391500000005</v>
      </c>
      <c r="V45" s="690">
        <v>0.84037404199999999</v>
      </c>
      <c r="W45" s="690">
        <v>0.67260057900000003</v>
      </c>
      <c r="X45" s="690">
        <v>0.60444708999999996</v>
      </c>
      <c r="Y45" s="690">
        <v>0.57794182100000002</v>
      </c>
      <c r="Z45" s="690">
        <v>0.48183528199999998</v>
      </c>
      <c r="AA45" s="690">
        <v>0.58317843000000003</v>
      </c>
      <c r="AB45" s="690">
        <v>0.61271387600000005</v>
      </c>
      <c r="AC45" s="690">
        <v>0.63865214599999998</v>
      </c>
      <c r="AD45" s="690">
        <v>0.73265294700000005</v>
      </c>
      <c r="AE45" s="690">
        <v>0.82189166899999999</v>
      </c>
      <c r="AF45" s="690">
        <v>0.79112211600000004</v>
      </c>
      <c r="AG45" s="690">
        <v>0.80678536000000001</v>
      </c>
      <c r="AH45" s="690">
        <v>0.81733857300000001</v>
      </c>
      <c r="AI45" s="690">
        <v>0.601066667</v>
      </c>
      <c r="AJ45" s="690">
        <v>0.65753550500000002</v>
      </c>
      <c r="AK45" s="690">
        <v>0.64448659699999999</v>
      </c>
      <c r="AL45" s="690">
        <v>0.58324611400000004</v>
      </c>
      <c r="AM45" s="690">
        <v>0.67543930900000004</v>
      </c>
      <c r="AN45" s="690">
        <v>0.60464780699999998</v>
      </c>
      <c r="AO45" s="690">
        <v>0.74310150200000002</v>
      </c>
      <c r="AP45" s="690">
        <v>0.74162282899999998</v>
      </c>
      <c r="AQ45" s="690">
        <v>0.76979691100000003</v>
      </c>
      <c r="AR45" s="690">
        <v>0.73880194099999996</v>
      </c>
      <c r="AS45" s="690">
        <v>0.71807598699999997</v>
      </c>
      <c r="AT45" s="690">
        <v>0.68111867299999995</v>
      </c>
      <c r="AU45" s="690">
        <v>0.531359625</v>
      </c>
      <c r="AV45" s="690">
        <v>0.46514126700000002</v>
      </c>
      <c r="AW45" s="690">
        <v>0.51605614</v>
      </c>
      <c r="AX45" s="690">
        <v>0.53742742399999999</v>
      </c>
      <c r="AY45" s="690">
        <v>0.62388553000000002</v>
      </c>
      <c r="AZ45" s="690">
        <v>0.53098403800000005</v>
      </c>
      <c r="BA45" s="690">
        <v>0.711121</v>
      </c>
      <c r="BB45" s="690">
        <v>0.7599129</v>
      </c>
      <c r="BC45" s="691">
        <v>0.76888800000000002</v>
      </c>
      <c r="BD45" s="691">
        <v>0.80360480000000001</v>
      </c>
      <c r="BE45" s="691">
        <v>0.8479622</v>
      </c>
      <c r="BF45" s="691">
        <v>0.79426269999999999</v>
      </c>
      <c r="BG45" s="691">
        <v>0.62951230000000002</v>
      </c>
      <c r="BH45" s="691">
        <v>0.56582710000000003</v>
      </c>
      <c r="BI45" s="691">
        <v>0.62381880000000001</v>
      </c>
      <c r="BJ45" s="691">
        <v>0.62185170000000001</v>
      </c>
      <c r="BK45" s="691">
        <v>0.67565750000000002</v>
      </c>
      <c r="BL45" s="691">
        <v>0.62108189999999996</v>
      </c>
      <c r="BM45" s="691">
        <v>0.78775240000000002</v>
      </c>
      <c r="BN45" s="691">
        <v>0.81688400000000005</v>
      </c>
      <c r="BO45" s="691">
        <v>0.81411359999999999</v>
      </c>
      <c r="BP45" s="691">
        <v>0.83722750000000001</v>
      </c>
      <c r="BQ45" s="691">
        <v>0.87465300000000001</v>
      </c>
      <c r="BR45" s="691">
        <v>0.81476720000000002</v>
      </c>
      <c r="BS45" s="691">
        <v>0.64475629999999995</v>
      </c>
      <c r="BT45" s="691">
        <v>0.5779282</v>
      </c>
      <c r="BU45" s="691">
        <v>0.63281529999999997</v>
      </c>
      <c r="BV45" s="691">
        <v>0.62899349999999998</v>
      </c>
    </row>
    <row r="46" spans="1:74" ht="11.15" customHeight="1" x14ac:dyDescent="0.25">
      <c r="A46" s="499" t="s">
        <v>1279</v>
      </c>
      <c r="B46" s="502" t="s">
        <v>1305</v>
      </c>
      <c r="C46" s="690">
        <v>0.59768081299999998</v>
      </c>
      <c r="D46" s="690">
        <v>0.64581951299999996</v>
      </c>
      <c r="E46" s="690">
        <v>0.78138629599999998</v>
      </c>
      <c r="F46" s="690">
        <v>0.90556434200000002</v>
      </c>
      <c r="G46" s="690">
        <v>0.89868231799999998</v>
      </c>
      <c r="H46" s="690">
        <v>0.90830883900000003</v>
      </c>
      <c r="I46" s="690">
        <v>0.72261233199999997</v>
      </c>
      <c r="J46" s="690">
        <v>0.76804492700000004</v>
      </c>
      <c r="K46" s="690">
        <v>0.76774340200000002</v>
      </c>
      <c r="L46" s="690">
        <v>0.69462775099999996</v>
      </c>
      <c r="M46" s="690">
        <v>0.71409350500000002</v>
      </c>
      <c r="N46" s="690">
        <v>0.609699773</v>
      </c>
      <c r="O46" s="690">
        <v>0.63984011100000004</v>
      </c>
      <c r="P46" s="690">
        <v>0.67395385299999999</v>
      </c>
      <c r="Q46" s="690">
        <v>0.81050343499999999</v>
      </c>
      <c r="R46" s="690">
        <v>0.91746971799999999</v>
      </c>
      <c r="S46" s="690">
        <v>0.929173731</v>
      </c>
      <c r="T46" s="690">
        <v>0.95730691700000003</v>
      </c>
      <c r="U46" s="690">
        <v>0.88108428900000002</v>
      </c>
      <c r="V46" s="690">
        <v>0.91191011</v>
      </c>
      <c r="W46" s="690">
        <v>0.88153995500000004</v>
      </c>
      <c r="X46" s="690">
        <v>0.96046563900000004</v>
      </c>
      <c r="Y46" s="690">
        <v>0.77107637100000004</v>
      </c>
      <c r="Z46" s="690">
        <v>0.75549676399999999</v>
      </c>
      <c r="AA46" s="690">
        <v>0.85000016300000003</v>
      </c>
      <c r="AB46" s="690">
        <v>0.840679964</v>
      </c>
      <c r="AC46" s="690">
        <v>0.981270117</v>
      </c>
      <c r="AD46" s="690">
        <v>1.076286592</v>
      </c>
      <c r="AE46" s="690">
        <v>1.1069409450000001</v>
      </c>
      <c r="AF46" s="690">
        <v>1.152350105</v>
      </c>
      <c r="AG46" s="690">
        <v>0.90131778799999995</v>
      </c>
      <c r="AH46" s="690">
        <v>0.89477769500000004</v>
      </c>
      <c r="AI46" s="690">
        <v>0.84943106599999996</v>
      </c>
      <c r="AJ46" s="690">
        <v>0.58729955</v>
      </c>
      <c r="AK46" s="690">
        <v>0.91405078200000001</v>
      </c>
      <c r="AL46" s="690">
        <v>0.91548158700000004</v>
      </c>
      <c r="AM46" s="690">
        <v>0.91568928699999996</v>
      </c>
      <c r="AN46" s="690">
        <v>0.97097546999999995</v>
      </c>
      <c r="AO46" s="690">
        <v>1.2522430419999999</v>
      </c>
      <c r="AP46" s="690">
        <v>1.254541747</v>
      </c>
      <c r="AQ46" s="690">
        <v>1.3933395609999999</v>
      </c>
      <c r="AR46" s="690">
        <v>1.239144628</v>
      </c>
      <c r="AS46" s="690">
        <v>0.97729465999999998</v>
      </c>
      <c r="AT46" s="690">
        <v>1.1443406410000001</v>
      </c>
      <c r="AU46" s="690">
        <v>1.1119830610000001</v>
      </c>
      <c r="AV46" s="690">
        <v>1.1445435289999999</v>
      </c>
      <c r="AW46" s="690">
        <v>1.0437224860000001</v>
      </c>
      <c r="AX46" s="690">
        <v>1.523595813</v>
      </c>
      <c r="AY46" s="690">
        <v>1.482347581</v>
      </c>
      <c r="AZ46" s="690">
        <v>1.5202407529999999</v>
      </c>
      <c r="BA46" s="690">
        <v>1.9786550000000001</v>
      </c>
      <c r="BB46" s="690">
        <v>2.0603919999999998</v>
      </c>
      <c r="BC46" s="691">
        <v>2.002202</v>
      </c>
      <c r="BD46" s="691">
        <v>1.6362760000000001</v>
      </c>
      <c r="BE46" s="691">
        <v>1.3096289999999999</v>
      </c>
      <c r="BF46" s="691">
        <v>1.5647629999999999</v>
      </c>
      <c r="BG46" s="691">
        <v>1.636298</v>
      </c>
      <c r="BH46" s="691">
        <v>1.876279</v>
      </c>
      <c r="BI46" s="691">
        <v>1.5616859999999999</v>
      </c>
      <c r="BJ46" s="691">
        <v>1.6383970000000001</v>
      </c>
      <c r="BK46" s="691">
        <v>1.420067</v>
      </c>
      <c r="BL46" s="691">
        <v>1.521218</v>
      </c>
      <c r="BM46" s="691">
        <v>2.1377809999999999</v>
      </c>
      <c r="BN46" s="691">
        <v>2.2625999999999999</v>
      </c>
      <c r="BO46" s="691">
        <v>2.0169929999999998</v>
      </c>
      <c r="BP46" s="691">
        <v>1.8056410000000001</v>
      </c>
      <c r="BQ46" s="691">
        <v>1.3655660000000001</v>
      </c>
      <c r="BR46" s="691">
        <v>1.789229</v>
      </c>
      <c r="BS46" s="691">
        <v>1.5473250000000001</v>
      </c>
      <c r="BT46" s="691">
        <v>2.0860249999999998</v>
      </c>
      <c r="BU46" s="691">
        <v>1.484351</v>
      </c>
      <c r="BV46" s="691">
        <v>2.0403609999999999</v>
      </c>
    </row>
    <row r="47" spans="1:74" ht="11.15" customHeight="1" x14ac:dyDescent="0.25">
      <c r="A47" s="499" t="s">
        <v>1280</v>
      </c>
      <c r="B47" s="500" t="s">
        <v>1306</v>
      </c>
      <c r="C47" s="690">
        <v>-1.033188E-2</v>
      </c>
      <c r="D47" s="690">
        <v>-7.3637970000000001E-3</v>
      </c>
      <c r="E47" s="690">
        <v>-6.708744E-3</v>
      </c>
      <c r="F47" s="690">
        <v>7.5281530000000001E-3</v>
      </c>
      <c r="G47" s="690">
        <v>1.5278389999999999E-2</v>
      </c>
      <c r="H47" s="690">
        <v>3.0456301000000002E-2</v>
      </c>
      <c r="I47" s="690">
        <v>3.0132147000000001E-2</v>
      </c>
      <c r="J47" s="690">
        <v>2.2414877E-2</v>
      </c>
      <c r="K47" s="690">
        <v>6.7142979999999996E-3</v>
      </c>
      <c r="L47" s="690">
        <v>-4.0297629999999996E-3</v>
      </c>
      <c r="M47" s="690">
        <v>-8.9473039999999997E-3</v>
      </c>
      <c r="N47" s="690">
        <v>-1.2442508E-2</v>
      </c>
      <c r="O47" s="690">
        <v>6.2245410000000001E-3</v>
      </c>
      <c r="P47" s="690">
        <v>-6.7612749999999998E-3</v>
      </c>
      <c r="Q47" s="690">
        <v>1.6983581000000001E-2</v>
      </c>
      <c r="R47" s="690">
        <v>1.7272035000000002E-2</v>
      </c>
      <c r="S47" s="690">
        <v>3.0593394999999999E-2</v>
      </c>
      <c r="T47" s="690">
        <v>2.6837982E-2</v>
      </c>
      <c r="U47" s="690">
        <v>4.6767706999999999E-2</v>
      </c>
      <c r="V47" s="690">
        <v>4.7275936999999997E-2</v>
      </c>
      <c r="W47" s="690">
        <v>2.5698301E-2</v>
      </c>
      <c r="X47" s="690">
        <v>7.1177430000000002E-3</v>
      </c>
      <c r="Y47" s="690">
        <v>-3.5431630000000002E-3</v>
      </c>
      <c r="Z47" s="690">
        <v>3.0263449000000001E-2</v>
      </c>
      <c r="AA47" s="690">
        <v>4.7576699999999999E-4</v>
      </c>
      <c r="AB47" s="690">
        <v>4.5145080000000004E-3</v>
      </c>
      <c r="AC47" s="690">
        <v>3.1275999999999999E-3</v>
      </c>
      <c r="AD47" s="690">
        <v>1.4378369E-2</v>
      </c>
      <c r="AE47" s="690">
        <v>1.5971335999999999E-2</v>
      </c>
      <c r="AF47" s="690">
        <v>2.6732754000000001E-2</v>
      </c>
      <c r="AG47" s="690">
        <v>2.4642753E-2</v>
      </c>
      <c r="AH47" s="690">
        <v>3.9340252999999999E-2</v>
      </c>
      <c r="AI47" s="690">
        <v>1.3173396E-2</v>
      </c>
      <c r="AJ47" s="690">
        <v>-3.3646359999999998E-3</v>
      </c>
      <c r="AK47" s="690">
        <v>-1.25986E-4</v>
      </c>
      <c r="AL47" s="690">
        <v>-7.6047099999999998E-3</v>
      </c>
      <c r="AM47" s="690">
        <v>-1.3722941000000001E-2</v>
      </c>
      <c r="AN47" s="690">
        <v>-2.110472E-3</v>
      </c>
      <c r="AO47" s="690">
        <v>4.595872E-3</v>
      </c>
      <c r="AP47" s="690">
        <v>2.1755374000000001E-2</v>
      </c>
      <c r="AQ47" s="690">
        <v>2.9616127999999999E-2</v>
      </c>
      <c r="AR47" s="690">
        <v>3.9684563999999999E-2</v>
      </c>
      <c r="AS47" s="690">
        <v>3.3489401000000002E-2</v>
      </c>
      <c r="AT47" s="690">
        <v>2.1961389000000001E-2</v>
      </c>
      <c r="AU47" s="690">
        <v>2.0267648999999999E-2</v>
      </c>
      <c r="AV47" s="690">
        <v>3.6551639999999998E-3</v>
      </c>
      <c r="AW47" s="690">
        <v>-9.4656870000000004E-3</v>
      </c>
      <c r="AX47" s="690">
        <v>1.3635979999999999E-3</v>
      </c>
      <c r="AY47" s="690">
        <v>-8.5456339999999999E-3</v>
      </c>
      <c r="AZ47" s="690">
        <v>-5.72997E-3</v>
      </c>
      <c r="BA47" s="690">
        <v>1.03991E-2</v>
      </c>
      <c r="BB47" s="690">
        <v>2.09464E-2</v>
      </c>
      <c r="BC47" s="691">
        <v>3.5838299999999997E-2</v>
      </c>
      <c r="BD47" s="691">
        <v>4.8399600000000001E-2</v>
      </c>
      <c r="BE47" s="691">
        <v>3.0951900000000001E-2</v>
      </c>
      <c r="BF47" s="691">
        <v>3.2504499999999999E-2</v>
      </c>
      <c r="BG47" s="691">
        <v>2.4509099999999999E-2</v>
      </c>
      <c r="BH47" s="691">
        <v>7.9618400000000002E-4</v>
      </c>
      <c r="BI47" s="691">
        <v>-6.2585400000000002E-4</v>
      </c>
      <c r="BJ47" s="691">
        <v>1.2592600000000001E-2</v>
      </c>
      <c r="BK47" s="691">
        <v>-1.21756E-2</v>
      </c>
      <c r="BL47" s="691">
        <v>-4.6691500000000004E-3</v>
      </c>
      <c r="BM47" s="691">
        <v>5.5291400000000001E-3</v>
      </c>
      <c r="BN47" s="691">
        <v>1.5601500000000001E-2</v>
      </c>
      <c r="BO47" s="691">
        <v>2.7498999999999999E-2</v>
      </c>
      <c r="BP47" s="691">
        <v>4.2483800000000002E-2</v>
      </c>
      <c r="BQ47" s="691">
        <v>2.8697299999999999E-2</v>
      </c>
      <c r="BR47" s="691">
        <v>2.8286200000000001E-2</v>
      </c>
      <c r="BS47" s="691">
        <v>1.98943E-2</v>
      </c>
      <c r="BT47" s="691">
        <v>2.4623800000000002E-4</v>
      </c>
      <c r="BU47" s="691">
        <v>-2.4228000000000001E-3</v>
      </c>
      <c r="BV47" s="691">
        <v>3.3436300000000002E-3</v>
      </c>
    </row>
    <row r="48" spans="1:74" ht="11.15" customHeight="1" x14ac:dyDescent="0.25">
      <c r="A48" s="499" t="s">
        <v>1281</v>
      </c>
      <c r="B48" s="500" t="s">
        <v>1206</v>
      </c>
      <c r="C48" s="690">
        <v>10.046151440999999</v>
      </c>
      <c r="D48" s="690">
        <v>8.855552651</v>
      </c>
      <c r="E48" s="690">
        <v>9.7963894650000007</v>
      </c>
      <c r="F48" s="690">
        <v>9.3632016310000008</v>
      </c>
      <c r="G48" s="690">
        <v>10.964338937999999</v>
      </c>
      <c r="H48" s="690">
        <v>12.634381539</v>
      </c>
      <c r="I48" s="690">
        <v>14.97976997</v>
      </c>
      <c r="J48" s="690">
        <v>15.270840677000001</v>
      </c>
      <c r="K48" s="690">
        <v>14.022216010999999</v>
      </c>
      <c r="L48" s="690">
        <v>11.787807695</v>
      </c>
      <c r="M48" s="690">
        <v>10.906582127</v>
      </c>
      <c r="N48" s="690">
        <v>12.171011801000001</v>
      </c>
      <c r="O48" s="690">
        <v>11.586370827</v>
      </c>
      <c r="P48" s="690">
        <v>11.066972510999999</v>
      </c>
      <c r="Q48" s="690">
        <v>10.354242476</v>
      </c>
      <c r="R48" s="690">
        <v>9.8461022099999997</v>
      </c>
      <c r="S48" s="690">
        <v>10.886225488999999</v>
      </c>
      <c r="T48" s="690">
        <v>13.148644604999999</v>
      </c>
      <c r="U48" s="690">
        <v>15.397091698000001</v>
      </c>
      <c r="V48" s="690">
        <v>15.588731573</v>
      </c>
      <c r="W48" s="690">
        <v>13.866023685</v>
      </c>
      <c r="X48" s="690">
        <v>11.798122786</v>
      </c>
      <c r="Y48" s="690">
        <v>10.135112242</v>
      </c>
      <c r="Z48" s="690">
        <v>11.561104828</v>
      </c>
      <c r="AA48" s="690">
        <v>11.23957366</v>
      </c>
      <c r="AB48" s="690">
        <v>9.7424572400000002</v>
      </c>
      <c r="AC48" s="690">
        <v>9.3034016570000002</v>
      </c>
      <c r="AD48" s="690">
        <v>9.3052424810000005</v>
      </c>
      <c r="AE48" s="690">
        <v>11.736271729</v>
      </c>
      <c r="AF48" s="690">
        <v>12.775662319</v>
      </c>
      <c r="AG48" s="690">
        <v>14.472534680000001</v>
      </c>
      <c r="AH48" s="690">
        <v>14.719422467999999</v>
      </c>
      <c r="AI48" s="690">
        <v>13.425616904</v>
      </c>
      <c r="AJ48" s="690">
        <v>11.578724516999999</v>
      </c>
      <c r="AK48" s="690">
        <v>9.8440858379999998</v>
      </c>
      <c r="AL48" s="690">
        <v>11.452626005999999</v>
      </c>
      <c r="AM48" s="690">
        <v>11.204909657</v>
      </c>
      <c r="AN48" s="690">
        <v>8.6909779349999994</v>
      </c>
      <c r="AO48" s="690">
        <v>9.8882565390000003</v>
      </c>
      <c r="AP48" s="690">
        <v>9.8472152059999996</v>
      </c>
      <c r="AQ48" s="690">
        <v>10.923498639</v>
      </c>
      <c r="AR48" s="690">
        <v>13.452831712</v>
      </c>
      <c r="AS48" s="690">
        <v>14.362159689</v>
      </c>
      <c r="AT48" s="690">
        <v>14.425928639</v>
      </c>
      <c r="AU48" s="690">
        <v>12.742742475</v>
      </c>
      <c r="AV48" s="690">
        <v>10.714566185000001</v>
      </c>
      <c r="AW48" s="690">
        <v>9.6417935999999997</v>
      </c>
      <c r="AX48" s="690">
        <v>11.251531829999999</v>
      </c>
      <c r="AY48" s="690">
        <v>10.741532594000001</v>
      </c>
      <c r="AZ48" s="690">
        <v>9.5626997209999995</v>
      </c>
      <c r="BA48" s="690">
        <v>9.1759109999999993</v>
      </c>
      <c r="BB48" s="690">
        <v>9.2335139999999996</v>
      </c>
      <c r="BC48" s="691">
        <v>10.40635</v>
      </c>
      <c r="BD48" s="691">
        <v>12.65597</v>
      </c>
      <c r="BE48" s="691">
        <v>13.87139</v>
      </c>
      <c r="BF48" s="691">
        <v>14.28262</v>
      </c>
      <c r="BG48" s="691">
        <v>12.23043</v>
      </c>
      <c r="BH48" s="691">
        <v>9.6639090000000003</v>
      </c>
      <c r="BI48" s="691">
        <v>9.6670879999999997</v>
      </c>
      <c r="BJ48" s="691">
        <v>10.474880000000001</v>
      </c>
      <c r="BK48" s="691">
        <v>11.14425</v>
      </c>
      <c r="BL48" s="691">
        <v>9.3415459999999992</v>
      </c>
      <c r="BM48" s="691">
        <v>8.9169409999999996</v>
      </c>
      <c r="BN48" s="691">
        <v>8.8642850000000006</v>
      </c>
      <c r="BO48" s="691">
        <v>10.064679999999999</v>
      </c>
      <c r="BP48" s="691">
        <v>12.14925</v>
      </c>
      <c r="BQ48" s="691">
        <v>13.24905</v>
      </c>
      <c r="BR48" s="691">
        <v>13.6555</v>
      </c>
      <c r="BS48" s="691">
        <v>11.52918</v>
      </c>
      <c r="BT48" s="691">
        <v>10.0184</v>
      </c>
      <c r="BU48" s="691">
        <v>9.3867499999999993</v>
      </c>
      <c r="BV48" s="691">
        <v>10.231479999999999</v>
      </c>
    </row>
    <row r="49" spans="1:74" ht="11.15" customHeight="1" x14ac:dyDescent="0.25">
      <c r="A49" s="499" t="s">
        <v>1282</v>
      </c>
      <c r="B49" s="500" t="s">
        <v>1307</v>
      </c>
      <c r="C49" s="690">
        <v>7.4426245804000004</v>
      </c>
      <c r="D49" s="690">
        <v>6.8404523454000001</v>
      </c>
      <c r="E49" s="690">
        <v>7.3239943459000001</v>
      </c>
      <c r="F49" s="690">
        <v>7.8385887533999998</v>
      </c>
      <c r="G49" s="690">
        <v>9.1975876196000002</v>
      </c>
      <c r="H49" s="690">
        <v>10.704435598</v>
      </c>
      <c r="I49" s="690">
        <v>12.191114369999999</v>
      </c>
      <c r="J49" s="690">
        <v>11.941761843</v>
      </c>
      <c r="K49" s="690">
        <v>10.746386097</v>
      </c>
      <c r="L49" s="690">
        <v>5.9833797505000001</v>
      </c>
      <c r="M49" s="690">
        <v>5.5624800514999997</v>
      </c>
      <c r="N49" s="690">
        <v>5.9941967245000001</v>
      </c>
      <c r="O49" s="690">
        <v>7.2732658104999999</v>
      </c>
      <c r="P49" s="690">
        <v>6.6284658747999998</v>
      </c>
      <c r="Q49" s="690">
        <v>6.7287734728000004</v>
      </c>
      <c r="R49" s="690">
        <v>6.8473120545999997</v>
      </c>
      <c r="S49" s="690">
        <v>7.4063281424999996</v>
      </c>
      <c r="T49" s="690">
        <v>9.4746165651999998</v>
      </c>
      <c r="U49" s="690">
        <v>11.502413172000001</v>
      </c>
      <c r="V49" s="690">
        <v>11.713207043000001</v>
      </c>
      <c r="W49" s="690">
        <v>9.4592963141999995</v>
      </c>
      <c r="X49" s="690">
        <v>7.2723314437999997</v>
      </c>
      <c r="Y49" s="690">
        <v>6.4482765951000003</v>
      </c>
      <c r="Z49" s="690">
        <v>7.122411928</v>
      </c>
      <c r="AA49" s="690">
        <v>7.2560881919</v>
      </c>
      <c r="AB49" s="690">
        <v>6.7280799884000002</v>
      </c>
      <c r="AC49" s="690">
        <v>6.5634063321999996</v>
      </c>
      <c r="AD49" s="690">
        <v>6.6610918876999996</v>
      </c>
      <c r="AE49" s="690">
        <v>8.8286043373999998</v>
      </c>
      <c r="AF49" s="690">
        <v>9.8884433836000003</v>
      </c>
      <c r="AG49" s="690">
        <v>12.013372297</v>
      </c>
      <c r="AH49" s="690">
        <v>12.248983394</v>
      </c>
      <c r="AI49" s="690">
        <v>9.6961611327000004</v>
      </c>
      <c r="AJ49" s="690">
        <v>8.1305360722</v>
      </c>
      <c r="AK49" s="690">
        <v>6.6931323393</v>
      </c>
      <c r="AL49" s="690">
        <v>7.3813885739999998</v>
      </c>
      <c r="AM49" s="690">
        <v>7.4794530000000004</v>
      </c>
      <c r="AN49" s="690">
        <v>6.4674469999999999</v>
      </c>
      <c r="AO49" s="690">
        <v>6.5944039999999999</v>
      </c>
      <c r="AP49" s="690">
        <v>6.7961369999999999</v>
      </c>
      <c r="AQ49" s="690">
        <v>8.474278</v>
      </c>
      <c r="AR49" s="690">
        <v>11.005649999999999</v>
      </c>
      <c r="AS49" s="690">
        <v>12.292199999999999</v>
      </c>
      <c r="AT49" s="690">
        <v>11.078749999999999</v>
      </c>
      <c r="AU49" s="690">
        <v>9.802702</v>
      </c>
      <c r="AV49" s="690">
        <v>8.1080140000000007</v>
      </c>
      <c r="AW49" s="690">
        <v>6.7353899999999998</v>
      </c>
      <c r="AX49" s="690">
        <v>7.6742689999999998</v>
      </c>
      <c r="AY49" s="690">
        <v>7.3342280000000004</v>
      </c>
      <c r="AZ49" s="690">
        <v>6.6016940000000002</v>
      </c>
      <c r="BA49" s="690">
        <v>7.7437746033000003</v>
      </c>
      <c r="BB49" s="690">
        <v>7.1249104722999999</v>
      </c>
      <c r="BC49" s="691">
        <v>8.8057770000000009</v>
      </c>
      <c r="BD49" s="691">
        <v>10.95309</v>
      </c>
      <c r="BE49" s="691">
        <v>12.113340000000001</v>
      </c>
      <c r="BF49" s="691">
        <v>11.813140000000001</v>
      </c>
      <c r="BG49" s="691">
        <v>10.09798</v>
      </c>
      <c r="BH49" s="691">
        <v>7.8940489999999999</v>
      </c>
      <c r="BI49" s="691">
        <v>7.0734389999999996</v>
      </c>
      <c r="BJ49" s="691">
        <v>7.83263</v>
      </c>
      <c r="BK49" s="691">
        <v>8.00441</v>
      </c>
      <c r="BL49" s="691">
        <v>6.8293670000000004</v>
      </c>
      <c r="BM49" s="691">
        <v>7.5817269999999999</v>
      </c>
      <c r="BN49" s="691">
        <v>7.1647800000000004</v>
      </c>
      <c r="BO49" s="691">
        <v>8.7897060000000007</v>
      </c>
      <c r="BP49" s="691">
        <v>10.75441</v>
      </c>
      <c r="BQ49" s="691">
        <v>11.89475</v>
      </c>
      <c r="BR49" s="691">
        <v>11.879379999999999</v>
      </c>
      <c r="BS49" s="691">
        <v>10.079000000000001</v>
      </c>
      <c r="BT49" s="691">
        <v>7.9339269999999997</v>
      </c>
      <c r="BU49" s="691">
        <v>7.1157430000000002</v>
      </c>
      <c r="BV49" s="691">
        <v>7.8899179999999998</v>
      </c>
    </row>
    <row r="50" spans="1:74" ht="11.15" customHeight="1" x14ac:dyDescent="0.25">
      <c r="A50" s="517"/>
      <c r="B50" s="131" t="s">
        <v>1283</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333"/>
      <c r="BD50" s="333"/>
      <c r="BE50" s="333"/>
      <c r="BF50" s="333"/>
      <c r="BG50" s="333"/>
      <c r="BH50" s="333"/>
      <c r="BI50" s="333"/>
      <c r="BJ50" s="333"/>
      <c r="BK50" s="333"/>
      <c r="BL50" s="333"/>
      <c r="BM50" s="333"/>
      <c r="BN50" s="333"/>
      <c r="BO50" s="333"/>
      <c r="BP50" s="333"/>
      <c r="BQ50" s="333"/>
      <c r="BR50" s="333"/>
      <c r="BS50" s="333"/>
      <c r="BT50" s="333"/>
      <c r="BU50" s="333"/>
      <c r="BV50" s="333"/>
    </row>
    <row r="51" spans="1:74" ht="11.15" customHeight="1" x14ac:dyDescent="0.25">
      <c r="A51" s="499" t="s">
        <v>1284</v>
      </c>
      <c r="B51" s="500" t="s">
        <v>82</v>
      </c>
      <c r="C51" s="690">
        <v>6.0815598150000003</v>
      </c>
      <c r="D51" s="690">
        <v>5.3935456970000004</v>
      </c>
      <c r="E51" s="690">
        <v>5.6482697010000003</v>
      </c>
      <c r="F51" s="690">
        <v>3.9991282990000001</v>
      </c>
      <c r="G51" s="690">
        <v>3.4331729480000002</v>
      </c>
      <c r="H51" s="690">
        <v>5.2014771489999996</v>
      </c>
      <c r="I51" s="690">
        <v>10.296757554999999</v>
      </c>
      <c r="J51" s="690">
        <v>9.4131359060000008</v>
      </c>
      <c r="K51" s="690">
        <v>7.160650682</v>
      </c>
      <c r="L51" s="690">
        <v>7.9828601990000001</v>
      </c>
      <c r="M51" s="690">
        <v>7.3509426720000004</v>
      </c>
      <c r="N51" s="690">
        <v>7.2172434570000004</v>
      </c>
      <c r="O51" s="690">
        <v>6.7494215400000002</v>
      </c>
      <c r="P51" s="690">
        <v>6.2757613389999998</v>
      </c>
      <c r="Q51" s="690">
        <v>5.3048681569999996</v>
      </c>
      <c r="R51" s="690">
        <v>3.362364532</v>
      </c>
      <c r="S51" s="690">
        <v>2.8056858610000002</v>
      </c>
      <c r="T51" s="690">
        <v>4.0935016360000001</v>
      </c>
      <c r="U51" s="690">
        <v>7.1752901759999999</v>
      </c>
      <c r="V51" s="690">
        <v>8.6693269869999998</v>
      </c>
      <c r="W51" s="690">
        <v>7.4798894860000003</v>
      </c>
      <c r="X51" s="690">
        <v>7.6461684270000001</v>
      </c>
      <c r="Y51" s="690">
        <v>7.5117564459999997</v>
      </c>
      <c r="Z51" s="690">
        <v>7.6950330139999998</v>
      </c>
      <c r="AA51" s="690">
        <v>5.8238759069999997</v>
      </c>
      <c r="AB51" s="690">
        <v>5.219671398</v>
      </c>
      <c r="AC51" s="690">
        <v>5.9934804919999998</v>
      </c>
      <c r="AD51" s="690">
        <v>3.9134184379999999</v>
      </c>
      <c r="AE51" s="690">
        <v>3.5707754920000001</v>
      </c>
      <c r="AF51" s="690">
        <v>5.3373673049999999</v>
      </c>
      <c r="AG51" s="690">
        <v>7.8898033529999996</v>
      </c>
      <c r="AH51" s="690">
        <v>10.358507569</v>
      </c>
      <c r="AI51" s="690">
        <v>8.7893123820000003</v>
      </c>
      <c r="AJ51" s="690">
        <v>9.3057600189999992</v>
      </c>
      <c r="AK51" s="690">
        <v>6.9274025100000003</v>
      </c>
      <c r="AL51" s="690">
        <v>7.8039166839999998</v>
      </c>
      <c r="AM51" s="690">
        <v>6.0135440019999997</v>
      </c>
      <c r="AN51" s="690">
        <v>5.1739432970000001</v>
      </c>
      <c r="AO51" s="690">
        <v>5.5270522379999996</v>
      </c>
      <c r="AP51" s="690">
        <v>5.1422411300000004</v>
      </c>
      <c r="AQ51" s="690">
        <v>5.0754030759999997</v>
      </c>
      <c r="AR51" s="690">
        <v>7.704837886</v>
      </c>
      <c r="AS51" s="690">
        <v>11.262518638</v>
      </c>
      <c r="AT51" s="690">
        <v>9.9149255620000005</v>
      </c>
      <c r="AU51" s="690">
        <v>8.2143852969999998</v>
      </c>
      <c r="AV51" s="690">
        <v>7.5671976340000002</v>
      </c>
      <c r="AW51" s="690">
        <v>6.8976086929999996</v>
      </c>
      <c r="AX51" s="690">
        <v>7.1506651809999999</v>
      </c>
      <c r="AY51" s="690">
        <v>6.1715139969999999</v>
      </c>
      <c r="AZ51" s="690">
        <v>5.0355960619999998</v>
      </c>
      <c r="BA51" s="690">
        <v>4.7053630000000002</v>
      </c>
      <c r="BB51" s="690">
        <v>3.6067100000000001</v>
      </c>
      <c r="BC51" s="691">
        <v>3.6889759999999998</v>
      </c>
      <c r="BD51" s="691">
        <v>5.7907149999999996</v>
      </c>
      <c r="BE51" s="691">
        <v>9.1258970000000001</v>
      </c>
      <c r="BF51" s="691">
        <v>9.0388680000000008</v>
      </c>
      <c r="BG51" s="691">
        <v>7.6884490000000003</v>
      </c>
      <c r="BH51" s="691">
        <v>9.5773499999999991</v>
      </c>
      <c r="BI51" s="691">
        <v>6.4615619999999998</v>
      </c>
      <c r="BJ51" s="691">
        <v>7.0837770000000004</v>
      </c>
      <c r="BK51" s="691">
        <v>5.3012959999999998</v>
      </c>
      <c r="BL51" s="691">
        <v>4.4525969999999999</v>
      </c>
      <c r="BM51" s="691">
        <v>4.7485939999999998</v>
      </c>
      <c r="BN51" s="691">
        <v>3.2367699999999999</v>
      </c>
      <c r="BO51" s="691">
        <v>3.423403</v>
      </c>
      <c r="BP51" s="691">
        <v>5.7938140000000002</v>
      </c>
      <c r="BQ51" s="691">
        <v>9.0712209999999995</v>
      </c>
      <c r="BR51" s="691">
        <v>9.0354969999999994</v>
      </c>
      <c r="BS51" s="691">
        <v>7.6634710000000004</v>
      </c>
      <c r="BT51" s="691">
        <v>7.987088</v>
      </c>
      <c r="BU51" s="691">
        <v>6.453951</v>
      </c>
      <c r="BV51" s="691">
        <v>7.0222160000000002</v>
      </c>
    </row>
    <row r="52" spans="1:74" ht="11.15" customHeight="1" x14ac:dyDescent="0.25">
      <c r="A52" s="499" t="s">
        <v>1285</v>
      </c>
      <c r="B52" s="500" t="s">
        <v>81</v>
      </c>
      <c r="C52" s="690">
        <v>0.725889173</v>
      </c>
      <c r="D52" s="690">
        <v>0.62641758299999994</v>
      </c>
      <c r="E52" s="690">
        <v>0.53353550500000002</v>
      </c>
      <c r="F52" s="690">
        <v>0.221804639</v>
      </c>
      <c r="G52" s="690">
        <v>0.55738786399999996</v>
      </c>
      <c r="H52" s="690">
        <v>0.51905949500000004</v>
      </c>
      <c r="I52" s="690">
        <v>0.92765032000000003</v>
      </c>
      <c r="J52" s="690">
        <v>1.013139148</v>
      </c>
      <c r="K52" s="690">
        <v>0.59701249300000003</v>
      </c>
      <c r="L52" s="690">
        <v>0.70167818800000004</v>
      </c>
      <c r="M52" s="690">
        <v>0.96322143800000004</v>
      </c>
      <c r="N52" s="690">
        <v>1.0951550839999999</v>
      </c>
      <c r="O52" s="690">
        <v>0.77109697499999996</v>
      </c>
      <c r="P52" s="690">
        <v>0.81095215200000004</v>
      </c>
      <c r="Q52" s="690">
        <v>0.57208892499999997</v>
      </c>
      <c r="R52" s="690">
        <v>0.19561948500000001</v>
      </c>
      <c r="S52" s="690">
        <v>0.52635936000000005</v>
      </c>
      <c r="T52" s="690">
        <v>0.51135507800000002</v>
      </c>
      <c r="U52" s="690">
        <v>0.61886307699999998</v>
      </c>
      <c r="V52" s="690">
        <v>0.66163189600000005</v>
      </c>
      <c r="W52" s="690">
        <v>0.623199595</v>
      </c>
      <c r="X52" s="690">
        <v>0.60573158100000002</v>
      </c>
      <c r="Y52" s="690">
        <v>0.80218220200000001</v>
      </c>
      <c r="Z52" s="690">
        <v>0.84053186499999999</v>
      </c>
      <c r="AA52" s="690">
        <v>0.54027245999999995</v>
      </c>
      <c r="AB52" s="690">
        <v>0.46254534000000003</v>
      </c>
      <c r="AC52" s="690">
        <v>0.40926842099999999</v>
      </c>
      <c r="AD52" s="690">
        <v>0.289279652</v>
      </c>
      <c r="AE52" s="690">
        <v>0.45602637899999998</v>
      </c>
      <c r="AF52" s="690">
        <v>0.47580077399999998</v>
      </c>
      <c r="AG52" s="690">
        <v>0.601764246</v>
      </c>
      <c r="AH52" s="690">
        <v>0.829657537</v>
      </c>
      <c r="AI52" s="690">
        <v>0.67043670399999999</v>
      </c>
      <c r="AJ52" s="690">
        <v>0.72053160000000005</v>
      </c>
      <c r="AK52" s="690">
        <v>0.68511978799999995</v>
      </c>
      <c r="AL52" s="690">
        <v>0.60207715299999998</v>
      </c>
      <c r="AM52" s="690">
        <v>0.46238400699999999</v>
      </c>
      <c r="AN52" s="690">
        <v>0.78927633200000002</v>
      </c>
      <c r="AO52" s="690">
        <v>0.51973362400000001</v>
      </c>
      <c r="AP52" s="690">
        <v>0.19321258099999999</v>
      </c>
      <c r="AQ52" s="690">
        <v>0.45410141399999998</v>
      </c>
      <c r="AR52" s="690">
        <v>0.749641962</v>
      </c>
      <c r="AS52" s="690">
        <v>1.077079908</v>
      </c>
      <c r="AT52" s="690">
        <v>0.93001191900000002</v>
      </c>
      <c r="AU52" s="690">
        <v>0.95122478399999999</v>
      </c>
      <c r="AV52" s="690">
        <v>0.63114023299999999</v>
      </c>
      <c r="AW52" s="690">
        <v>0.39532853299999998</v>
      </c>
      <c r="AX52" s="690">
        <v>0.40806263100000001</v>
      </c>
      <c r="AY52" s="690">
        <v>0.20411573599999999</v>
      </c>
      <c r="AZ52" s="690">
        <v>0.18391655700000001</v>
      </c>
      <c r="BA52" s="690">
        <v>0.3899318</v>
      </c>
      <c r="BB52" s="690">
        <v>0.18859680000000001</v>
      </c>
      <c r="BC52" s="691">
        <v>0.34470440000000002</v>
      </c>
      <c r="BD52" s="691">
        <v>0.59956589999999998</v>
      </c>
      <c r="BE52" s="691">
        <v>0.89333479999999998</v>
      </c>
      <c r="BF52" s="691">
        <v>0.81428880000000003</v>
      </c>
      <c r="BG52" s="691">
        <v>0.79441519999999999</v>
      </c>
      <c r="BH52" s="691">
        <v>0.64430529999999997</v>
      </c>
      <c r="BI52" s="691">
        <v>0.60079550000000004</v>
      </c>
      <c r="BJ52" s="691">
        <v>0.614533</v>
      </c>
      <c r="BK52" s="691">
        <v>0.31072280000000002</v>
      </c>
      <c r="BL52" s="691">
        <v>0.46450029999999998</v>
      </c>
      <c r="BM52" s="691">
        <v>0.39733659999999998</v>
      </c>
      <c r="BN52" s="691">
        <v>0.17270269999999999</v>
      </c>
      <c r="BO52" s="691">
        <v>0.44667040000000002</v>
      </c>
      <c r="BP52" s="691">
        <v>0.64370360000000004</v>
      </c>
      <c r="BQ52" s="691">
        <v>0.89540160000000002</v>
      </c>
      <c r="BR52" s="691">
        <v>0.82274349999999996</v>
      </c>
      <c r="BS52" s="691">
        <v>0.80070229999999998</v>
      </c>
      <c r="BT52" s="691">
        <v>0.69413630000000004</v>
      </c>
      <c r="BU52" s="691">
        <v>0.63581989999999999</v>
      </c>
      <c r="BV52" s="691">
        <v>0.63928309999999999</v>
      </c>
    </row>
    <row r="53" spans="1:74" ht="11.15" customHeight="1" x14ac:dyDescent="0.25">
      <c r="A53" s="499" t="s">
        <v>1286</v>
      </c>
      <c r="B53" s="502" t="s">
        <v>84</v>
      </c>
      <c r="C53" s="690">
        <v>1.6661619999999999</v>
      </c>
      <c r="D53" s="690">
        <v>0.98265800000000003</v>
      </c>
      <c r="E53" s="690">
        <v>1.0469269999999999</v>
      </c>
      <c r="F53" s="690">
        <v>1.5464370000000001</v>
      </c>
      <c r="G53" s="690">
        <v>1.682785</v>
      </c>
      <c r="H53" s="690">
        <v>1.6373070000000001</v>
      </c>
      <c r="I53" s="690">
        <v>1.6864300000000001</v>
      </c>
      <c r="J53" s="690">
        <v>1.6208689999999999</v>
      </c>
      <c r="K53" s="690">
        <v>1.6145339999999999</v>
      </c>
      <c r="L53" s="690">
        <v>1.6678329999999999</v>
      </c>
      <c r="M53" s="690">
        <v>1.5739099999999999</v>
      </c>
      <c r="N53" s="690">
        <v>1.4876670000000001</v>
      </c>
      <c r="O53" s="690">
        <v>1.681619</v>
      </c>
      <c r="P53" s="690">
        <v>0.98700200000000005</v>
      </c>
      <c r="Q53" s="690">
        <v>1.1328050000000001</v>
      </c>
      <c r="R53" s="690">
        <v>1.5518430000000001</v>
      </c>
      <c r="S53" s="690">
        <v>1.692739</v>
      </c>
      <c r="T53" s="690">
        <v>1.6328549999999999</v>
      </c>
      <c r="U53" s="690">
        <v>1.6871499999999999</v>
      </c>
      <c r="V53" s="690">
        <v>1.6779310000000001</v>
      </c>
      <c r="W53" s="690">
        <v>1.3697699999999999</v>
      </c>
      <c r="X53" s="690">
        <v>0.83989499999999995</v>
      </c>
      <c r="Y53" s="690">
        <v>0.80096400000000001</v>
      </c>
      <c r="Z53" s="690">
        <v>1.110811</v>
      </c>
      <c r="AA53" s="690">
        <v>1.6895450000000001</v>
      </c>
      <c r="AB53" s="690">
        <v>1.486059</v>
      </c>
      <c r="AC53" s="690">
        <v>1.6710259999999999</v>
      </c>
      <c r="AD53" s="690">
        <v>1.6306449999999999</v>
      </c>
      <c r="AE53" s="690">
        <v>1.5976520000000001</v>
      </c>
      <c r="AF53" s="690">
        <v>1.6280680000000001</v>
      </c>
      <c r="AG53" s="690">
        <v>1.2786949999999999</v>
      </c>
      <c r="AH53" s="690">
        <v>1.597801</v>
      </c>
      <c r="AI53" s="690">
        <v>1.5999909999999999</v>
      </c>
      <c r="AJ53" s="690">
        <v>0.43859700000000001</v>
      </c>
      <c r="AK53" s="690">
        <v>0.78401299999999996</v>
      </c>
      <c r="AL53" s="690">
        <v>0.85660599999999998</v>
      </c>
      <c r="AM53" s="690">
        <v>1.287253</v>
      </c>
      <c r="AN53" s="690">
        <v>0.79981100000000005</v>
      </c>
      <c r="AO53" s="690">
        <v>0.84116299999999999</v>
      </c>
      <c r="AP53" s="690">
        <v>0.92222899999999997</v>
      </c>
      <c r="AQ53" s="690">
        <v>1.6743269999999999</v>
      </c>
      <c r="AR53" s="690">
        <v>1.633953</v>
      </c>
      <c r="AS53" s="690">
        <v>1.683581</v>
      </c>
      <c r="AT53" s="690">
        <v>1.6814899999999999</v>
      </c>
      <c r="AU53" s="690">
        <v>1.6267119999999999</v>
      </c>
      <c r="AV53" s="690">
        <v>1.1976100000000001</v>
      </c>
      <c r="AW53" s="690">
        <v>1.445614</v>
      </c>
      <c r="AX53" s="690">
        <v>1.6836230000000001</v>
      </c>
      <c r="AY53" s="690">
        <v>1.6563600000000001</v>
      </c>
      <c r="AZ53" s="690">
        <v>1.4813890000000001</v>
      </c>
      <c r="BA53" s="690">
        <v>1.50301</v>
      </c>
      <c r="BB53" s="690">
        <v>0.88866999999999996</v>
      </c>
      <c r="BC53" s="691">
        <v>1.58952</v>
      </c>
      <c r="BD53" s="691">
        <v>1.5382499999999999</v>
      </c>
      <c r="BE53" s="691">
        <v>1.58952</v>
      </c>
      <c r="BF53" s="691">
        <v>1.58952</v>
      </c>
      <c r="BG53" s="691">
        <v>1.24888</v>
      </c>
      <c r="BH53" s="691">
        <v>0.85680999999999996</v>
      </c>
      <c r="BI53" s="691">
        <v>1.5382499999999999</v>
      </c>
      <c r="BJ53" s="691">
        <v>1.58952</v>
      </c>
      <c r="BK53" s="691">
        <v>1.58952</v>
      </c>
      <c r="BL53" s="691">
        <v>1.4357</v>
      </c>
      <c r="BM53" s="691">
        <v>1.58952</v>
      </c>
      <c r="BN53" s="691">
        <v>1.5382499999999999</v>
      </c>
      <c r="BO53" s="691">
        <v>1.58952</v>
      </c>
      <c r="BP53" s="691">
        <v>1.5382499999999999</v>
      </c>
      <c r="BQ53" s="691">
        <v>1.58952</v>
      </c>
      <c r="BR53" s="691">
        <v>1.58952</v>
      </c>
      <c r="BS53" s="691">
        <v>1.40985</v>
      </c>
      <c r="BT53" s="691">
        <v>0.96052999999999999</v>
      </c>
      <c r="BU53" s="691">
        <v>1.5382499999999999</v>
      </c>
      <c r="BV53" s="691">
        <v>1.58952</v>
      </c>
    </row>
    <row r="54" spans="1:74" ht="11.15" customHeight="1" x14ac:dyDescent="0.25">
      <c r="A54" s="499" t="s">
        <v>1287</v>
      </c>
      <c r="B54" s="502" t="s">
        <v>1202</v>
      </c>
      <c r="C54" s="690">
        <v>1.5882834029999999</v>
      </c>
      <c r="D54" s="690">
        <v>1.1830693029999999</v>
      </c>
      <c r="E54" s="690">
        <v>1.830908341</v>
      </c>
      <c r="F54" s="690">
        <v>3.1896997009999999</v>
      </c>
      <c r="G54" s="690">
        <v>3.0814403769999998</v>
      </c>
      <c r="H54" s="690">
        <v>2.8633788139999998</v>
      </c>
      <c r="I54" s="690">
        <v>3.1515462950000002</v>
      </c>
      <c r="J54" s="690">
        <v>2.814580732</v>
      </c>
      <c r="K54" s="690">
        <v>2.2768467609999998</v>
      </c>
      <c r="L54" s="690">
        <v>1.4626956840000001</v>
      </c>
      <c r="M54" s="690">
        <v>1.172918516</v>
      </c>
      <c r="N54" s="690">
        <v>1.433648203</v>
      </c>
      <c r="O54" s="690">
        <v>1.4481253810000001</v>
      </c>
      <c r="P54" s="690">
        <v>2.1628245929999999</v>
      </c>
      <c r="Q54" s="690">
        <v>4.2749392430000004</v>
      </c>
      <c r="R54" s="690">
        <v>4.6010029689999996</v>
      </c>
      <c r="S54" s="690">
        <v>4.5411464060000002</v>
      </c>
      <c r="T54" s="690">
        <v>4.5656582989999999</v>
      </c>
      <c r="U54" s="690">
        <v>4.1883031199999996</v>
      </c>
      <c r="V54" s="690">
        <v>3.7544766959999998</v>
      </c>
      <c r="W54" s="690">
        <v>2.7717838619999999</v>
      </c>
      <c r="X54" s="690">
        <v>2.1378085279999999</v>
      </c>
      <c r="Y54" s="690">
        <v>1.624397943</v>
      </c>
      <c r="Z54" s="690">
        <v>1.94800565</v>
      </c>
      <c r="AA54" s="690">
        <v>1.5680834050000001</v>
      </c>
      <c r="AB54" s="690">
        <v>1.15376002</v>
      </c>
      <c r="AC54" s="690">
        <v>1.2167049320000001</v>
      </c>
      <c r="AD54" s="690">
        <v>1.9086578080000001</v>
      </c>
      <c r="AE54" s="690">
        <v>2.6478918029999998</v>
      </c>
      <c r="AF54" s="690">
        <v>2.4551618519999998</v>
      </c>
      <c r="AG54" s="690">
        <v>2.5686434650000001</v>
      </c>
      <c r="AH54" s="690">
        <v>2.5716840470000002</v>
      </c>
      <c r="AI54" s="690">
        <v>1.716539729</v>
      </c>
      <c r="AJ54" s="690">
        <v>1.3952561809999999</v>
      </c>
      <c r="AK54" s="690">
        <v>1.05250172</v>
      </c>
      <c r="AL54" s="690">
        <v>0.86068007300000005</v>
      </c>
      <c r="AM54" s="690">
        <v>0.70480554900000003</v>
      </c>
      <c r="AN54" s="690">
        <v>0.76527972499999997</v>
      </c>
      <c r="AO54" s="690">
        <v>0.95435071500000002</v>
      </c>
      <c r="AP54" s="690">
        <v>1.238622745</v>
      </c>
      <c r="AQ54" s="690">
        <v>1.4288210880000001</v>
      </c>
      <c r="AR54" s="690">
        <v>1.5123610629999999</v>
      </c>
      <c r="AS54" s="690">
        <v>1.826361058</v>
      </c>
      <c r="AT54" s="690">
        <v>1.6192388499999999</v>
      </c>
      <c r="AU54" s="690">
        <v>1.503361079</v>
      </c>
      <c r="AV54" s="690">
        <v>1.161793415</v>
      </c>
      <c r="AW54" s="690">
        <v>0.80672841500000003</v>
      </c>
      <c r="AX54" s="690">
        <v>0.86219257199999999</v>
      </c>
      <c r="AY54" s="690">
        <v>0.98695629399999996</v>
      </c>
      <c r="AZ54" s="690">
        <v>1.072839678</v>
      </c>
      <c r="BA54" s="690">
        <v>1.3</v>
      </c>
      <c r="BB54" s="690">
        <v>1.67</v>
      </c>
      <c r="BC54" s="691">
        <v>1.6420399999999999</v>
      </c>
      <c r="BD54" s="691">
        <v>1.96492</v>
      </c>
      <c r="BE54" s="691">
        <v>2.0610400000000002</v>
      </c>
      <c r="BF54" s="691">
        <v>1.57162</v>
      </c>
      <c r="BG54" s="691">
        <v>1.0023500000000001</v>
      </c>
      <c r="BH54" s="691">
        <v>0.80663629999999997</v>
      </c>
      <c r="BI54" s="691">
        <v>0.69141980000000003</v>
      </c>
      <c r="BJ54" s="691">
        <v>0.78</v>
      </c>
      <c r="BK54" s="691">
        <v>1.0772630000000001</v>
      </c>
      <c r="BL54" s="691">
        <v>1.0519419999999999</v>
      </c>
      <c r="BM54" s="691">
        <v>1.7612890000000001</v>
      </c>
      <c r="BN54" s="691">
        <v>2.3168829999999998</v>
      </c>
      <c r="BO54" s="691">
        <v>2.8323489999999998</v>
      </c>
      <c r="BP54" s="691">
        <v>2.7735940000000001</v>
      </c>
      <c r="BQ54" s="691">
        <v>2.8680829999999999</v>
      </c>
      <c r="BR54" s="691">
        <v>2.4880979999999999</v>
      </c>
      <c r="BS54" s="691">
        <v>1.862198</v>
      </c>
      <c r="BT54" s="691">
        <v>1.2457199999999999</v>
      </c>
      <c r="BU54" s="691">
        <v>1.0874870000000001</v>
      </c>
      <c r="BV54" s="691">
        <v>1.4040159999999999</v>
      </c>
    </row>
    <row r="55" spans="1:74" ht="11.15" customHeight="1" x14ac:dyDescent="0.25">
      <c r="A55" s="499" t="s">
        <v>1288</v>
      </c>
      <c r="B55" s="502" t="s">
        <v>1305</v>
      </c>
      <c r="C55" s="690">
        <v>3.3117122640000001</v>
      </c>
      <c r="D55" s="690">
        <v>4.2220828859999999</v>
      </c>
      <c r="E55" s="690">
        <v>4.7928968489999999</v>
      </c>
      <c r="F55" s="690">
        <v>5.3294292140000001</v>
      </c>
      <c r="G55" s="690">
        <v>6.7430437950000002</v>
      </c>
      <c r="H55" s="690">
        <v>6.860394791</v>
      </c>
      <c r="I55" s="690">
        <v>6.2005228990000001</v>
      </c>
      <c r="J55" s="690">
        <v>6.3202376740000004</v>
      </c>
      <c r="K55" s="690">
        <v>5.7237371860000001</v>
      </c>
      <c r="L55" s="690">
        <v>4.8102519030000002</v>
      </c>
      <c r="M55" s="690">
        <v>3.7982036450000001</v>
      </c>
      <c r="N55" s="690">
        <v>3.4873286289999998</v>
      </c>
      <c r="O55" s="690">
        <v>3.4531002700000002</v>
      </c>
      <c r="P55" s="690">
        <v>4.1091169440000002</v>
      </c>
      <c r="Q55" s="690">
        <v>5.0583794879999999</v>
      </c>
      <c r="R55" s="690">
        <v>5.7229901769999998</v>
      </c>
      <c r="S55" s="690">
        <v>6.3015511000000002</v>
      </c>
      <c r="T55" s="690">
        <v>6.6684121410000001</v>
      </c>
      <c r="U55" s="690">
        <v>6.8606234510000004</v>
      </c>
      <c r="V55" s="690">
        <v>6.6144214359999998</v>
      </c>
      <c r="W55" s="690">
        <v>5.6843845379999998</v>
      </c>
      <c r="X55" s="690">
        <v>4.8877754629999997</v>
      </c>
      <c r="Y55" s="690">
        <v>3.390792936</v>
      </c>
      <c r="Z55" s="690">
        <v>2.9955916039999999</v>
      </c>
      <c r="AA55" s="690">
        <v>3.7862346109999998</v>
      </c>
      <c r="AB55" s="690">
        <v>4.3984441079999996</v>
      </c>
      <c r="AC55" s="690">
        <v>4.9511986749999997</v>
      </c>
      <c r="AD55" s="690">
        <v>5.8091177580000002</v>
      </c>
      <c r="AE55" s="690">
        <v>6.7802106220000002</v>
      </c>
      <c r="AF55" s="690">
        <v>6.8739164810000002</v>
      </c>
      <c r="AG55" s="690">
        <v>7.4139353720000001</v>
      </c>
      <c r="AH55" s="690">
        <v>6.4854681230000004</v>
      </c>
      <c r="AI55" s="690">
        <v>5.0201959040000004</v>
      </c>
      <c r="AJ55" s="690">
        <v>4.7915209580000004</v>
      </c>
      <c r="AK55" s="690">
        <v>4.228742971</v>
      </c>
      <c r="AL55" s="690">
        <v>3.8175995149999999</v>
      </c>
      <c r="AM55" s="690">
        <v>4.4706415509999999</v>
      </c>
      <c r="AN55" s="690">
        <v>4.8347978740000004</v>
      </c>
      <c r="AO55" s="690">
        <v>6.2156430450000002</v>
      </c>
      <c r="AP55" s="690">
        <v>6.8672161230000004</v>
      </c>
      <c r="AQ55" s="690">
        <v>7.4011433450000004</v>
      </c>
      <c r="AR55" s="690">
        <v>6.9500958769999999</v>
      </c>
      <c r="AS55" s="690">
        <v>6.531974237</v>
      </c>
      <c r="AT55" s="690">
        <v>6.7069279809999998</v>
      </c>
      <c r="AU55" s="690">
        <v>5.944987319</v>
      </c>
      <c r="AV55" s="690">
        <v>5.5716190990000003</v>
      </c>
      <c r="AW55" s="690">
        <v>4.9566031669999999</v>
      </c>
      <c r="AX55" s="690">
        <v>4.6880768230000003</v>
      </c>
      <c r="AY55" s="690">
        <v>5.0229324599999998</v>
      </c>
      <c r="AZ55" s="690">
        <v>5.2166549120000001</v>
      </c>
      <c r="BA55" s="690">
        <v>6.3935849999999999</v>
      </c>
      <c r="BB55" s="690">
        <v>7.0645910000000001</v>
      </c>
      <c r="BC55" s="691">
        <v>7.8242849999999997</v>
      </c>
      <c r="BD55" s="691">
        <v>7.2083370000000002</v>
      </c>
      <c r="BE55" s="691">
        <v>6.9962200000000001</v>
      </c>
      <c r="BF55" s="691">
        <v>7.1725539999999999</v>
      </c>
      <c r="BG55" s="691">
        <v>6.3124909999999996</v>
      </c>
      <c r="BH55" s="691">
        <v>6.0873470000000003</v>
      </c>
      <c r="BI55" s="691">
        <v>5.1670439999999997</v>
      </c>
      <c r="BJ55" s="691">
        <v>5.0018250000000002</v>
      </c>
      <c r="BK55" s="691">
        <v>5.3056140000000003</v>
      </c>
      <c r="BL55" s="691">
        <v>5.2900850000000004</v>
      </c>
      <c r="BM55" s="691">
        <v>7.0613479999999997</v>
      </c>
      <c r="BN55" s="691">
        <v>7.6487400000000001</v>
      </c>
      <c r="BO55" s="691">
        <v>8.5678359999999998</v>
      </c>
      <c r="BP55" s="691">
        <v>7.8986429999999999</v>
      </c>
      <c r="BQ55" s="691">
        <v>7.7784060000000004</v>
      </c>
      <c r="BR55" s="691">
        <v>8.1128</v>
      </c>
      <c r="BS55" s="691">
        <v>7.0862509999999999</v>
      </c>
      <c r="BT55" s="691">
        <v>7.1157640000000004</v>
      </c>
      <c r="BU55" s="691">
        <v>5.8097909999999997</v>
      </c>
      <c r="BV55" s="691">
        <v>5.5863990000000001</v>
      </c>
    </row>
    <row r="56" spans="1:74" ht="11.15" customHeight="1" x14ac:dyDescent="0.25">
      <c r="A56" s="499" t="s">
        <v>1289</v>
      </c>
      <c r="B56" s="500" t="s">
        <v>1306</v>
      </c>
      <c r="C56" s="690">
        <v>-3.2739537999999999E-2</v>
      </c>
      <c r="D56" s="690">
        <v>7.1288505000000002E-2</v>
      </c>
      <c r="E56" s="690">
        <v>-0.107621098</v>
      </c>
      <c r="F56" s="690">
        <v>-2.4838504000000001E-2</v>
      </c>
      <c r="G56" s="690">
        <v>3.3529165E-2</v>
      </c>
      <c r="H56" s="690">
        <v>0.12849028400000001</v>
      </c>
      <c r="I56" s="690">
        <v>0.104124806</v>
      </c>
      <c r="J56" s="690">
        <v>-1.2031251999999999E-2</v>
      </c>
      <c r="K56" s="690">
        <v>2.0315166999999999E-2</v>
      </c>
      <c r="L56" s="690">
        <v>-2.255919E-2</v>
      </c>
      <c r="M56" s="690">
        <v>2.9695536000000002E-2</v>
      </c>
      <c r="N56" s="690">
        <v>-0.136846888</v>
      </c>
      <c r="O56" s="690">
        <v>-8.6318523999999994E-2</v>
      </c>
      <c r="P56" s="690">
        <v>-7.3544475999999998E-2</v>
      </c>
      <c r="Q56" s="690">
        <v>-3.7393076999999997E-2</v>
      </c>
      <c r="R56" s="690">
        <v>0.111073993</v>
      </c>
      <c r="S56" s="690">
        <v>2.5683870000000001E-2</v>
      </c>
      <c r="T56" s="690">
        <v>6.2584178000000004E-2</v>
      </c>
      <c r="U56" s="690">
        <v>5.8105955000000001E-2</v>
      </c>
      <c r="V56" s="690">
        <v>0.115300664</v>
      </c>
      <c r="W56" s="690">
        <v>1.6913683999999998E-2</v>
      </c>
      <c r="X56" s="690">
        <v>0.10377036100000001</v>
      </c>
      <c r="Y56" s="690">
        <v>-2.545466E-2</v>
      </c>
      <c r="Z56" s="690">
        <v>-8.8173627000000004E-2</v>
      </c>
      <c r="AA56" s="690">
        <v>-4.2439429000000001E-2</v>
      </c>
      <c r="AB56" s="690">
        <v>2.1474083000000001E-2</v>
      </c>
      <c r="AC56" s="690">
        <v>-3.5633568999999997E-2</v>
      </c>
      <c r="AD56" s="690">
        <v>-2.7540014000000002E-2</v>
      </c>
      <c r="AE56" s="690">
        <v>1.3798683000000001E-2</v>
      </c>
      <c r="AF56" s="690">
        <v>6.2421486999999998E-2</v>
      </c>
      <c r="AG56" s="690">
        <v>9.1495383999999999E-2</v>
      </c>
      <c r="AH56" s="690">
        <v>9.2305559999999991E-3</v>
      </c>
      <c r="AI56" s="690">
        <v>1.6767430999999999E-2</v>
      </c>
      <c r="AJ56" s="690">
        <v>3.5206899999999999E-4</v>
      </c>
      <c r="AK56" s="690">
        <v>1.5341578E-2</v>
      </c>
      <c r="AL56" s="690">
        <v>4.0173819999999999E-2</v>
      </c>
      <c r="AM56" s="690">
        <v>-6.6659120000000004E-3</v>
      </c>
      <c r="AN56" s="690">
        <v>-5.5571827999999997E-2</v>
      </c>
      <c r="AO56" s="690">
        <v>8.5396719999999999E-3</v>
      </c>
      <c r="AP56" s="690">
        <v>-1.8277862999999998E-2</v>
      </c>
      <c r="AQ56" s="690">
        <v>-7.3591360999999994E-2</v>
      </c>
      <c r="AR56" s="690">
        <v>1.0865833E-2</v>
      </c>
      <c r="AS56" s="690">
        <v>-2.6710774E-2</v>
      </c>
      <c r="AT56" s="690">
        <v>-1.0001168E-2</v>
      </c>
      <c r="AU56" s="690">
        <v>4.7552725999999997E-2</v>
      </c>
      <c r="AV56" s="690">
        <v>-3.1274597000000001E-2</v>
      </c>
      <c r="AW56" s="690">
        <v>-5.8013550999999997E-2</v>
      </c>
      <c r="AX56" s="690">
        <v>1.13153E-2</v>
      </c>
      <c r="AY56" s="690">
        <v>-5.6694561999999997E-2</v>
      </c>
      <c r="AZ56" s="690">
        <v>1.5195956E-2</v>
      </c>
      <c r="BA56" s="690">
        <v>7.4169600000000002E-2</v>
      </c>
      <c r="BB56" s="690">
        <v>-1.0180099999999999E-2</v>
      </c>
      <c r="BC56" s="691">
        <v>-0.15035129999999999</v>
      </c>
      <c r="BD56" s="691">
        <v>4.2479900000000001E-2</v>
      </c>
      <c r="BE56" s="691">
        <v>-7.2678699999999999E-2</v>
      </c>
      <c r="BF56" s="691">
        <v>-5.2517099999999997E-2</v>
      </c>
      <c r="BG56" s="691">
        <v>3.3940100000000001E-2</v>
      </c>
      <c r="BH56" s="691">
        <v>-1.7726100000000002E-2</v>
      </c>
      <c r="BI56" s="691">
        <v>-2.7929699999999998E-2</v>
      </c>
      <c r="BJ56" s="691">
        <v>6.3326900000000005E-2</v>
      </c>
      <c r="BK56" s="691">
        <v>-1.6051099999999999E-2</v>
      </c>
      <c r="BL56" s="691">
        <v>5.5927299999999999E-2</v>
      </c>
      <c r="BM56" s="691">
        <v>0.10184260000000001</v>
      </c>
      <c r="BN56" s="691">
        <v>2.3463100000000001E-2</v>
      </c>
      <c r="BO56" s="691">
        <v>-0.1577279</v>
      </c>
      <c r="BP56" s="691">
        <v>6.5060800000000002E-2</v>
      </c>
      <c r="BQ56" s="691">
        <v>-4.1370299999999999E-2</v>
      </c>
      <c r="BR56" s="691">
        <v>-3.51729E-2</v>
      </c>
      <c r="BS56" s="691">
        <v>7.9238900000000001E-2</v>
      </c>
      <c r="BT56" s="691">
        <v>1.5069000000000001E-2</v>
      </c>
      <c r="BU56" s="691">
        <v>-1.66822E-3</v>
      </c>
      <c r="BV56" s="691">
        <v>7.7286099999999996E-2</v>
      </c>
    </row>
    <row r="57" spans="1:74" ht="11.15" customHeight="1" x14ac:dyDescent="0.25">
      <c r="A57" s="499" t="s">
        <v>1290</v>
      </c>
      <c r="B57" s="500" t="s">
        <v>1206</v>
      </c>
      <c r="C57" s="690">
        <v>13.340867117</v>
      </c>
      <c r="D57" s="690">
        <v>12.479061974</v>
      </c>
      <c r="E57" s="690">
        <v>13.744916298</v>
      </c>
      <c r="F57" s="690">
        <v>14.261660349</v>
      </c>
      <c r="G57" s="690">
        <v>15.531359149</v>
      </c>
      <c r="H57" s="690">
        <v>17.210107532999999</v>
      </c>
      <c r="I57" s="690">
        <v>22.367031874999999</v>
      </c>
      <c r="J57" s="690">
        <v>21.169931208000001</v>
      </c>
      <c r="K57" s="690">
        <v>17.393096288999999</v>
      </c>
      <c r="L57" s="690">
        <v>16.602759784</v>
      </c>
      <c r="M57" s="690">
        <v>14.888891807</v>
      </c>
      <c r="N57" s="690">
        <v>14.584195485</v>
      </c>
      <c r="O57" s="690">
        <v>14.017044642</v>
      </c>
      <c r="P57" s="690">
        <v>14.272112551999999</v>
      </c>
      <c r="Q57" s="690">
        <v>16.305687735999999</v>
      </c>
      <c r="R57" s="690">
        <v>15.544894156</v>
      </c>
      <c r="S57" s="690">
        <v>15.893165596999999</v>
      </c>
      <c r="T57" s="690">
        <v>17.534366332000001</v>
      </c>
      <c r="U57" s="690">
        <v>20.588335779000001</v>
      </c>
      <c r="V57" s="690">
        <v>21.493088679</v>
      </c>
      <c r="W57" s="690">
        <v>17.945941165000001</v>
      </c>
      <c r="X57" s="690">
        <v>16.221149359999998</v>
      </c>
      <c r="Y57" s="690">
        <v>14.104638867</v>
      </c>
      <c r="Z57" s="690">
        <v>14.501799505999999</v>
      </c>
      <c r="AA57" s="690">
        <v>13.365571954</v>
      </c>
      <c r="AB57" s="690">
        <v>12.741953948999999</v>
      </c>
      <c r="AC57" s="690">
        <v>14.206044951000001</v>
      </c>
      <c r="AD57" s="690">
        <v>13.523578642</v>
      </c>
      <c r="AE57" s="690">
        <v>15.066354979</v>
      </c>
      <c r="AF57" s="690">
        <v>16.832735898999999</v>
      </c>
      <c r="AG57" s="690">
        <v>19.844336819999999</v>
      </c>
      <c r="AH57" s="690">
        <v>21.852348832000001</v>
      </c>
      <c r="AI57" s="690">
        <v>17.813243150000002</v>
      </c>
      <c r="AJ57" s="690">
        <v>16.652017827000002</v>
      </c>
      <c r="AK57" s="690">
        <v>13.693121567</v>
      </c>
      <c r="AL57" s="690">
        <v>13.981053245</v>
      </c>
      <c r="AM57" s="690">
        <v>12.931962197000001</v>
      </c>
      <c r="AN57" s="690">
        <v>12.3075364</v>
      </c>
      <c r="AO57" s="690">
        <v>14.066482294</v>
      </c>
      <c r="AP57" s="690">
        <v>14.345243716000001</v>
      </c>
      <c r="AQ57" s="690">
        <v>15.960204561999999</v>
      </c>
      <c r="AR57" s="690">
        <v>18.561755621</v>
      </c>
      <c r="AS57" s="690">
        <v>22.354804067</v>
      </c>
      <c r="AT57" s="690">
        <v>20.842593143999999</v>
      </c>
      <c r="AU57" s="690">
        <v>18.288223205000001</v>
      </c>
      <c r="AV57" s="690">
        <v>16.098085783999998</v>
      </c>
      <c r="AW57" s="690">
        <v>14.443869256999999</v>
      </c>
      <c r="AX57" s="690">
        <v>14.803935507</v>
      </c>
      <c r="AY57" s="690">
        <v>13.985183924999999</v>
      </c>
      <c r="AZ57" s="690">
        <v>13.005592164999999</v>
      </c>
      <c r="BA57" s="690">
        <v>14.366059999999999</v>
      </c>
      <c r="BB57" s="690">
        <v>13.408390000000001</v>
      </c>
      <c r="BC57" s="691">
        <v>14.939170000000001</v>
      </c>
      <c r="BD57" s="691">
        <v>17.144269999999999</v>
      </c>
      <c r="BE57" s="691">
        <v>20.593330000000002</v>
      </c>
      <c r="BF57" s="691">
        <v>20.134329999999999</v>
      </c>
      <c r="BG57" s="691">
        <v>17.08053</v>
      </c>
      <c r="BH57" s="691">
        <v>17.954719999999998</v>
      </c>
      <c r="BI57" s="691">
        <v>14.431139999999999</v>
      </c>
      <c r="BJ57" s="691">
        <v>15.13298</v>
      </c>
      <c r="BK57" s="691">
        <v>13.56836</v>
      </c>
      <c r="BL57" s="691">
        <v>12.75075</v>
      </c>
      <c r="BM57" s="691">
        <v>15.659929999999999</v>
      </c>
      <c r="BN57" s="691">
        <v>14.936809999999999</v>
      </c>
      <c r="BO57" s="691">
        <v>16.70205</v>
      </c>
      <c r="BP57" s="691">
        <v>18.713059999999999</v>
      </c>
      <c r="BQ57" s="691">
        <v>22.161259999999999</v>
      </c>
      <c r="BR57" s="691">
        <v>22.013490000000001</v>
      </c>
      <c r="BS57" s="691">
        <v>18.901710000000001</v>
      </c>
      <c r="BT57" s="691">
        <v>18.01831</v>
      </c>
      <c r="BU57" s="691">
        <v>15.523630000000001</v>
      </c>
      <c r="BV57" s="691">
        <v>16.318719999999999</v>
      </c>
    </row>
    <row r="58" spans="1:74" ht="11.15" customHeight="1" x14ac:dyDescent="0.25">
      <c r="A58" s="518" t="s">
        <v>1291</v>
      </c>
      <c r="B58" s="520" t="s">
        <v>1307</v>
      </c>
      <c r="C58" s="521">
        <v>19.771820489</v>
      </c>
      <c r="D58" s="521">
        <v>18.10336611</v>
      </c>
      <c r="E58" s="521">
        <v>19.713911979999999</v>
      </c>
      <c r="F58" s="521">
        <v>19.129766235999998</v>
      </c>
      <c r="G58" s="521">
        <v>20.830241040000001</v>
      </c>
      <c r="H58" s="521">
        <v>22.673690656000002</v>
      </c>
      <c r="I58" s="521">
        <v>28.467221293000001</v>
      </c>
      <c r="J58" s="521">
        <v>27.791922188000001</v>
      </c>
      <c r="K58" s="521">
        <v>23.505619356</v>
      </c>
      <c r="L58" s="521">
        <v>22.019508627</v>
      </c>
      <c r="M58" s="521">
        <v>20.359960234999999</v>
      </c>
      <c r="N58" s="521">
        <v>20.523328587999998</v>
      </c>
      <c r="O58" s="521">
        <v>19.973427997000002</v>
      </c>
      <c r="P58" s="521">
        <v>18.453998995999999</v>
      </c>
      <c r="Q58" s="521">
        <v>19.922185618</v>
      </c>
      <c r="R58" s="521">
        <v>19.455438525999998</v>
      </c>
      <c r="S58" s="521">
        <v>20.055723262000001</v>
      </c>
      <c r="T58" s="521">
        <v>22.241005323</v>
      </c>
      <c r="U58" s="521">
        <v>25.948263650000001</v>
      </c>
      <c r="V58" s="521">
        <v>27.127801581</v>
      </c>
      <c r="W58" s="521">
        <v>24.339909618</v>
      </c>
      <c r="X58" s="521">
        <v>20.712702555</v>
      </c>
      <c r="Y58" s="521">
        <v>19.203109887</v>
      </c>
      <c r="Z58" s="521">
        <v>20.110205215000001</v>
      </c>
      <c r="AA58" s="521">
        <v>18.831521294000002</v>
      </c>
      <c r="AB58" s="521">
        <v>17.956113684000002</v>
      </c>
      <c r="AC58" s="521">
        <v>18.326486545000002</v>
      </c>
      <c r="AD58" s="521">
        <v>16.956937084</v>
      </c>
      <c r="AE58" s="521">
        <v>19.428252800999999</v>
      </c>
      <c r="AF58" s="521">
        <v>20.914832376</v>
      </c>
      <c r="AG58" s="521">
        <v>23.713979275</v>
      </c>
      <c r="AH58" s="521">
        <v>25.770837114999999</v>
      </c>
      <c r="AI58" s="521">
        <v>23.069670247000001</v>
      </c>
      <c r="AJ58" s="521">
        <v>21.160046812000001</v>
      </c>
      <c r="AK58" s="521">
        <v>17.968010052</v>
      </c>
      <c r="AL58" s="521">
        <v>19.088806198</v>
      </c>
      <c r="AM58" s="521">
        <v>19.731780000000001</v>
      </c>
      <c r="AN58" s="521">
        <v>16.916070000000001</v>
      </c>
      <c r="AO58" s="521">
        <v>18.951160000000002</v>
      </c>
      <c r="AP58" s="521">
        <v>18.600149999999999</v>
      </c>
      <c r="AQ58" s="521">
        <v>20.513870000000001</v>
      </c>
      <c r="AR58" s="521">
        <v>23.393719999999998</v>
      </c>
      <c r="AS58" s="521">
        <v>28.088460000000001</v>
      </c>
      <c r="AT58" s="521">
        <v>26.288309999999999</v>
      </c>
      <c r="AU58" s="521">
        <v>22.991610000000001</v>
      </c>
      <c r="AV58" s="521">
        <v>20.95927</v>
      </c>
      <c r="AW58" s="521">
        <v>18.411249999999999</v>
      </c>
      <c r="AX58" s="521">
        <v>20.112690000000001</v>
      </c>
      <c r="AY58" s="521">
        <v>19.358260000000001</v>
      </c>
      <c r="AZ58" s="521">
        <v>16.94276</v>
      </c>
      <c r="BA58" s="521">
        <v>19.955062478999999</v>
      </c>
      <c r="BB58" s="521">
        <v>17.832650847</v>
      </c>
      <c r="BC58" s="522">
        <v>20.140640000000001</v>
      </c>
      <c r="BD58" s="522">
        <v>22.782830000000001</v>
      </c>
      <c r="BE58" s="522">
        <v>25.572150000000001</v>
      </c>
      <c r="BF58" s="522">
        <v>25.591000000000001</v>
      </c>
      <c r="BG58" s="522">
        <v>23.132860000000001</v>
      </c>
      <c r="BH58" s="522">
        <v>20.166229999999999</v>
      </c>
      <c r="BI58" s="522">
        <v>19.21414</v>
      </c>
      <c r="BJ58" s="522">
        <v>20.189350000000001</v>
      </c>
      <c r="BK58" s="522">
        <v>20.254280000000001</v>
      </c>
      <c r="BL58" s="522">
        <v>17.69849</v>
      </c>
      <c r="BM58" s="522">
        <v>20.389330000000001</v>
      </c>
      <c r="BN58" s="522">
        <v>18.139469999999999</v>
      </c>
      <c r="BO58" s="522">
        <v>20.394960000000001</v>
      </c>
      <c r="BP58" s="522">
        <v>22.748799999999999</v>
      </c>
      <c r="BQ58" s="522">
        <v>25.492419999999999</v>
      </c>
      <c r="BR58" s="522">
        <v>25.607279999999999</v>
      </c>
      <c r="BS58" s="522">
        <v>22.900670000000002</v>
      </c>
      <c r="BT58" s="522">
        <v>20.086539999999999</v>
      </c>
      <c r="BU58" s="522">
        <v>19.127859999999998</v>
      </c>
      <c r="BV58" s="522">
        <v>20.13372</v>
      </c>
    </row>
    <row r="59" spans="1:74" ht="12" customHeight="1" x14ac:dyDescent="0.3">
      <c r="A59" s="517"/>
      <c r="B59" s="813" t="s">
        <v>1372</v>
      </c>
      <c r="C59" s="813"/>
      <c r="D59" s="813"/>
      <c r="E59" s="813"/>
      <c r="F59" s="813"/>
      <c r="G59" s="813"/>
      <c r="H59" s="813"/>
      <c r="I59" s="813"/>
      <c r="J59" s="813"/>
      <c r="K59" s="813"/>
      <c r="L59" s="813"/>
      <c r="M59" s="813"/>
      <c r="N59" s="813"/>
      <c r="O59" s="813"/>
      <c r="P59" s="813"/>
      <c r="Q59" s="813"/>
      <c r="R59" s="523"/>
      <c r="S59" s="523"/>
      <c r="T59" s="523"/>
      <c r="U59" s="523"/>
      <c r="V59" s="523"/>
      <c r="W59" s="523"/>
      <c r="X59" s="523"/>
      <c r="Y59" s="523"/>
      <c r="Z59" s="523"/>
      <c r="AA59" s="523"/>
      <c r="AB59" s="523"/>
      <c r="AC59" s="523"/>
      <c r="AD59" s="523"/>
      <c r="AE59" s="523"/>
      <c r="AF59" s="523"/>
      <c r="AG59" s="523"/>
      <c r="AH59" s="523"/>
      <c r="AI59" s="523"/>
      <c r="AJ59" s="523"/>
      <c r="AK59" s="523"/>
      <c r="AL59" s="523"/>
      <c r="AM59" s="523"/>
      <c r="AN59" s="523"/>
      <c r="AO59" s="523"/>
      <c r="AP59" s="523"/>
      <c r="AQ59" s="523"/>
      <c r="AR59" s="523"/>
      <c r="AS59" s="523"/>
      <c r="AT59" s="523"/>
      <c r="AU59" s="523"/>
      <c r="AV59" s="523"/>
      <c r="AW59" s="523"/>
      <c r="AX59" s="523"/>
      <c r="AY59" s="728"/>
      <c r="AZ59" s="728"/>
      <c r="BA59" s="728"/>
      <c r="BB59" s="728"/>
      <c r="BC59" s="728"/>
      <c r="BD59" s="728"/>
      <c r="BE59" s="728"/>
      <c r="BF59" s="728"/>
      <c r="BG59" s="728"/>
      <c r="BH59" s="728"/>
      <c r="BI59" s="728"/>
      <c r="BJ59" s="523"/>
      <c r="BK59" s="523"/>
      <c r="BL59" s="523"/>
      <c r="BM59" s="523"/>
      <c r="BN59" s="523"/>
      <c r="BO59" s="523"/>
      <c r="BP59" s="523"/>
      <c r="BQ59" s="523"/>
      <c r="BR59" s="523"/>
      <c r="BS59" s="523"/>
      <c r="BT59" s="523"/>
      <c r="BU59" s="523"/>
      <c r="BV59" s="523"/>
    </row>
    <row r="60" spans="1:74" ht="12" customHeight="1" x14ac:dyDescent="0.3">
      <c r="A60" s="517"/>
      <c r="B60" s="813" t="s">
        <v>1367</v>
      </c>
      <c r="C60" s="813"/>
      <c r="D60" s="813"/>
      <c r="E60" s="813"/>
      <c r="F60" s="813"/>
      <c r="G60" s="813"/>
      <c r="H60" s="813"/>
      <c r="I60" s="813"/>
      <c r="J60" s="813"/>
      <c r="K60" s="813"/>
      <c r="L60" s="813"/>
      <c r="M60" s="813"/>
      <c r="N60" s="813"/>
      <c r="O60" s="813"/>
      <c r="P60" s="813"/>
      <c r="Q60" s="813"/>
      <c r="R60" s="715"/>
      <c r="S60" s="715"/>
      <c r="T60" s="715"/>
      <c r="U60" s="715"/>
      <c r="V60" s="715"/>
      <c r="W60" s="715"/>
      <c r="X60" s="715"/>
      <c r="Y60" s="715"/>
      <c r="Z60" s="715"/>
      <c r="AA60" s="715"/>
      <c r="AB60" s="715"/>
      <c r="AC60" s="715"/>
      <c r="AD60" s="715"/>
      <c r="AE60" s="715"/>
      <c r="AF60" s="715"/>
      <c r="AG60" s="715"/>
      <c r="AH60" s="715"/>
      <c r="AI60" s="715"/>
      <c r="AJ60" s="715"/>
      <c r="AK60" s="715"/>
      <c r="AL60" s="715"/>
      <c r="AM60" s="715"/>
      <c r="AN60" s="715"/>
      <c r="AO60" s="715"/>
      <c r="AP60" s="715"/>
      <c r="AQ60" s="715"/>
      <c r="AR60" s="715"/>
      <c r="AS60" s="715"/>
      <c r="AT60" s="715"/>
      <c r="AU60" s="715"/>
      <c r="AV60" s="715"/>
      <c r="AW60" s="715"/>
      <c r="AX60" s="715"/>
      <c r="AY60" s="715"/>
      <c r="AZ60" s="715"/>
      <c r="BA60" s="715"/>
      <c r="BB60" s="715"/>
      <c r="BC60" s="715"/>
      <c r="BD60" s="715"/>
      <c r="BE60" s="611"/>
      <c r="BF60" s="611"/>
      <c r="BG60" s="715"/>
      <c r="BH60" s="715"/>
      <c r="BI60" s="715"/>
      <c r="BJ60" s="715"/>
      <c r="BK60" s="715"/>
      <c r="BL60" s="715"/>
      <c r="BM60" s="715"/>
      <c r="BN60" s="715"/>
      <c r="BO60" s="715"/>
      <c r="BP60" s="715"/>
      <c r="BQ60" s="715"/>
      <c r="BR60" s="715"/>
      <c r="BS60" s="715"/>
      <c r="BT60" s="715"/>
      <c r="BU60" s="715"/>
      <c r="BV60" s="715"/>
    </row>
    <row r="61" spans="1:74" ht="12" customHeight="1" x14ac:dyDescent="0.3">
      <c r="A61" s="517"/>
      <c r="B61" s="813" t="s">
        <v>1368</v>
      </c>
      <c r="C61" s="813"/>
      <c r="D61" s="813"/>
      <c r="E61" s="813"/>
      <c r="F61" s="813"/>
      <c r="G61" s="813"/>
      <c r="H61" s="813"/>
      <c r="I61" s="813"/>
      <c r="J61" s="813"/>
      <c r="K61" s="813"/>
      <c r="L61" s="813"/>
      <c r="M61" s="813"/>
      <c r="N61" s="813"/>
      <c r="O61" s="813"/>
      <c r="P61" s="813"/>
      <c r="Q61" s="813"/>
      <c r="R61" s="509"/>
      <c r="S61" s="509"/>
      <c r="T61" s="509"/>
      <c r="U61" s="509"/>
      <c r="V61" s="509"/>
      <c r="W61" s="509"/>
      <c r="X61" s="509"/>
      <c r="Y61" s="509"/>
      <c r="Z61" s="509"/>
      <c r="AA61" s="509"/>
      <c r="AB61" s="509"/>
      <c r="AC61" s="509"/>
      <c r="AD61" s="509"/>
      <c r="AE61" s="509"/>
      <c r="AF61" s="509"/>
      <c r="AG61" s="509"/>
      <c r="AH61" s="509"/>
      <c r="AI61" s="509"/>
      <c r="AJ61" s="509"/>
      <c r="AK61" s="509"/>
      <c r="AL61" s="509"/>
      <c r="AM61" s="509"/>
      <c r="AN61" s="509"/>
      <c r="AO61" s="509"/>
      <c r="AP61" s="509"/>
      <c r="AQ61" s="509"/>
      <c r="AR61" s="509"/>
      <c r="AS61" s="509"/>
      <c r="AT61" s="509"/>
      <c r="AU61" s="509"/>
      <c r="AV61" s="509"/>
      <c r="AW61" s="509"/>
      <c r="AX61" s="509"/>
      <c r="AY61" s="509"/>
      <c r="AZ61" s="509"/>
      <c r="BA61" s="509"/>
      <c r="BB61" s="509"/>
      <c r="BC61" s="509"/>
      <c r="BD61" s="613"/>
      <c r="BE61" s="613"/>
      <c r="BF61" s="613"/>
      <c r="BG61" s="509"/>
      <c r="BH61" s="509"/>
      <c r="BI61" s="509"/>
      <c r="BJ61" s="509"/>
      <c r="BK61" s="509"/>
      <c r="BL61" s="509"/>
      <c r="BM61" s="509"/>
      <c r="BN61" s="509"/>
      <c r="BO61" s="509"/>
      <c r="BP61" s="509"/>
      <c r="BQ61" s="509"/>
      <c r="BR61" s="509"/>
      <c r="BS61" s="509"/>
      <c r="BT61" s="509"/>
      <c r="BU61" s="509"/>
      <c r="BV61" s="509"/>
    </row>
    <row r="62" spans="1:74" ht="12" customHeight="1" x14ac:dyDescent="0.3">
      <c r="A62" s="524"/>
      <c r="B62" s="813" t="s">
        <v>1369</v>
      </c>
      <c r="C62" s="813"/>
      <c r="D62" s="813"/>
      <c r="E62" s="813"/>
      <c r="F62" s="813"/>
      <c r="G62" s="813"/>
      <c r="H62" s="813"/>
      <c r="I62" s="813"/>
      <c r="J62" s="813"/>
      <c r="K62" s="813"/>
      <c r="L62" s="813"/>
      <c r="M62" s="813"/>
      <c r="N62" s="813"/>
      <c r="O62" s="813"/>
      <c r="P62" s="813"/>
      <c r="Q62" s="813"/>
      <c r="R62" s="509"/>
      <c r="S62" s="509"/>
      <c r="T62" s="509"/>
      <c r="U62" s="509"/>
      <c r="V62" s="509"/>
      <c r="W62" s="509"/>
      <c r="X62" s="509"/>
      <c r="Y62" s="509"/>
      <c r="Z62" s="509"/>
      <c r="AA62" s="509"/>
      <c r="AB62" s="509"/>
      <c r="AC62" s="509"/>
      <c r="AD62" s="509"/>
      <c r="AE62" s="509"/>
      <c r="AF62" s="509"/>
      <c r="AG62" s="509"/>
      <c r="AH62" s="509"/>
      <c r="AI62" s="509"/>
      <c r="AJ62" s="509"/>
      <c r="AK62" s="509"/>
      <c r="AL62" s="509"/>
      <c r="AM62" s="509"/>
      <c r="AN62" s="509"/>
      <c r="AO62" s="509"/>
      <c r="AP62" s="509"/>
      <c r="AQ62" s="509"/>
      <c r="AR62" s="509"/>
      <c r="AS62" s="509"/>
      <c r="AT62" s="509"/>
      <c r="AU62" s="509"/>
      <c r="AV62" s="509"/>
      <c r="AW62" s="509"/>
      <c r="AX62" s="509"/>
      <c r="AY62" s="509"/>
      <c r="AZ62" s="509"/>
      <c r="BA62" s="509"/>
      <c r="BB62" s="509"/>
      <c r="BC62" s="509"/>
      <c r="BD62" s="613"/>
      <c r="BE62" s="613"/>
      <c r="BF62" s="613"/>
      <c r="BG62" s="509"/>
      <c r="BH62" s="509"/>
      <c r="BI62" s="509"/>
      <c r="BJ62" s="509"/>
      <c r="BK62" s="509"/>
      <c r="BL62" s="509"/>
      <c r="BM62" s="509"/>
      <c r="BN62" s="509"/>
      <c r="BO62" s="509"/>
      <c r="BP62" s="509"/>
      <c r="BQ62" s="509"/>
      <c r="BR62" s="509"/>
      <c r="BS62" s="509"/>
      <c r="BT62" s="509"/>
      <c r="BU62" s="509"/>
      <c r="BV62" s="509"/>
    </row>
    <row r="63" spans="1:74" ht="12" customHeight="1" x14ac:dyDescent="0.3">
      <c r="A63" s="524"/>
      <c r="B63" s="813" t="s">
        <v>1370</v>
      </c>
      <c r="C63" s="813"/>
      <c r="D63" s="813"/>
      <c r="E63" s="813"/>
      <c r="F63" s="813"/>
      <c r="G63" s="813"/>
      <c r="H63" s="813"/>
      <c r="I63" s="813"/>
      <c r="J63" s="813"/>
      <c r="K63" s="813"/>
      <c r="L63" s="813"/>
      <c r="M63" s="813"/>
      <c r="N63" s="813"/>
      <c r="O63" s="813"/>
      <c r="P63" s="813"/>
      <c r="Q63" s="813"/>
      <c r="R63" s="509"/>
      <c r="S63" s="509"/>
      <c r="T63" s="509"/>
      <c r="U63" s="509"/>
      <c r="V63" s="509"/>
      <c r="W63" s="509"/>
      <c r="X63" s="509"/>
      <c r="Y63" s="509"/>
      <c r="Z63" s="509"/>
      <c r="AA63" s="509"/>
      <c r="AB63" s="509"/>
      <c r="AC63" s="509"/>
      <c r="AD63" s="509"/>
      <c r="AE63" s="509"/>
      <c r="AF63" s="509"/>
      <c r="AG63" s="509"/>
      <c r="AH63" s="509"/>
      <c r="AI63" s="509"/>
      <c r="AJ63" s="509"/>
      <c r="AK63" s="509"/>
      <c r="AL63" s="509"/>
      <c r="AM63" s="509"/>
      <c r="AN63" s="509"/>
      <c r="AO63" s="509"/>
      <c r="AP63" s="509"/>
      <c r="AQ63" s="509"/>
      <c r="AR63" s="509"/>
      <c r="AS63" s="509"/>
      <c r="AT63" s="509"/>
      <c r="AU63" s="509"/>
      <c r="AV63" s="509"/>
      <c r="AW63" s="509"/>
      <c r="AX63" s="509"/>
      <c r="AY63" s="509"/>
      <c r="AZ63" s="509"/>
      <c r="BA63" s="509"/>
      <c r="BB63" s="509"/>
      <c r="BC63" s="509"/>
      <c r="BD63" s="613"/>
      <c r="BE63" s="613"/>
      <c r="BF63" s="613"/>
      <c r="BG63" s="509"/>
      <c r="BH63" s="509"/>
      <c r="BI63" s="509"/>
      <c r="BJ63" s="509"/>
      <c r="BK63" s="509"/>
      <c r="BL63" s="509"/>
      <c r="BM63" s="509"/>
      <c r="BN63" s="509"/>
      <c r="BO63" s="509"/>
      <c r="BP63" s="509"/>
      <c r="BQ63" s="509"/>
      <c r="BR63" s="509"/>
      <c r="BS63" s="509"/>
      <c r="BT63" s="509"/>
      <c r="BU63" s="509"/>
      <c r="BV63" s="509"/>
    </row>
    <row r="64" spans="1:74" ht="12" customHeight="1" x14ac:dyDescent="0.3">
      <c r="A64" s="524"/>
      <c r="B64" s="721" t="s">
        <v>1371</v>
      </c>
      <c r="C64" s="722"/>
      <c r="D64" s="722"/>
      <c r="E64" s="722"/>
      <c r="F64" s="722"/>
      <c r="G64" s="722"/>
      <c r="H64" s="722"/>
      <c r="I64" s="722"/>
      <c r="J64" s="722"/>
      <c r="K64" s="722"/>
      <c r="L64" s="722"/>
      <c r="M64" s="722"/>
      <c r="N64" s="722"/>
      <c r="O64" s="722"/>
      <c r="P64" s="722"/>
      <c r="Q64" s="722"/>
      <c r="R64" s="509"/>
      <c r="S64" s="509"/>
      <c r="T64" s="509"/>
      <c r="U64" s="509"/>
      <c r="V64" s="509"/>
      <c r="W64" s="509"/>
      <c r="X64" s="509"/>
      <c r="Y64" s="509"/>
      <c r="Z64" s="509"/>
      <c r="AA64" s="509"/>
      <c r="AB64" s="509"/>
      <c r="AC64" s="509"/>
      <c r="AD64" s="509"/>
      <c r="AE64" s="509"/>
      <c r="AF64" s="509"/>
      <c r="AG64" s="509"/>
      <c r="AH64" s="509"/>
      <c r="AI64" s="509"/>
      <c r="AJ64" s="509"/>
      <c r="AK64" s="509"/>
      <c r="AL64" s="509"/>
      <c r="AM64" s="509"/>
      <c r="AN64" s="509"/>
      <c r="AO64" s="509"/>
      <c r="AP64" s="509"/>
      <c r="AQ64" s="509"/>
      <c r="AR64" s="509"/>
      <c r="AS64" s="509"/>
      <c r="AT64" s="509"/>
      <c r="AU64" s="509"/>
      <c r="AV64" s="509"/>
      <c r="AW64" s="509"/>
      <c r="AX64" s="509"/>
      <c r="AY64" s="509"/>
      <c r="AZ64" s="509"/>
      <c r="BA64" s="509"/>
      <c r="BB64" s="509"/>
      <c r="BC64" s="509"/>
      <c r="BD64" s="613"/>
      <c r="BE64" s="613"/>
      <c r="BF64" s="613"/>
      <c r="BG64" s="509"/>
      <c r="BH64" s="509"/>
      <c r="BI64" s="509"/>
      <c r="BJ64" s="509"/>
      <c r="BK64" s="509"/>
      <c r="BL64" s="509"/>
      <c r="BM64" s="509"/>
      <c r="BN64" s="509"/>
      <c r="BO64" s="509"/>
      <c r="BP64" s="509"/>
      <c r="BQ64" s="509"/>
      <c r="BR64" s="509"/>
      <c r="BS64" s="509"/>
      <c r="BT64" s="509"/>
      <c r="BU64" s="509"/>
      <c r="BV64" s="509"/>
    </row>
    <row r="65" spans="1:74" ht="12" customHeight="1" x14ac:dyDescent="0.3">
      <c r="A65" s="524"/>
      <c r="B65" s="816" t="str">
        <f>"Notes: "&amp;"EIA completed modeling and analysis for this report on " &amp;Dates!D2&amp;"."</f>
        <v>Notes: EIA completed modeling and analysis for this report on Thursday May 5, 2022.</v>
      </c>
      <c r="C65" s="816"/>
      <c r="D65" s="816"/>
      <c r="E65" s="816"/>
      <c r="F65" s="816"/>
      <c r="G65" s="816"/>
      <c r="H65" s="816"/>
      <c r="I65" s="816"/>
      <c r="J65" s="816"/>
      <c r="K65" s="816"/>
      <c r="L65" s="816"/>
      <c r="M65" s="816"/>
      <c r="N65" s="816"/>
      <c r="O65" s="816"/>
      <c r="P65" s="816"/>
      <c r="Q65" s="816"/>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13"/>
      <c r="BE65" s="613"/>
      <c r="BF65" s="613"/>
      <c r="BG65" s="509"/>
      <c r="BH65" s="509"/>
      <c r="BI65" s="509"/>
      <c r="BJ65" s="509"/>
      <c r="BK65" s="509"/>
      <c r="BL65" s="509"/>
      <c r="BM65" s="509"/>
      <c r="BN65" s="509"/>
      <c r="BO65" s="509"/>
      <c r="BP65" s="509"/>
      <c r="BQ65" s="509"/>
      <c r="BR65" s="509"/>
      <c r="BS65" s="509"/>
      <c r="BT65" s="509"/>
      <c r="BU65" s="509"/>
      <c r="BV65" s="509"/>
    </row>
    <row r="66" spans="1:74" ht="12" customHeight="1" x14ac:dyDescent="0.3">
      <c r="A66" s="524"/>
      <c r="B66" s="749" t="s">
        <v>351</v>
      </c>
      <c r="C66" s="749"/>
      <c r="D66" s="749"/>
      <c r="E66" s="749"/>
      <c r="F66" s="749"/>
      <c r="G66" s="749"/>
      <c r="H66" s="749"/>
      <c r="I66" s="749"/>
      <c r="J66" s="749"/>
      <c r="K66" s="749"/>
      <c r="L66" s="749"/>
      <c r="M66" s="749"/>
      <c r="N66" s="749"/>
      <c r="O66" s="749"/>
      <c r="P66" s="749"/>
      <c r="Q66" s="749"/>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13"/>
      <c r="BE66" s="613"/>
      <c r="BF66" s="613"/>
      <c r="BG66" s="509"/>
      <c r="BH66" s="509"/>
      <c r="BI66" s="509"/>
      <c r="BJ66" s="509"/>
      <c r="BK66" s="509"/>
      <c r="BL66" s="509"/>
      <c r="BM66" s="509"/>
      <c r="BN66" s="509"/>
      <c r="BO66" s="509"/>
      <c r="BP66" s="509"/>
      <c r="BQ66" s="509"/>
      <c r="BR66" s="509"/>
      <c r="BS66" s="509"/>
      <c r="BT66" s="509"/>
      <c r="BU66" s="509"/>
      <c r="BV66" s="509"/>
    </row>
    <row r="67" spans="1:74" ht="12" customHeight="1" x14ac:dyDescent="0.25">
      <c r="A67" s="524"/>
      <c r="B67" s="816" t="s">
        <v>1365</v>
      </c>
      <c r="C67" s="816"/>
      <c r="D67" s="816"/>
      <c r="E67" s="816"/>
      <c r="F67" s="816"/>
      <c r="G67" s="816"/>
      <c r="H67" s="816"/>
      <c r="I67" s="816"/>
      <c r="J67" s="816"/>
      <c r="K67" s="816"/>
      <c r="L67" s="816"/>
      <c r="M67" s="816"/>
      <c r="N67" s="816"/>
      <c r="O67" s="816"/>
      <c r="P67" s="816"/>
      <c r="Q67" s="816"/>
    </row>
    <row r="68" spans="1:74" ht="12" customHeight="1" x14ac:dyDescent="0.25">
      <c r="A68" s="524"/>
      <c r="B68" s="742" t="s">
        <v>1355</v>
      </c>
      <c r="C68" s="742"/>
      <c r="D68" s="742"/>
      <c r="E68" s="742"/>
      <c r="F68" s="742"/>
      <c r="G68" s="742"/>
      <c r="H68" s="742"/>
      <c r="I68" s="742"/>
      <c r="J68" s="742"/>
      <c r="K68" s="742"/>
      <c r="L68" s="742"/>
      <c r="M68" s="742"/>
      <c r="N68" s="742"/>
      <c r="O68" s="742"/>
      <c r="P68" s="742"/>
      <c r="Q68" s="742"/>
    </row>
    <row r="69" spans="1:74" ht="12" customHeight="1" x14ac:dyDescent="0.25">
      <c r="A69" s="524"/>
      <c r="B69" s="742"/>
      <c r="C69" s="742"/>
      <c r="D69" s="742"/>
      <c r="E69" s="742"/>
      <c r="F69" s="742"/>
      <c r="G69" s="742"/>
      <c r="H69" s="742"/>
      <c r="I69" s="742"/>
      <c r="J69" s="742"/>
      <c r="K69" s="742"/>
      <c r="L69" s="742"/>
      <c r="M69" s="742"/>
      <c r="N69" s="742"/>
      <c r="O69" s="742"/>
      <c r="P69" s="742"/>
      <c r="Q69" s="742"/>
    </row>
    <row r="70" spans="1:74" ht="12" customHeight="1" x14ac:dyDescent="0.25">
      <c r="A70" s="524"/>
      <c r="B70" s="764" t="s">
        <v>1362</v>
      </c>
      <c r="C70" s="764"/>
      <c r="D70" s="764"/>
      <c r="E70" s="764"/>
      <c r="F70" s="764"/>
      <c r="G70" s="764"/>
      <c r="H70" s="764"/>
      <c r="I70" s="764"/>
      <c r="J70" s="764"/>
      <c r="K70" s="764"/>
      <c r="L70" s="764"/>
      <c r="M70" s="764"/>
      <c r="N70" s="764"/>
      <c r="O70" s="764"/>
      <c r="P70" s="764"/>
      <c r="Q70" s="764"/>
    </row>
    <row r="72" spans="1:74" ht="8.15" customHeight="1" x14ac:dyDescent="0.25"/>
  </sheetData>
  <mergeCells count="17">
    <mergeCell ref="A1:A2"/>
    <mergeCell ref="C3:N3"/>
    <mergeCell ref="O3:Z3"/>
    <mergeCell ref="AA3:AL3"/>
    <mergeCell ref="AM3:AX3"/>
    <mergeCell ref="B66:Q66"/>
    <mergeCell ref="B70:Q70"/>
    <mergeCell ref="B68:Q69"/>
    <mergeCell ref="B63:Q63"/>
    <mergeCell ref="BK3:BV3"/>
    <mergeCell ref="AY3:BJ3"/>
    <mergeCell ref="B65:Q65"/>
    <mergeCell ref="B67:Q67"/>
    <mergeCell ref="B59:Q59"/>
    <mergeCell ref="B60:Q60"/>
    <mergeCell ref="B61:Q61"/>
    <mergeCell ref="B62:Q62"/>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workbookViewId="0"/>
  </sheetViews>
  <sheetFormatPr defaultColWidth="8.54296875" defaultRowHeight="12.5" x14ac:dyDescent="0.25"/>
  <cols>
    <col min="1" max="1" width="13.453125" style="282" customWidth="1"/>
    <col min="2" max="2" width="90" style="282" customWidth="1"/>
    <col min="3" max="16384" width="8.54296875" style="282"/>
  </cols>
  <sheetData>
    <row r="1" spans="1:18" x14ac:dyDescent="0.25">
      <c r="A1" s="282" t="s">
        <v>501</v>
      </c>
    </row>
    <row r="6" spans="1:18" ht="15.5" x14ac:dyDescent="0.35">
      <c r="B6" s="283" t="str">
        <f>"Short-Term Energy Outlook, "&amp;Dates!D1</f>
        <v>Short-Term Energy Outlook, May 2022</v>
      </c>
    </row>
    <row r="8" spans="1:18" ht="15" customHeight="1" x14ac:dyDescent="0.25">
      <c r="A8" s="284"/>
      <c r="B8" s="285" t="s">
        <v>233</v>
      </c>
      <c r="C8" s="286"/>
      <c r="D8" s="286"/>
      <c r="E8" s="286"/>
      <c r="F8" s="286"/>
      <c r="G8" s="286"/>
      <c r="H8" s="286"/>
      <c r="I8" s="286"/>
      <c r="J8" s="286"/>
      <c r="K8" s="286"/>
      <c r="L8" s="286"/>
      <c r="M8" s="286"/>
      <c r="N8" s="286"/>
      <c r="O8" s="286"/>
      <c r="P8" s="286"/>
      <c r="Q8" s="286"/>
      <c r="R8" s="286"/>
    </row>
    <row r="9" spans="1:18" ht="15" customHeight="1" x14ac:dyDescent="0.25">
      <c r="A9" s="284"/>
      <c r="B9" s="285" t="s">
        <v>981</v>
      </c>
      <c r="C9" s="286"/>
      <c r="D9" s="286"/>
      <c r="E9" s="286"/>
      <c r="F9" s="286"/>
      <c r="G9" s="286"/>
      <c r="H9" s="286"/>
      <c r="I9" s="286"/>
      <c r="J9" s="286"/>
      <c r="K9" s="286"/>
      <c r="L9" s="286"/>
      <c r="M9" s="286"/>
      <c r="N9" s="286"/>
      <c r="O9" s="286"/>
      <c r="P9" s="286"/>
      <c r="Q9" s="286"/>
      <c r="R9" s="286"/>
    </row>
    <row r="10" spans="1:18" ht="15" customHeight="1" x14ac:dyDescent="0.25">
      <c r="A10" s="284"/>
      <c r="B10" s="285" t="s">
        <v>893</v>
      </c>
      <c r="C10" s="287"/>
      <c r="D10" s="287"/>
      <c r="E10" s="287"/>
      <c r="F10" s="287"/>
      <c r="G10" s="287"/>
      <c r="H10" s="287"/>
      <c r="I10" s="287"/>
      <c r="J10" s="287"/>
      <c r="K10" s="287"/>
      <c r="L10" s="287"/>
      <c r="M10" s="287"/>
      <c r="N10" s="287"/>
      <c r="O10" s="287"/>
      <c r="P10" s="287"/>
      <c r="Q10" s="287"/>
      <c r="R10" s="287"/>
    </row>
    <row r="11" spans="1:18" ht="15" customHeight="1" x14ac:dyDescent="0.25">
      <c r="A11" s="284"/>
      <c r="B11" s="285" t="s">
        <v>1349</v>
      </c>
      <c r="C11" s="287"/>
      <c r="D11" s="287"/>
      <c r="E11" s="287"/>
      <c r="F11" s="287"/>
      <c r="G11" s="287"/>
      <c r="H11" s="287"/>
      <c r="I11" s="287"/>
      <c r="J11" s="287"/>
      <c r="K11" s="287"/>
      <c r="L11" s="287"/>
      <c r="M11" s="287"/>
      <c r="N11" s="287"/>
      <c r="O11" s="287"/>
      <c r="P11" s="287"/>
      <c r="Q11" s="287"/>
      <c r="R11" s="287"/>
    </row>
    <row r="12" spans="1:18" ht="15" customHeight="1" x14ac:dyDescent="0.25">
      <c r="A12" s="284"/>
      <c r="B12" s="285" t="s">
        <v>1350</v>
      </c>
      <c r="C12" s="287"/>
      <c r="D12" s="287"/>
      <c r="E12" s="287"/>
      <c r="F12" s="287"/>
      <c r="G12" s="287"/>
      <c r="H12" s="287"/>
      <c r="I12" s="287"/>
      <c r="J12" s="287"/>
      <c r="K12" s="287"/>
      <c r="L12" s="287"/>
      <c r="M12" s="287"/>
      <c r="N12" s="287"/>
      <c r="O12" s="287"/>
      <c r="P12" s="287"/>
      <c r="Q12" s="287"/>
      <c r="R12" s="287"/>
    </row>
    <row r="13" spans="1:18" ht="15" customHeight="1" x14ac:dyDescent="0.25">
      <c r="A13" s="284"/>
      <c r="B13" s="285" t="s">
        <v>919</v>
      </c>
      <c r="C13" s="287"/>
      <c r="D13" s="287"/>
      <c r="E13" s="287"/>
      <c r="F13" s="287"/>
      <c r="G13" s="287"/>
      <c r="H13" s="287"/>
      <c r="I13" s="287"/>
      <c r="J13" s="287"/>
      <c r="K13" s="287"/>
      <c r="L13" s="287"/>
      <c r="M13" s="287"/>
      <c r="N13" s="287"/>
      <c r="O13" s="287"/>
      <c r="P13" s="287"/>
      <c r="Q13" s="287"/>
      <c r="R13" s="287"/>
    </row>
    <row r="14" spans="1:18" ht="15" customHeight="1" x14ac:dyDescent="0.25">
      <c r="A14" s="284"/>
      <c r="B14" s="285" t="s">
        <v>894</v>
      </c>
      <c r="C14" s="288"/>
      <c r="D14" s="288"/>
      <c r="E14" s="288"/>
      <c r="F14" s="288"/>
      <c r="G14" s="288"/>
      <c r="H14" s="288"/>
      <c r="I14" s="288"/>
      <c r="J14" s="288"/>
      <c r="K14" s="288"/>
      <c r="L14" s="288"/>
      <c r="M14" s="288"/>
      <c r="N14" s="288"/>
      <c r="O14" s="288"/>
      <c r="P14" s="288"/>
      <c r="Q14" s="288"/>
      <c r="R14" s="288"/>
    </row>
    <row r="15" spans="1:18" ht="15" customHeight="1" x14ac:dyDescent="0.25">
      <c r="A15" s="284"/>
      <c r="B15" s="285" t="s">
        <v>975</v>
      </c>
      <c r="C15" s="289"/>
      <c r="D15" s="289"/>
      <c r="E15" s="289"/>
      <c r="F15" s="289"/>
      <c r="G15" s="289"/>
      <c r="H15" s="289"/>
      <c r="I15" s="289"/>
      <c r="J15" s="289"/>
      <c r="K15" s="289"/>
      <c r="L15" s="289"/>
      <c r="M15" s="289"/>
      <c r="N15" s="289"/>
      <c r="O15" s="289"/>
      <c r="P15" s="289"/>
      <c r="Q15" s="289"/>
      <c r="R15" s="289"/>
    </row>
    <row r="16" spans="1:18" ht="15" customHeight="1" x14ac:dyDescent="0.25">
      <c r="A16" s="284"/>
      <c r="B16" s="285" t="s">
        <v>793</v>
      </c>
      <c r="C16" s="287"/>
      <c r="D16" s="287"/>
      <c r="E16" s="287"/>
      <c r="F16" s="287"/>
      <c r="G16" s="287"/>
      <c r="H16" s="287"/>
      <c r="I16" s="287"/>
      <c r="J16" s="287"/>
      <c r="K16" s="287"/>
      <c r="L16" s="287"/>
      <c r="M16" s="287"/>
      <c r="N16" s="287"/>
      <c r="O16" s="287"/>
      <c r="P16" s="287"/>
      <c r="Q16" s="287"/>
      <c r="R16" s="287"/>
    </row>
    <row r="17" spans="1:18" ht="15" customHeight="1" x14ac:dyDescent="0.25">
      <c r="A17" s="284"/>
      <c r="B17" s="285" t="s">
        <v>234</v>
      </c>
      <c r="C17" s="290"/>
      <c r="D17" s="290"/>
      <c r="E17" s="290"/>
      <c r="F17" s="290"/>
      <c r="G17" s="290"/>
      <c r="H17" s="290"/>
      <c r="I17" s="290"/>
      <c r="J17" s="290"/>
      <c r="K17" s="290"/>
      <c r="L17" s="290"/>
      <c r="M17" s="290"/>
      <c r="N17" s="290"/>
      <c r="O17" s="290"/>
      <c r="P17" s="290"/>
      <c r="Q17" s="290"/>
      <c r="R17" s="290"/>
    </row>
    <row r="18" spans="1:18" ht="15" customHeight="1" x14ac:dyDescent="0.25">
      <c r="A18" s="284"/>
      <c r="B18" s="285" t="s">
        <v>66</v>
      </c>
      <c r="C18" s="287"/>
      <c r="D18" s="287"/>
      <c r="E18" s="287"/>
      <c r="F18" s="287"/>
      <c r="G18" s="287"/>
      <c r="H18" s="287"/>
      <c r="I18" s="287"/>
      <c r="J18" s="287"/>
      <c r="K18" s="287"/>
      <c r="L18" s="287"/>
      <c r="M18" s="287"/>
      <c r="N18" s="287"/>
      <c r="O18" s="287"/>
      <c r="P18" s="287"/>
      <c r="Q18" s="287"/>
      <c r="R18" s="287"/>
    </row>
    <row r="19" spans="1:18" ht="15" customHeight="1" x14ac:dyDescent="0.25">
      <c r="A19" s="284"/>
      <c r="B19" s="285" t="s">
        <v>235</v>
      </c>
      <c r="C19" s="292"/>
      <c r="D19" s="292"/>
      <c r="E19" s="292"/>
      <c r="F19" s="292"/>
      <c r="G19" s="292"/>
      <c r="H19" s="292"/>
      <c r="I19" s="292"/>
      <c r="J19" s="292"/>
      <c r="K19" s="292"/>
      <c r="L19" s="292"/>
      <c r="M19" s="292"/>
      <c r="N19" s="292"/>
      <c r="O19" s="292"/>
      <c r="P19" s="292"/>
      <c r="Q19" s="292"/>
      <c r="R19" s="292"/>
    </row>
    <row r="20" spans="1:18" ht="15" customHeight="1" x14ac:dyDescent="0.25">
      <c r="A20" s="284"/>
      <c r="B20" s="285" t="s">
        <v>805</v>
      </c>
      <c r="C20" s="287"/>
      <c r="D20" s="287"/>
      <c r="E20" s="287"/>
      <c r="F20" s="287"/>
      <c r="G20" s="287"/>
      <c r="H20" s="287"/>
      <c r="I20" s="287"/>
      <c r="J20" s="287"/>
      <c r="K20" s="287"/>
      <c r="L20" s="287"/>
      <c r="M20" s="287"/>
      <c r="N20" s="287"/>
      <c r="O20" s="287"/>
      <c r="P20" s="287"/>
      <c r="Q20" s="287"/>
      <c r="R20" s="287"/>
    </row>
    <row r="21" spans="1:18" ht="15" customHeight="1" x14ac:dyDescent="0.25">
      <c r="A21" s="284"/>
      <c r="B21" s="291" t="s">
        <v>794</v>
      </c>
      <c r="C21" s="293"/>
      <c r="D21" s="293"/>
      <c r="E21" s="293"/>
      <c r="F21" s="293"/>
      <c r="G21" s="293"/>
      <c r="H21" s="293"/>
      <c r="I21" s="293"/>
      <c r="J21" s="293"/>
      <c r="K21" s="293"/>
      <c r="L21" s="293"/>
      <c r="M21" s="293"/>
      <c r="N21" s="293"/>
      <c r="O21" s="293"/>
      <c r="P21" s="293"/>
      <c r="Q21" s="293"/>
      <c r="R21" s="293"/>
    </row>
    <row r="22" spans="1:18" ht="15" customHeight="1" x14ac:dyDescent="0.25">
      <c r="A22" s="284"/>
      <c r="B22" s="291" t="s">
        <v>795</v>
      </c>
      <c r="C22" s="287"/>
      <c r="D22" s="287"/>
      <c r="E22" s="287"/>
      <c r="F22" s="287"/>
      <c r="G22" s="287"/>
      <c r="H22" s="287"/>
      <c r="I22" s="287"/>
      <c r="J22" s="287"/>
      <c r="K22" s="287"/>
      <c r="L22" s="287"/>
      <c r="M22" s="287"/>
      <c r="N22" s="287"/>
      <c r="O22" s="287"/>
      <c r="P22" s="287"/>
      <c r="Q22" s="287"/>
      <c r="R22" s="287"/>
    </row>
    <row r="23" spans="1:18" ht="15" customHeight="1" x14ac:dyDescent="0.25">
      <c r="A23" s="284"/>
      <c r="B23" s="291" t="s">
        <v>1312</v>
      </c>
      <c r="C23" s="287"/>
      <c r="D23" s="287"/>
      <c r="E23" s="287"/>
      <c r="F23" s="287"/>
      <c r="G23" s="287"/>
      <c r="H23" s="287"/>
      <c r="I23" s="287"/>
      <c r="J23" s="287"/>
      <c r="K23" s="287"/>
      <c r="L23" s="287"/>
      <c r="M23" s="287"/>
      <c r="N23" s="287"/>
      <c r="O23" s="287"/>
      <c r="P23" s="287"/>
      <c r="Q23" s="287"/>
      <c r="R23" s="287"/>
    </row>
    <row r="24" spans="1:18" ht="15" customHeight="1" x14ac:dyDescent="0.25">
      <c r="A24" s="284"/>
      <c r="B24" s="291" t="s">
        <v>1313</v>
      </c>
      <c r="C24" s="287"/>
      <c r="D24" s="287"/>
      <c r="E24" s="287"/>
      <c r="F24" s="287"/>
      <c r="G24" s="287"/>
      <c r="H24" s="287"/>
      <c r="I24" s="287"/>
      <c r="J24" s="287"/>
      <c r="K24" s="287"/>
      <c r="L24" s="287"/>
      <c r="M24" s="287"/>
      <c r="N24" s="287"/>
      <c r="O24" s="287"/>
      <c r="P24" s="287"/>
      <c r="Q24" s="287"/>
      <c r="R24" s="287"/>
    </row>
    <row r="25" spans="1:18" ht="15" customHeight="1" x14ac:dyDescent="0.25">
      <c r="A25" s="284"/>
      <c r="B25" s="285" t="s">
        <v>1080</v>
      </c>
      <c r="C25" s="294"/>
      <c r="D25" s="294"/>
      <c r="E25" s="294"/>
      <c r="F25" s="294"/>
      <c r="G25" s="294"/>
      <c r="H25" s="294"/>
      <c r="I25" s="294"/>
      <c r="J25" s="287"/>
      <c r="K25" s="287"/>
      <c r="L25" s="287"/>
      <c r="M25" s="287"/>
      <c r="N25" s="287"/>
      <c r="O25" s="287"/>
      <c r="P25" s="287"/>
      <c r="Q25" s="287"/>
      <c r="R25" s="287"/>
    </row>
    <row r="26" spans="1:18" ht="15" customHeight="1" x14ac:dyDescent="0.25">
      <c r="A26" s="284"/>
      <c r="B26" s="285" t="s">
        <v>1037</v>
      </c>
      <c r="C26" s="294"/>
      <c r="D26" s="294"/>
      <c r="E26" s="294"/>
      <c r="F26" s="294"/>
      <c r="G26" s="294"/>
      <c r="H26" s="294"/>
      <c r="I26" s="294"/>
      <c r="J26" s="287"/>
      <c r="K26" s="287"/>
      <c r="L26" s="287"/>
      <c r="M26" s="287"/>
      <c r="N26" s="287"/>
      <c r="O26" s="287"/>
      <c r="P26" s="287"/>
      <c r="Q26" s="287"/>
      <c r="R26" s="287"/>
    </row>
    <row r="27" spans="1:18" ht="15" customHeight="1" x14ac:dyDescent="0.4">
      <c r="A27" s="284"/>
      <c r="B27" s="285" t="s">
        <v>99</v>
      </c>
      <c r="C27" s="287"/>
      <c r="D27" s="287"/>
      <c r="E27" s="287"/>
      <c r="F27" s="287"/>
      <c r="G27" s="287"/>
      <c r="H27" s="287"/>
      <c r="I27" s="287"/>
      <c r="J27" s="287"/>
      <c r="K27" s="287"/>
      <c r="L27" s="287"/>
      <c r="M27" s="287"/>
      <c r="N27" s="287"/>
      <c r="O27" s="287"/>
      <c r="P27" s="287"/>
      <c r="Q27" s="287"/>
      <c r="R27" s="287"/>
    </row>
    <row r="28" spans="1:18" ht="15" customHeight="1" x14ac:dyDescent="0.25">
      <c r="A28" s="284"/>
      <c r="B28" s="291" t="s">
        <v>236</v>
      </c>
      <c r="C28" s="287"/>
      <c r="D28" s="287"/>
      <c r="E28" s="287"/>
      <c r="F28" s="287"/>
      <c r="G28" s="287"/>
      <c r="H28" s="287"/>
      <c r="I28" s="287"/>
      <c r="J28" s="287"/>
      <c r="K28" s="287"/>
      <c r="L28" s="287"/>
      <c r="M28" s="287"/>
      <c r="N28" s="287"/>
      <c r="O28" s="287"/>
      <c r="P28" s="287"/>
      <c r="Q28" s="287"/>
      <c r="R28" s="287"/>
    </row>
    <row r="29" spans="1:18" ht="15" customHeight="1" x14ac:dyDescent="0.25">
      <c r="A29" s="284"/>
      <c r="B29" s="291" t="s">
        <v>237</v>
      </c>
      <c r="C29" s="295"/>
      <c r="D29" s="295"/>
      <c r="E29" s="295"/>
      <c r="F29" s="295"/>
      <c r="G29" s="295"/>
      <c r="H29" s="295"/>
      <c r="I29" s="295"/>
      <c r="J29" s="295"/>
      <c r="K29" s="295"/>
      <c r="L29" s="295"/>
      <c r="M29" s="295"/>
      <c r="N29" s="295"/>
      <c r="O29" s="295"/>
      <c r="P29" s="295"/>
      <c r="Q29" s="295"/>
      <c r="R29" s="295"/>
    </row>
    <row r="30" spans="1:18" x14ac:dyDescent="0.25">
      <c r="B30" s="284"/>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9"/>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2.453125" style="527" customWidth="1"/>
    <col min="2" max="2" width="30" style="527" customWidth="1"/>
    <col min="3" max="55" width="6.54296875" style="527" customWidth="1"/>
    <col min="56" max="58" width="6.54296875" style="166" customWidth="1"/>
    <col min="59" max="74" width="6.54296875" style="527" customWidth="1"/>
    <col min="75" max="16384" width="11" style="527"/>
  </cols>
  <sheetData>
    <row r="1" spans="1:74" ht="12.75" customHeight="1" x14ac:dyDescent="0.3">
      <c r="A1" s="759" t="s">
        <v>792</v>
      </c>
      <c r="B1" s="525" t="s">
        <v>1393</v>
      </c>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c r="AH1" s="526"/>
      <c r="AI1" s="526"/>
      <c r="AJ1" s="526"/>
      <c r="AK1" s="526"/>
      <c r="AL1" s="526"/>
      <c r="AM1" s="526"/>
      <c r="AN1" s="526"/>
      <c r="AO1" s="526"/>
      <c r="AP1" s="526"/>
      <c r="AQ1" s="526"/>
      <c r="AR1" s="526"/>
      <c r="AS1" s="526"/>
      <c r="AT1" s="526"/>
      <c r="AU1" s="526"/>
      <c r="AV1" s="526"/>
      <c r="AW1" s="526"/>
      <c r="AX1" s="526"/>
      <c r="AY1" s="526"/>
      <c r="AZ1" s="526"/>
      <c r="BA1" s="526"/>
      <c r="BB1" s="526"/>
      <c r="BC1" s="526"/>
      <c r="BD1" s="620"/>
      <c r="BE1" s="620"/>
      <c r="BF1" s="620"/>
      <c r="BG1" s="526"/>
      <c r="BH1" s="526"/>
      <c r="BI1" s="526"/>
      <c r="BJ1" s="526"/>
      <c r="BK1" s="526"/>
      <c r="BL1" s="526"/>
      <c r="BM1" s="526"/>
      <c r="BN1" s="526"/>
      <c r="BO1" s="526"/>
      <c r="BP1" s="526"/>
      <c r="BQ1" s="526"/>
      <c r="BR1" s="526"/>
      <c r="BS1" s="526"/>
      <c r="BT1" s="526"/>
      <c r="BU1" s="526"/>
      <c r="BV1" s="526"/>
    </row>
    <row r="2" spans="1:74" ht="12.75" customHeight="1" x14ac:dyDescent="0.3">
      <c r="A2" s="760"/>
      <c r="B2" s="486" t="str">
        <f>"U.S. Energy Information Administration  |  Short-Term Energy Outlook  - "&amp;Dates!D1</f>
        <v>U.S. Energy Information Administration  |  Short-Term Energy Outlook  - May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528"/>
      <c r="B3" s="529"/>
      <c r="C3" s="762">
        <f>Dates!D3</f>
        <v>2018</v>
      </c>
      <c r="D3" s="763"/>
      <c r="E3" s="763"/>
      <c r="F3" s="763"/>
      <c r="G3" s="763"/>
      <c r="H3" s="763"/>
      <c r="I3" s="763"/>
      <c r="J3" s="763"/>
      <c r="K3" s="763"/>
      <c r="L3" s="763"/>
      <c r="M3" s="763"/>
      <c r="N3" s="815"/>
      <c r="O3" s="762">
        <f>C3+1</f>
        <v>2019</v>
      </c>
      <c r="P3" s="763"/>
      <c r="Q3" s="763"/>
      <c r="R3" s="763"/>
      <c r="S3" s="763"/>
      <c r="T3" s="763"/>
      <c r="U3" s="763"/>
      <c r="V3" s="763"/>
      <c r="W3" s="763"/>
      <c r="X3" s="763"/>
      <c r="Y3" s="763"/>
      <c r="Z3" s="815"/>
      <c r="AA3" s="762">
        <f>O3+1</f>
        <v>2020</v>
      </c>
      <c r="AB3" s="763"/>
      <c r="AC3" s="763"/>
      <c r="AD3" s="763"/>
      <c r="AE3" s="763"/>
      <c r="AF3" s="763"/>
      <c r="AG3" s="763"/>
      <c r="AH3" s="763"/>
      <c r="AI3" s="763"/>
      <c r="AJ3" s="763"/>
      <c r="AK3" s="763"/>
      <c r="AL3" s="815"/>
      <c r="AM3" s="762">
        <f>AA3+1</f>
        <v>2021</v>
      </c>
      <c r="AN3" s="763"/>
      <c r="AO3" s="763"/>
      <c r="AP3" s="763"/>
      <c r="AQ3" s="763"/>
      <c r="AR3" s="763"/>
      <c r="AS3" s="763"/>
      <c r="AT3" s="763"/>
      <c r="AU3" s="763"/>
      <c r="AV3" s="763"/>
      <c r="AW3" s="763"/>
      <c r="AX3" s="815"/>
      <c r="AY3" s="762">
        <f>AM3+1</f>
        <v>2022</v>
      </c>
      <c r="AZ3" s="763"/>
      <c r="BA3" s="763"/>
      <c r="BB3" s="763"/>
      <c r="BC3" s="763"/>
      <c r="BD3" s="763"/>
      <c r="BE3" s="763"/>
      <c r="BF3" s="763"/>
      <c r="BG3" s="763"/>
      <c r="BH3" s="763"/>
      <c r="BI3" s="763"/>
      <c r="BJ3" s="815"/>
      <c r="BK3" s="762">
        <f>AY3+1</f>
        <v>2023</v>
      </c>
      <c r="BL3" s="763"/>
      <c r="BM3" s="763"/>
      <c r="BN3" s="763"/>
      <c r="BO3" s="763"/>
      <c r="BP3" s="763"/>
      <c r="BQ3" s="763"/>
      <c r="BR3" s="763"/>
      <c r="BS3" s="763"/>
      <c r="BT3" s="763"/>
      <c r="BU3" s="763"/>
      <c r="BV3" s="815"/>
    </row>
    <row r="4" spans="1:74" s="166" customFormat="1" ht="12.75" customHeight="1" x14ac:dyDescent="0.25">
      <c r="A4" s="132"/>
      <c r="B4" s="530"/>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2" customHeight="1" x14ac:dyDescent="0.25">
      <c r="A5" s="531"/>
      <c r="B5" s="167" t="s">
        <v>352</v>
      </c>
      <c r="C5" s="485"/>
      <c r="D5" s="485"/>
      <c r="E5" s="485"/>
      <c r="F5" s="485"/>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c r="AN5" s="485"/>
      <c r="AO5" s="485"/>
      <c r="AP5" s="485"/>
      <c r="AQ5" s="485"/>
      <c r="AR5" s="485"/>
      <c r="AS5" s="485"/>
      <c r="AT5" s="485"/>
      <c r="AU5" s="485"/>
      <c r="AV5" s="485"/>
      <c r="AW5" s="485"/>
      <c r="AX5" s="485"/>
      <c r="AY5" s="485"/>
      <c r="AZ5" s="485"/>
      <c r="BA5" s="485"/>
      <c r="BB5" s="485"/>
      <c r="BC5" s="485"/>
      <c r="BD5" s="485"/>
      <c r="BE5" s="485"/>
      <c r="BF5" s="485"/>
      <c r="BG5" s="485"/>
      <c r="BH5" s="485"/>
      <c r="BI5" s="485"/>
      <c r="BJ5" s="485"/>
      <c r="BK5" s="485"/>
      <c r="BL5" s="485"/>
      <c r="BM5" s="485"/>
      <c r="BN5" s="485"/>
      <c r="BO5" s="485"/>
      <c r="BP5" s="485"/>
      <c r="BQ5" s="485"/>
      <c r="BR5" s="485"/>
      <c r="BS5" s="485"/>
      <c r="BT5" s="485"/>
      <c r="BU5" s="485"/>
      <c r="BV5" s="485"/>
    </row>
    <row r="6" spans="1:74" ht="12" customHeight="1" x14ac:dyDescent="0.25">
      <c r="A6" s="531" t="s">
        <v>64</v>
      </c>
      <c r="B6" s="533" t="s">
        <v>457</v>
      </c>
      <c r="C6" s="263">
        <v>1.221121E-2</v>
      </c>
      <c r="D6" s="263">
        <v>1.15993E-2</v>
      </c>
      <c r="E6" s="263">
        <v>1.244288E-2</v>
      </c>
      <c r="F6" s="263">
        <v>1.081494E-2</v>
      </c>
      <c r="G6" s="263">
        <v>1.2587340000000001E-2</v>
      </c>
      <c r="H6" s="263">
        <v>1.1833659999999999E-2</v>
      </c>
      <c r="I6" s="263">
        <v>1.24689E-2</v>
      </c>
      <c r="J6" s="263">
        <v>1.2445629999999999E-2</v>
      </c>
      <c r="K6" s="263">
        <v>1.2089219999999999E-2</v>
      </c>
      <c r="L6" s="263">
        <v>1.159017E-2</v>
      </c>
      <c r="M6" s="263">
        <v>1.211597E-2</v>
      </c>
      <c r="N6" s="263">
        <v>1.286063E-2</v>
      </c>
      <c r="O6" s="263">
        <v>1.200292E-2</v>
      </c>
      <c r="P6" s="263">
        <v>1.1148450000000001E-2</v>
      </c>
      <c r="Q6" s="263">
        <v>1.227405E-2</v>
      </c>
      <c r="R6" s="263">
        <v>1.092686E-2</v>
      </c>
      <c r="S6" s="263">
        <v>1.1616039999999999E-2</v>
      </c>
      <c r="T6" s="263">
        <v>1.152597E-2</v>
      </c>
      <c r="U6" s="263">
        <v>1.1950179999999999E-2</v>
      </c>
      <c r="V6" s="263">
        <v>1.2132250000000001E-2</v>
      </c>
      <c r="W6" s="263">
        <v>1.191567E-2</v>
      </c>
      <c r="X6" s="263">
        <v>9.8211500000000007E-3</v>
      </c>
      <c r="Y6" s="263">
        <v>8.3829799999999999E-3</v>
      </c>
      <c r="Z6" s="263">
        <v>1.0153799999999999E-2</v>
      </c>
      <c r="AA6" s="263">
        <v>9.7567799999999996E-3</v>
      </c>
      <c r="AB6" s="263">
        <v>1.043242E-2</v>
      </c>
      <c r="AC6" s="263">
        <v>1.2475740000000001E-2</v>
      </c>
      <c r="AD6" s="263">
        <v>1.1751630000000001E-2</v>
      </c>
      <c r="AE6" s="263">
        <v>1.161181E-2</v>
      </c>
      <c r="AF6" s="263">
        <v>1.088276E-2</v>
      </c>
      <c r="AG6" s="263">
        <v>1.1412449999999999E-2</v>
      </c>
      <c r="AH6" s="263">
        <v>1.134137E-2</v>
      </c>
      <c r="AI6" s="263">
        <v>1.100394E-2</v>
      </c>
      <c r="AJ6" s="263">
        <v>1.095875E-2</v>
      </c>
      <c r="AK6" s="263">
        <v>1.1913389999999999E-2</v>
      </c>
      <c r="AL6" s="263">
        <v>1.192029E-2</v>
      </c>
      <c r="AM6" s="263">
        <v>1.1649899999999999E-2</v>
      </c>
      <c r="AN6" s="263">
        <v>1.118652E-2</v>
      </c>
      <c r="AO6" s="263">
        <v>1.080453E-2</v>
      </c>
      <c r="AP6" s="263">
        <v>1.1030389999999999E-2</v>
      </c>
      <c r="AQ6" s="263">
        <v>1.15382E-2</v>
      </c>
      <c r="AR6" s="263">
        <v>1.204993E-2</v>
      </c>
      <c r="AS6" s="263">
        <v>1.189428E-2</v>
      </c>
      <c r="AT6" s="263">
        <v>1.1588370000000001E-2</v>
      </c>
      <c r="AU6" s="263">
        <v>1.1546320000000001E-2</v>
      </c>
      <c r="AV6" s="263">
        <v>1.1073329999999999E-2</v>
      </c>
      <c r="AW6" s="263">
        <v>1.1431439999999999E-2</v>
      </c>
      <c r="AX6" s="263">
        <v>1.2259839999999999E-2</v>
      </c>
      <c r="AY6" s="263">
        <v>1.2660055999999999E-2</v>
      </c>
      <c r="AZ6" s="263">
        <v>1.0544660000000001E-2</v>
      </c>
      <c r="BA6" s="263">
        <v>1.0356600000000001E-2</v>
      </c>
      <c r="BB6" s="263">
        <v>1.06611E-2</v>
      </c>
      <c r="BC6" s="329">
        <v>1.20862E-2</v>
      </c>
      <c r="BD6" s="329">
        <v>1.21577E-2</v>
      </c>
      <c r="BE6" s="329">
        <v>1.25126E-2</v>
      </c>
      <c r="BF6" s="329">
        <v>1.1824299999999999E-2</v>
      </c>
      <c r="BG6" s="329">
        <v>1.17287E-2</v>
      </c>
      <c r="BH6" s="329">
        <v>1.15993E-2</v>
      </c>
      <c r="BI6" s="329">
        <v>1.1189599999999999E-2</v>
      </c>
      <c r="BJ6" s="329">
        <v>1.2559600000000001E-2</v>
      </c>
      <c r="BK6" s="329">
        <v>1.31156E-2</v>
      </c>
      <c r="BL6" s="329">
        <v>9.7001299999999995E-3</v>
      </c>
      <c r="BM6" s="329">
        <v>1.0463099999999999E-2</v>
      </c>
      <c r="BN6" s="329">
        <v>9.2307699999999993E-3</v>
      </c>
      <c r="BO6" s="329">
        <v>1.2052200000000001E-2</v>
      </c>
      <c r="BP6" s="329">
        <v>1.2222200000000001E-2</v>
      </c>
      <c r="BQ6" s="329">
        <v>1.25556E-2</v>
      </c>
      <c r="BR6" s="329">
        <v>1.18245E-2</v>
      </c>
      <c r="BS6" s="329">
        <v>1.1650000000000001E-2</v>
      </c>
      <c r="BT6" s="329">
        <v>1.1459499999999999E-2</v>
      </c>
      <c r="BU6" s="329">
        <v>1.1174399999999999E-2</v>
      </c>
      <c r="BV6" s="329">
        <v>1.2205499999999999E-2</v>
      </c>
    </row>
    <row r="7" spans="1:74" ht="12" customHeight="1" x14ac:dyDescent="0.25">
      <c r="A7" s="532" t="s">
        <v>749</v>
      </c>
      <c r="B7" s="533" t="s">
        <v>49</v>
      </c>
      <c r="C7" s="263">
        <v>0.22725423</v>
      </c>
      <c r="D7" s="263">
        <v>0.22572193800000001</v>
      </c>
      <c r="E7" s="263">
        <v>0.234447557</v>
      </c>
      <c r="F7" s="263">
        <v>0.254820771</v>
      </c>
      <c r="G7" s="263">
        <v>0.27602051900000002</v>
      </c>
      <c r="H7" s="263">
        <v>0.25037990599999999</v>
      </c>
      <c r="I7" s="263">
        <v>0.22762663699999999</v>
      </c>
      <c r="J7" s="263">
        <v>0.19945310399999999</v>
      </c>
      <c r="K7" s="263">
        <v>0.173519747</v>
      </c>
      <c r="L7" s="263">
        <v>0.176858127</v>
      </c>
      <c r="M7" s="263">
        <v>0.19829213500000001</v>
      </c>
      <c r="N7" s="263">
        <v>0.20621366899999999</v>
      </c>
      <c r="O7" s="263">
        <v>0.21957816799999999</v>
      </c>
      <c r="P7" s="263">
        <v>0.202784662</v>
      </c>
      <c r="Q7" s="263">
        <v>0.23337925300000001</v>
      </c>
      <c r="R7" s="263">
        <v>0.24662399400000001</v>
      </c>
      <c r="S7" s="263">
        <v>0.28368234199999998</v>
      </c>
      <c r="T7" s="263">
        <v>0.24902711499999999</v>
      </c>
      <c r="U7" s="263">
        <v>0.22073678299999999</v>
      </c>
      <c r="V7" s="263">
        <v>0.20040117800000001</v>
      </c>
      <c r="W7" s="263">
        <v>0.16439868199999999</v>
      </c>
      <c r="X7" s="263">
        <v>0.162356688</v>
      </c>
      <c r="Y7" s="263">
        <v>0.17933475199999999</v>
      </c>
      <c r="Z7" s="263">
        <v>0.19033282800000001</v>
      </c>
      <c r="AA7" s="263">
        <v>0.21387228999999999</v>
      </c>
      <c r="AB7" s="263">
        <v>0.22582966500000001</v>
      </c>
      <c r="AC7" s="263">
        <v>0.20777282799999999</v>
      </c>
      <c r="AD7" s="263">
        <v>0.202358862</v>
      </c>
      <c r="AE7" s="263">
        <v>0.26188445900000001</v>
      </c>
      <c r="AF7" s="263">
        <v>0.24480622699999999</v>
      </c>
      <c r="AG7" s="263">
        <v>0.233865042</v>
      </c>
      <c r="AH7" s="263">
        <v>0.203563997</v>
      </c>
      <c r="AI7" s="263">
        <v>0.16327065900000001</v>
      </c>
      <c r="AJ7" s="263">
        <v>0.16443540500000001</v>
      </c>
      <c r="AK7" s="263">
        <v>0.182570961</v>
      </c>
      <c r="AL7" s="263">
        <v>0.187821977</v>
      </c>
      <c r="AM7" s="263">
        <v>0.225446801</v>
      </c>
      <c r="AN7" s="263">
        <v>0.18885523700000001</v>
      </c>
      <c r="AO7" s="263">
        <v>0.188344816</v>
      </c>
      <c r="AP7" s="263">
        <v>0.16757319100000001</v>
      </c>
      <c r="AQ7" s="263">
        <v>0.19907143599999999</v>
      </c>
      <c r="AR7" s="263">
        <v>0.21033721699999999</v>
      </c>
      <c r="AS7" s="263">
        <v>0.193129097</v>
      </c>
      <c r="AT7" s="263">
        <v>0.18297229000000001</v>
      </c>
      <c r="AU7" s="263">
        <v>0.156828255</v>
      </c>
      <c r="AV7" s="263">
        <v>0.157101238</v>
      </c>
      <c r="AW7" s="263">
        <v>0.17863500199999999</v>
      </c>
      <c r="AX7" s="263">
        <v>0.22405177300000001</v>
      </c>
      <c r="AY7" s="263">
        <v>0.23604017099999999</v>
      </c>
      <c r="AZ7" s="263">
        <v>0.19470119999999999</v>
      </c>
      <c r="BA7" s="263">
        <v>0.22257479999999999</v>
      </c>
      <c r="BB7" s="263">
        <v>0.19993359999999999</v>
      </c>
      <c r="BC7" s="329">
        <v>0.24091380000000001</v>
      </c>
      <c r="BD7" s="329">
        <v>0.238872</v>
      </c>
      <c r="BE7" s="329">
        <v>0.22087329999999999</v>
      </c>
      <c r="BF7" s="329">
        <v>0.18256120000000001</v>
      </c>
      <c r="BG7" s="329">
        <v>0.15016019999999999</v>
      </c>
      <c r="BH7" s="329">
        <v>0.151453</v>
      </c>
      <c r="BI7" s="329">
        <v>0.16903660000000001</v>
      </c>
      <c r="BJ7" s="329">
        <v>0.18517020000000001</v>
      </c>
      <c r="BK7" s="329">
        <v>0.21376870000000001</v>
      </c>
      <c r="BL7" s="329">
        <v>0.19110869999999999</v>
      </c>
      <c r="BM7" s="329">
        <v>0.2142182</v>
      </c>
      <c r="BN7" s="329">
        <v>0.21608240000000001</v>
      </c>
      <c r="BO7" s="329">
        <v>0.25088300000000002</v>
      </c>
      <c r="BP7" s="329">
        <v>0.2443177</v>
      </c>
      <c r="BQ7" s="329">
        <v>0.22553980000000001</v>
      </c>
      <c r="BR7" s="329">
        <v>0.19118479999999999</v>
      </c>
      <c r="BS7" s="329">
        <v>0.1592713</v>
      </c>
      <c r="BT7" s="329">
        <v>0.1575095</v>
      </c>
      <c r="BU7" s="329">
        <v>0.17585580000000001</v>
      </c>
      <c r="BV7" s="329">
        <v>0.1954333</v>
      </c>
    </row>
    <row r="8" spans="1:74" ht="12" customHeight="1" x14ac:dyDescent="0.25">
      <c r="A8" s="531" t="s">
        <v>750</v>
      </c>
      <c r="B8" s="533" t="s">
        <v>1031</v>
      </c>
      <c r="C8" s="263">
        <v>2.9932510081000001E-2</v>
      </c>
      <c r="D8" s="263">
        <v>3.5166110675000001E-2</v>
      </c>
      <c r="E8" s="263">
        <v>4.5602970588000002E-2</v>
      </c>
      <c r="F8" s="263">
        <v>5.4645841680000001E-2</v>
      </c>
      <c r="G8" s="263">
        <v>6.1795435145000001E-2</v>
      </c>
      <c r="H8" s="263">
        <v>6.6891506535000006E-2</v>
      </c>
      <c r="I8" s="263">
        <v>6.0917655851000001E-2</v>
      </c>
      <c r="J8" s="263">
        <v>6.0391850524999999E-2</v>
      </c>
      <c r="K8" s="263">
        <v>5.3812855723E-2</v>
      </c>
      <c r="L8" s="263">
        <v>4.4848734568000002E-2</v>
      </c>
      <c r="M8" s="263">
        <v>3.3784974315999999E-2</v>
      </c>
      <c r="N8" s="263">
        <v>2.8063289729000001E-2</v>
      </c>
      <c r="O8" s="263">
        <v>3.1577836763000001E-2</v>
      </c>
      <c r="P8" s="263">
        <v>3.3817698207000001E-2</v>
      </c>
      <c r="Q8" s="263">
        <v>5.2016530188000003E-2</v>
      </c>
      <c r="R8" s="263">
        <v>5.9576063585999997E-2</v>
      </c>
      <c r="S8" s="263">
        <v>6.3184558264999996E-2</v>
      </c>
      <c r="T8" s="263">
        <v>7.0332609352000003E-2</v>
      </c>
      <c r="U8" s="263">
        <v>7.1712865064E-2</v>
      </c>
      <c r="V8" s="263">
        <v>6.9483327560999994E-2</v>
      </c>
      <c r="W8" s="263">
        <v>6.0141873393999998E-2</v>
      </c>
      <c r="X8" s="263">
        <v>5.3787783817000001E-2</v>
      </c>
      <c r="Y8" s="263">
        <v>3.8495980795000002E-2</v>
      </c>
      <c r="Z8" s="263">
        <v>3.0485440475E-2</v>
      </c>
      <c r="AA8" s="263">
        <v>3.9385978454999998E-2</v>
      </c>
      <c r="AB8" s="263">
        <v>4.9141718147000003E-2</v>
      </c>
      <c r="AC8" s="263">
        <v>5.6076296329999997E-2</v>
      </c>
      <c r="AD8" s="263">
        <v>6.9978796427000001E-2</v>
      </c>
      <c r="AE8" s="263">
        <v>8.5270085674000004E-2</v>
      </c>
      <c r="AF8" s="263">
        <v>8.5270803576999996E-2</v>
      </c>
      <c r="AG8" s="263">
        <v>9.3749063652999995E-2</v>
      </c>
      <c r="AH8" s="263">
        <v>8.2334191335000001E-2</v>
      </c>
      <c r="AI8" s="263">
        <v>6.8326999962000007E-2</v>
      </c>
      <c r="AJ8" s="263">
        <v>6.2640303134E-2</v>
      </c>
      <c r="AK8" s="263">
        <v>5.097749461E-2</v>
      </c>
      <c r="AL8" s="263">
        <v>4.5042712281999998E-2</v>
      </c>
      <c r="AM8" s="263">
        <v>5.0609056869000003E-2</v>
      </c>
      <c r="AN8" s="263">
        <v>5.6726116149E-2</v>
      </c>
      <c r="AO8" s="263">
        <v>8.1957718292000006E-2</v>
      </c>
      <c r="AP8" s="263">
        <v>9.5741555478999998E-2</v>
      </c>
      <c r="AQ8" s="263">
        <v>0.10870201365</v>
      </c>
      <c r="AR8" s="263">
        <v>0.10475484625000001</v>
      </c>
      <c r="AS8" s="263">
        <v>0.10537157019</v>
      </c>
      <c r="AT8" s="263">
        <v>0.10448681915999999</v>
      </c>
      <c r="AU8" s="263">
        <v>9.8217625904000003E-2</v>
      </c>
      <c r="AV8" s="263">
        <v>8.1720426107000005E-2</v>
      </c>
      <c r="AW8" s="263">
        <v>6.9573004125000004E-2</v>
      </c>
      <c r="AX8" s="263">
        <v>5.6162836260000001E-2</v>
      </c>
      <c r="AY8" s="263">
        <v>7.0791541057000001E-2</v>
      </c>
      <c r="AZ8" s="263">
        <v>8.1406954301000006E-2</v>
      </c>
      <c r="BA8" s="263">
        <v>0.10390539999999999</v>
      </c>
      <c r="BB8" s="263">
        <v>0.1198158</v>
      </c>
      <c r="BC8" s="329">
        <v>0.13724910000000001</v>
      </c>
      <c r="BD8" s="329">
        <v>0.13492319999999999</v>
      </c>
      <c r="BE8" s="329">
        <v>0.13683870000000001</v>
      </c>
      <c r="BF8" s="329">
        <v>0.13231619999999999</v>
      </c>
      <c r="BG8" s="329">
        <v>0.1225358</v>
      </c>
      <c r="BH8" s="329">
        <v>0.1036205</v>
      </c>
      <c r="BI8" s="329">
        <v>8.4704399999999999E-2</v>
      </c>
      <c r="BJ8" s="329">
        <v>7.2221400000000005E-2</v>
      </c>
      <c r="BK8" s="329">
        <v>8.8948899999999997E-2</v>
      </c>
      <c r="BL8" s="329">
        <v>0.1013415</v>
      </c>
      <c r="BM8" s="329">
        <v>0.1337863</v>
      </c>
      <c r="BN8" s="329">
        <v>0.1517502</v>
      </c>
      <c r="BO8" s="329">
        <v>0.1732272</v>
      </c>
      <c r="BP8" s="329">
        <v>0.1699801</v>
      </c>
      <c r="BQ8" s="329">
        <v>0.17098559999999999</v>
      </c>
      <c r="BR8" s="329">
        <v>0.16785839999999999</v>
      </c>
      <c r="BS8" s="329">
        <v>0.1510561</v>
      </c>
      <c r="BT8" s="329">
        <v>0.13026470000000001</v>
      </c>
      <c r="BU8" s="329">
        <v>0.1069369</v>
      </c>
      <c r="BV8" s="329">
        <v>9.3143199999999995E-2</v>
      </c>
    </row>
    <row r="9" spans="1:74" ht="12" customHeight="1" x14ac:dyDescent="0.25">
      <c r="A9" s="499" t="s">
        <v>612</v>
      </c>
      <c r="B9" s="533" t="s">
        <v>823</v>
      </c>
      <c r="C9" s="263">
        <v>2.436323E-2</v>
      </c>
      <c r="D9" s="263">
        <v>2.2924239999999999E-2</v>
      </c>
      <c r="E9" s="263">
        <v>2.4334049999999999E-2</v>
      </c>
      <c r="F9" s="263">
        <v>2.263248E-2</v>
      </c>
      <c r="G9" s="263">
        <v>2.2935009999999999E-2</v>
      </c>
      <c r="H9" s="263">
        <v>2.2879690000000001E-2</v>
      </c>
      <c r="I9" s="263">
        <v>2.2759830000000002E-2</v>
      </c>
      <c r="J9" s="263">
        <v>2.293796E-2</v>
      </c>
      <c r="K9" s="263">
        <v>2.05165E-2</v>
      </c>
      <c r="L9" s="263">
        <v>2.2578890000000001E-2</v>
      </c>
      <c r="M9" s="263">
        <v>2.275802E-2</v>
      </c>
      <c r="N9" s="263">
        <v>2.3401410000000001E-2</v>
      </c>
      <c r="O9" s="263">
        <v>2.1712100000000002E-2</v>
      </c>
      <c r="P9" s="263">
        <v>1.9468630000000001E-2</v>
      </c>
      <c r="Q9" s="263">
        <v>2.1217159999999999E-2</v>
      </c>
      <c r="R9" s="263">
        <v>1.991826E-2</v>
      </c>
      <c r="S9" s="263">
        <v>2.0538560000000001E-2</v>
      </c>
      <c r="T9" s="263">
        <v>2.04341E-2</v>
      </c>
      <c r="U9" s="263">
        <v>2.1014709999999999E-2</v>
      </c>
      <c r="V9" s="263">
        <v>2.1210139999999999E-2</v>
      </c>
      <c r="W9" s="263">
        <v>1.9658040000000002E-2</v>
      </c>
      <c r="X9" s="263">
        <v>2.0566520000000001E-2</v>
      </c>
      <c r="Y9" s="263">
        <v>2.0364670000000001E-2</v>
      </c>
      <c r="Z9" s="263">
        <v>2.1509790000000001E-2</v>
      </c>
      <c r="AA9" s="263">
        <v>2.19092E-2</v>
      </c>
      <c r="AB9" s="263">
        <v>2.0123439999999999E-2</v>
      </c>
      <c r="AC9" s="263">
        <v>2.175301E-2</v>
      </c>
      <c r="AD9" s="263">
        <v>2.0050080000000001E-2</v>
      </c>
      <c r="AE9" s="263">
        <v>2.0515370000000002E-2</v>
      </c>
      <c r="AF9" s="263">
        <v>1.8948260000000001E-2</v>
      </c>
      <c r="AG9" s="263">
        <v>2.0007919999999998E-2</v>
      </c>
      <c r="AH9" s="263">
        <v>2.041138E-2</v>
      </c>
      <c r="AI9" s="263">
        <v>1.9216009999999999E-2</v>
      </c>
      <c r="AJ9" s="263">
        <v>1.9417690000000001E-2</v>
      </c>
      <c r="AK9" s="263">
        <v>1.915265E-2</v>
      </c>
      <c r="AL9" s="263">
        <v>2.0694400000000002E-2</v>
      </c>
      <c r="AM9" s="263">
        <v>2.0439329999999999E-2</v>
      </c>
      <c r="AN9" s="263">
        <v>1.8543509999999999E-2</v>
      </c>
      <c r="AO9" s="263">
        <v>2.0735110000000001E-2</v>
      </c>
      <c r="AP9" s="263">
        <v>1.927013E-2</v>
      </c>
      <c r="AQ9" s="263">
        <v>2.0116249999999999E-2</v>
      </c>
      <c r="AR9" s="263">
        <v>1.942286E-2</v>
      </c>
      <c r="AS9" s="263">
        <v>2.007418E-2</v>
      </c>
      <c r="AT9" s="263">
        <v>1.977539E-2</v>
      </c>
      <c r="AU9" s="263">
        <v>1.9598689999999998E-2</v>
      </c>
      <c r="AV9" s="263">
        <v>1.853169E-2</v>
      </c>
      <c r="AW9" s="263">
        <v>1.8637440000000002E-2</v>
      </c>
      <c r="AX9" s="263">
        <v>2.0538509999999999E-2</v>
      </c>
      <c r="AY9" s="263">
        <v>1.9242499999999999E-2</v>
      </c>
      <c r="AZ9" s="263">
        <v>1.7622095000000001E-2</v>
      </c>
      <c r="BA9" s="263">
        <v>1.99271E-2</v>
      </c>
      <c r="BB9" s="263">
        <v>1.8855199999999999E-2</v>
      </c>
      <c r="BC9" s="329">
        <v>1.9648700000000002E-2</v>
      </c>
      <c r="BD9" s="329">
        <v>1.89778E-2</v>
      </c>
      <c r="BE9" s="329">
        <v>1.9702500000000001E-2</v>
      </c>
      <c r="BF9" s="329">
        <v>1.97676E-2</v>
      </c>
      <c r="BG9" s="329">
        <v>1.8908299999999999E-2</v>
      </c>
      <c r="BH9" s="329">
        <v>1.90163E-2</v>
      </c>
      <c r="BI9" s="329">
        <v>1.8440100000000001E-2</v>
      </c>
      <c r="BJ9" s="329">
        <v>2.00317E-2</v>
      </c>
      <c r="BK9" s="329">
        <v>1.98511E-2</v>
      </c>
      <c r="BL9" s="329">
        <v>1.7737900000000001E-2</v>
      </c>
      <c r="BM9" s="329">
        <v>2.0187099999999999E-2</v>
      </c>
      <c r="BN9" s="329">
        <v>1.90923E-2</v>
      </c>
      <c r="BO9" s="329">
        <v>1.9781799999999999E-2</v>
      </c>
      <c r="BP9" s="329">
        <v>1.8807999999999998E-2</v>
      </c>
      <c r="BQ9" s="329">
        <v>1.9233299999999998E-2</v>
      </c>
      <c r="BR9" s="329">
        <v>1.92733E-2</v>
      </c>
      <c r="BS9" s="329">
        <v>1.8579100000000001E-2</v>
      </c>
      <c r="BT9" s="329">
        <v>1.8545800000000001E-2</v>
      </c>
      <c r="BU9" s="329">
        <v>1.79624E-2</v>
      </c>
      <c r="BV9" s="329">
        <v>1.9618099999999999E-2</v>
      </c>
    </row>
    <row r="10" spans="1:74" ht="12" customHeight="1" x14ac:dyDescent="0.25">
      <c r="A10" s="499" t="s">
        <v>611</v>
      </c>
      <c r="B10" s="533" t="s">
        <v>1032</v>
      </c>
      <c r="C10" s="263">
        <v>2.146238E-2</v>
      </c>
      <c r="D10" s="263">
        <v>1.8849479999999998E-2</v>
      </c>
      <c r="E10" s="263">
        <v>1.9658479999999999E-2</v>
      </c>
      <c r="F10" s="263">
        <v>1.596581E-2</v>
      </c>
      <c r="G10" s="263">
        <v>1.7230889999999999E-2</v>
      </c>
      <c r="H10" s="263">
        <v>1.8979849999999999E-2</v>
      </c>
      <c r="I10" s="263">
        <v>2.0821039999999999E-2</v>
      </c>
      <c r="J10" s="263">
        <v>1.983451E-2</v>
      </c>
      <c r="K10" s="263">
        <v>1.6949189999999999E-2</v>
      </c>
      <c r="L10" s="263">
        <v>1.6629459999999999E-2</v>
      </c>
      <c r="M10" s="263">
        <v>1.7001039999999999E-2</v>
      </c>
      <c r="N10" s="263">
        <v>1.7681209999999999E-2</v>
      </c>
      <c r="O10" s="263">
        <v>1.947579E-2</v>
      </c>
      <c r="P10" s="263">
        <v>1.607855E-2</v>
      </c>
      <c r="Q10" s="263">
        <v>1.613684E-2</v>
      </c>
      <c r="R10" s="263">
        <v>1.36918E-2</v>
      </c>
      <c r="S10" s="263">
        <v>1.6090879999999998E-2</v>
      </c>
      <c r="T10" s="263">
        <v>1.6260170000000001E-2</v>
      </c>
      <c r="U10" s="263">
        <v>1.8751E-2</v>
      </c>
      <c r="V10" s="263">
        <v>1.9267679999999999E-2</v>
      </c>
      <c r="W10" s="263">
        <v>1.6856940000000001E-2</v>
      </c>
      <c r="X10" s="263">
        <v>1.463505E-2</v>
      </c>
      <c r="Y10" s="263">
        <v>1.5714240000000001E-2</v>
      </c>
      <c r="Z10" s="263">
        <v>1.756508E-2</v>
      </c>
      <c r="AA10" s="263">
        <v>1.7380719999999999E-2</v>
      </c>
      <c r="AB10" s="263">
        <v>1.6404599999999998E-2</v>
      </c>
      <c r="AC10" s="263">
        <v>1.571146E-2</v>
      </c>
      <c r="AD10" s="263">
        <v>1.27376E-2</v>
      </c>
      <c r="AE10" s="263">
        <v>1.39398E-2</v>
      </c>
      <c r="AF10" s="263">
        <v>1.400333E-2</v>
      </c>
      <c r="AG10" s="263">
        <v>1.633221E-2</v>
      </c>
      <c r="AH10" s="263">
        <v>1.7728359999999999E-2</v>
      </c>
      <c r="AI10" s="263">
        <v>1.4776320000000001E-2</v>
      </c>
      <c r="AJ10" s="263">
        <v>1.415014E-2</v>
      </c>
      <c r="AK10" s="263">
        <v>1.547639E-2</v>
      </c>
      <c r="AL10" s="263">
        <v>1.6733040000000001E-2</v>
      </c>
      <c r="AM10" s="263">
        <v>1.7434760000000001E-2</v>
      </c>
      <c r="AN10" s="263">
        <v>1.6456209999999999E-2</v>
      </c>
      <c r="AO10" s="263">
        <v>1.7509770000000001E-2</v>
      </c>
      <c r="AP10" s="263">
        <v>1.2591990000000001E-2</v>
      </c>
      <c r="AQ10" s="263">
        <v>1.5713620000000001E-2</v>
      </c>
      <c r="AR10" s="263">
        <v>1.7375979999999999E-2</v>
      </c>
      <c r="AS10" s="263">
        <v>1.8266109999999999E-2</v>
      </c>
      <c r="AT10" s="263">
        <v>1.9406659999999999E-2</v>
      </c>
      <c r="AU10" s="263">
        <v>1.6361279999999999E-2</v>
      </c>
      <c r="AV10" s="263">
        <v>1.658078E-2</v>
      </c>
      <c r="AW10" s="263">
        <v>1.3869279999999999E-2</v>
      </c>
      <c r="AX10" s="263">
        <v>1.742399E-2</v>
      </c>
      <c r="AY10" s="263">
        <v>1.6639737000000002E-2</v>
      </c>
      <c r="AZ10" s="263">
        <v>1.8337088000000001E-2</v>
      </c>
      <c r="BA10" s="263">
        <v>1.45065E-2</v>
      </c>
      <c r="BB10" s="263">
        <v>1.14652E-2</v>
      </c>
      <c r="BC10" s="329">
        <v>1.41467E-2</v>
      </c>
      <c r="BD10" s="329">
        <v>1.48626E-2</v>
      </c>
      <c r="BE10" s="329">
        <v>1.6770299999999998E-2</v>
      </c>
      <c r="BF10" s="329">
        <v>1.78304E-2</v>
      </c>
      <c r="BG10" s="329">
        <v>1.51217E-2</v>
      </c>
      <c r="BH10" s="329">
        <v>1.43278E-2</v>
      </c>
      <c r="BI10" s="329">
        <v>1.39191E-2</v>
      </c>
      <c r="BJ10" s="329">
        <v>1.60111E-2</v>
      </c>
      <c r="BK10" s="329">
        <v>1.6273300000000001E-2</v>
      </c>
      <c r="BL10" s="329">
        <v>1.59363E-2</v>
      </c>
      <c r="BM10" s="329">
        <v>1.5056099999999999E-2</v>
      </c>
      <c r="BN10" s="329">
        <v>1.1622199999999999E-2</v>
      </c>
      <c r="BO10" s="329">
        <v>1.43438E-2</v>
      </c>
      <c r="BP10" s="329">
        <v>1.51509E-2</v>
      </c>
      <c r="BQ10" s="329">
        <v>1.6802500000000001E-2</v>
      </c>
      <c r="BR10" s="329">
        <v>1.8112699999999999E-2</v>
      </c>
      <c r="BS10" s="329">
        <v>1.5069300000000001E-2</v>
      </c>
      <c r="BT10" s="329">
        <v>1.4572E-2</v>
      </c>
      <c r="BU10" s="329">
        <v>1.3661700000000001E-2</v>
      </c>
      <c r="BV10" s="329">
        <v>1.6228800000000002E-2</v>
      </c>
    </row>
    <row r="11" spans="1:74" ht="12" customHeight="1" x14ac:dyDescent="0.25">
      <c r="A11" s="531" t="s">
        <v>98</v>
      </c>
      <c r="B11" s="533" t="s">
        <v>458</v>
      </c>
      <c r="C11" s="263">
        <v>0.23278976269000001</v>
      </c>
      <c r="D11" s="263">
        <v>0.21089434288</v>
      </c>
      <c r="E11" s="263">
        <v>0.24066441146000001</v>
      </c>
      <c r="F11" s="263">
        <v>0.24040196132</v>
      </c>
      <c r="G11" s="263">
        <v>0.21787306294</v>
      </c>
      <c r="H11" s="263">
        <v>0.22471188727999999</v>
      </c>
      <c r="I11" s="263">
        <v>0.14959366940999999</v>
      </c>
      <c r="J11" s="263">
        <v>0.18053417722000001</v>
      </c>
      <c r="K11" s="263">
        <v>0.16844034386000001</v>
      </c>
      <c r="L11" s="263">
        <v>0.19272835997000001</v>
      </c>
      <c r="M11" s="263">
        <v>0.20020624089</v>
      </c>
      <c r="N11" s="263">
        <v>0.22105885938</v>
      </c>
      <c r="O11" s="263">
        <v>0.2161514581</v>
      </c>
      <c r="P11" s="263">
        <v>0.20123746882999999</v>
      </c>
      <c r="Q11" s="263">
        <v>0.22926746001000001</v>
      </c>
      <c r="R11" s="263">
        <v>0.25724530075000002</v>
      </c>
      <c r="S11" s="263">
        <v>0.22936314343</v>
      </c>
      <c r="T11" s="263">
        <v>0.19970441551000001</v>
      </c>
      <c r="U11" s="263">
        <v>0.19666161374999999</v>
      </c>
      <c r="V11" s="263">
        <v>0.17777508732</v>
      </c>
      <c r="W11" s="263">
        <v>0.21812099837999999</v>
      </c>
      <c r="X11" s="263">
        <v>0.24576492034</v>
      </c>
      <c r="Y11" s="263">
        <v>0.22404662420999999</v>
      </c>
      <c r="Z11" s="263">
        <v>0.23701535021</v>
      </c>
      <c r="AA11" s="263">
        <v>0.25020542015000002</v>
      </c>
      <c r="AB11" s="263">
        <v>0.25900728682000002</v>
      </c>
      <c r="AC11" s="263">
        <v>0.26086400308000002</v>
      </c>
      <c r="AD11" s="263">
        <v>0.26471284825000002</v>
      </c>
      <c r="AE11" s="263">
        <v>0.25249242430000002</v>
      </c>
      <c r="AF11" s="263">
        <v>0.26837701514000001</v>
      </c>
      <c r="AG11" s="263">
        <v>0.20292252155000001</v>
      </c>
      <c r="AH11" s="263">
        <v>0.20447700381</v>
      </c>
      <c r="AI11" s="263">
        <v>0.20572093406</v>
      </c>
      <c r="AJ11" s="263">
        <v>0.25572313462000001</v>
      </c>
      <c r="AK11" s="263">
        <v>0.29395870633999999</v>
      </c>
      <c r="AL11" s="263">
        <v>0.28388547399000003</v>
      </c>
      <c r="AM11" s="263">
        <v>0.27022003788999999</v>
      </c>
      <c r="AN11" s="263">
        <v>0.23828942674</v>
      </c>
      <c r="AO11" s="263">
        <v>0.35489199187999998</v>
      </c>
      <c r="AP11" s="263">
        <v>0.321306535</v>
      </c>
      <c r="AQ11" s="263">
        <v>0.29811972610999998</v>
      </c>
      <c r="AR11" s="263">
        <v>0.23628478761999999</v>
      </c>
      <c r="AS11" s="263">
        <v>0.19128758895</v>
      </c>
      <c r="AT11" s="263">
        <v>0.2377716788</v>
      </c>
      <c r="AU11" s="263">
        <v>0.25475361486999998</v>
      </c>
      <c r="AV11" s="263">
        <v>0.28789341770999999</v>
      </c>
      <c r="AW11" s="263">
        <v>0.31983236576000001</v>
      </c>
      <c r="AX11" s="263">
        <v>0.36101278106000001</v>
      </c>
      <c r="AY11" s="263">
        <v>0.33984385278000001</v>
      </c>
      <c r="AZ11" s="263">
        <v>0.33955946866999998</v>
      </c>
      <c r="BA11" s="263">
        <v>0.3789459</v>
      </c>
      <c r="BB11" s="263">
        <v>0.37334850000000003</v>
      </c>
      <c r="BC11" s="329">
        <v>0.33851510000000001</v>
      </c>
      <c r="BD11" s="329">
        <v>0.2648935</v>
      </c>
      <c r="BE11" s="329">
        <v>0.21273110000000001</v>
      </c>
      <c r="BF11" s="329">
        <v>0.25728079999999998</v>
      </c>
      <c r="BG11" s="329">
        <v>0.28964849999999998</v>
      </c>
      <c r="BH11" s="329">
        <v>0.3145192</v>
      </c>
      <c r="BI11" s="329">
        <v>0.34679939999999998</v>
      </c>
      <c r="BJ11" s="329">
        <v>0.3861677</v>
      </c>
      <c r="BK11" s="329">
        <v>0.35447030000000002</v>
      </c>
      <c r="BL11" s="329">
        <v>0.35785650000000002</v>
      </c>
      <c r="BM11" s="329">
        <v>0.40553050000000002</v>
      </c>
      <c r="BN11" s="329">
        <v>0.38591700000000001</v>
      </c>
      <c r="BO11" s="329">
        <v>0.35384159999999998</v>
      </c>
      <c r="BP11" s="329">
        <v>0.27332800000000002</v>
      </c>
      <c r="BQ11" s="329">
        <v>0.21880289999999999</v>
      </c>
      <c r="BR11" s="329">
        <v>0.26726709999999998</v>
      </c>
      <c r="BS11" s="329">
        <v>0.30158740000000001</v>
      </c>
      <c r="BT11" s="329">
        <v>0.32777200000000001</v>
      </c>
      <c r="BU11" s="329">
        <v>0.3545567</v>
      </c>
      <c r="BV11" s="329">
        <v>0.40648479999999998</v>
      </c>
    </row>
    <row r="12" spans="1:74" ht="12" customHeight="1" x14ac:dyDescent="0.25">
      <c r="A12" s="532" t="s">
        <v>221</v>
      </c>
      <c r="B12" s="533" t="s">
        <v>353</v>
      </c>
      <c r="C12" s="263">
        <v>0.54801332278000003</v>
      </c>
      <c r="D12" s="263">
        <v>0.52515541156000001</v>
      </c>
      <c r="E12" s="263">
        <v>0.57715034903999995</v>
      </c>
      <c r="F12" s="263">
        <v>0.59928180399999997</v>
      </c>
      <c r="G12" s="263">
        <v>0.60844225708999999</v>
      </c>
      <c r="H12" s="263">
        <v>0.59567649982000004</v>
      </c>
      <c r="I12" s="263">
        <v>0.49418773226000001</v>
      </c>
      <c r="J12" s="263">
        <v>0.49559723173999998</v>
      </c>
      <c r="K12" s="263">
        <v>0.44532785659000002</v>
      </c>
      <c r="L12" s="263">
        <v>0.46523374154000002</v>
      </c>
      <c r="M12" s="263">
        <v>0.48415838021000002</v>
      </c>
      <c r="N12" s="263">
        <v>0.50927906811000001</v>
      </c>
      <c r="O12" s="263">
        <v>0.52049827286999995</v>
      </c>
      <c r="P12" s="263">
        <v>0.48453545903</v>
      </c>
      <c r="Q12" s="263">
        <v>0.56429129319000004</v>
      </c>
      <c r="R12" s="263">
        <v>0.60798227832999996</v>
      </c>
      <c r="S12" s="263">
        <v>0.62447552369000003</v>
      </c>
      <c r="T12" s="263">
        <v>0.56728437987000002</v>
      </c>
      <c r="U12" s="263">
        <v>0.54082715180999996</v>
      </c>
      <c r="V12" s="263">
        <v>0.50026966287999997</v>
      </c>
      <c r="W12" s="263">
        <v>0.49109220377000001</v>
      </c>
      <c r="X12" s="263">
        <v>0.50693211215</v>
      </c>
      <c r="Y12" s="263">
        <v>0.48633924700999998</v>
      </c>
      <c r="Z12" s="263">
        <v>0.50706228868000003</v>
      </c>
      <c r="AA12" s="263">
        <v>0.55251038861000001</v>
      </c>
      <c r="AB12" s="263">
        <v>0.58093912995999997</v>
      </c>
      <c r="AC12" s="263">
        <v>0.57465333741000002</v>
      </c>
      <c r="AD12" s="263">
        <v>0.58158981667999998</v>
      </c>
      <c r="AE12" s="263">
        <v>0.64571394898000001</v>
      </c>
      <c r="AF12" s="263">
        <v>0.64228839571999996</v>
      </c>
      <c r="AG12" s="263">
        <v>0.57828920719999999</v>
      </c>
      <c r="AH12" s="263">
        <v>0.53985630215000002</v>
      </c>
      <c r="AI12" s="263">
        <v>0.48231486301999998</v>
      </c>
      <c r="AJ12" s="263">
        <v>0.52732542275000005</v>
      </c>
      <c r="AK12" s="263">
        <v>0.57404959195000005</v>
      </c>
      <c r="AL12" s="263">
        <v>0.56609789327000004</v>
      </c>
      <c r="AM12" s="263">
        <v>0.59579988575999998</v>
      </c>
      <c r="AN12" s="263">
        <v>0.53005701987999998</v>
      </c>
      <c r="AO12" s="263">
        <v>0.67424393617</v>
      </c>
      <c r="AP12" s="263">
        <v>0.62751379146999997</v>
      </c>
      <c r="AQ12" s="263">
        <v>0.65326124576</v>
      </c>
      <c r="AR12" s="263">
        <v>0.60022562085999998</v>
      </c>
      <c r="AS12" s="263">
        <v>0.54002282613999997</v>
      </c>
      <c r="AT12" s="263">
        <v>0.57600120794999998</v>
      </c>
      <c r="AU12" s="263">
        <v>0.55730578577000001</v>
      </c>
      <c r="AV12" s="263">
        <v>0.57290088180999998</v>
      </c>
      <c r="AW12" s="263">
        <v>0.61197853188999995</v>
      </c>
      <c r="AX12" s="263">
        <v>0.69144973032000001</v>
      </c>
      <c r="AY12" s="263">
        <v>0.69521785783000001</v>
      </c>
      <c r="AZ12" s="263">
        <v>0.66217146596999998</v>
      </c>
      <c r="BA12" s="263">
        <v>0.75021629999999995</v>
      </c>
      <c r="BB12" s="263">
        <v>0.73407940000000005</v>
      </c>
      <c r="BC12" s="329">
        <v>0.7625596</v>
      </c>
      <c r="BD12" s="329">
        <v>0.68468669999999998</v>
      </c>
      <c r="BE12" s="329">
        <v>0.61942850000000005</v>
      </c>
      <c r="BF12" s="329">
        <v>0.62158049999999998</v>
      </c>
      <c r="BG12" s="329">
        <v>0.60810330000000001</v>
      </c>
      <c r="BH12" s="329">
        <v>0.61453619999999998</v>
      </c>
      <c r="BI12" s="329">
        <v>0.64408929999999998</v>
      </c>
      <c r="BJ12" s="329">
        <v>0.69216169999999999</v>
      </c>
      <c r="BK12" s="329">
        <v>0.7064279</v>
      </c>
      <c r="BL12" s="329">
        <v>0.69368099999999999</v>
      </c>
      <c r="BM12" s="329">
        <v>0.79924130000000004</v>
      </c>
      <c r="BN12" s="329">
        <v>0.79369489999999998</v>
      </c>
      <c r="BO12" s="329">
        <v>0.82412960000000002</v>
      </c>
      <c r="BP12" s="329">
        <v>0.73380690000000004</v>
      </c>
      <c r="BQ12" s="329">
        <v>0.66391979999999995</v>
      </c>
      <c r="BR12" s="329">
        <v>0.67552080000000003</v>
      </c>
      <c r="BS12" s="329">
        <v>0.65721320000000005</v>
      </c>
      <c r="BT12" s="329">
        <v>0.66012360000000003</v>
      </c>
      <c r="BU12" s="329">
        <v>0.68014790000000003</v>
      </c>
      <c r="BV12" s="329">
        <v>0.74311380000000005</v>
      </c>
    </row>
    <row r="13" spans="1:74" ht="12" customHeight="1" x14ac:dyDescent="0.25">
      <c r="A13" s="532"/>
      <c r="B13" s="167" t="s">
        <v>354</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230"/>
      <c r="BB13" s="230"/>
      <c r="BC13" s="330"/>
      <c r="BD13" s="330"/>
      <c r="BE13" s="330"/>
      <c r="BF13" s="330"/>
      <c r="BG13" s="330"/>
      <c r="BH13" s="330"/>
      <c r="BI13" s="330"/>
      <c r="BJ13" s="330"/>
      <c r="BK13" s="330"/>
      <c r="BL13" s="330"/>
      <c r="BM13" s="330"/>
      <c r="BN13" s="330"/>
      <c r="BO13" s="330"/>
      <c r="BP13" s="330"/>
      <c r="BQ13" s="330"/>
      <c r="BR13" s="330"/>
      <c r="BS13" s="330"/>
      <c r="BT13" s="330"/>
      <c r="BU13" s="330"/>
      <c r="BV13" s="330"/>
    </row>
    <row r="14" spans="1:74" ht="12" customHeight="1" x14ac:dyDescent="0.25">
      <c r="A14" s="532" t="s">
        <v>973</v>
      </c>
      <c r="B14" s="533" t="s">
        <v>1033</v>
      </c>
      <c r="C14" s="263">
        <v>7.2637480000000004E-2</v>
      </c>
      <c r="D14" s="263">
        <v>6.6229024999999997E-2</v>
      </c>
      <c r="E14" s="263">
        <v>7.2299721999999997E-2</v>
      </c>
      <c r="F14" s="263">
        <v>6.8476586000000006E-2</v>
      </c>
      <c r="G14" s="263">
        <v>7.2294540000000004E-2</v>
      </c>
      <c r="H14" s="263">
        <v>7.1296266999999997E-2</v>
      </c>
      <c r="I14" s="263">
        <v>7.4606097999999996E-2</v>
      </c>
      <c r="J14" s="263">
        <v>7.5373009000000005E-2</v>
      </c>
      <c r="K14" s="263">
        <v>6.8472219000000001E-2</v>
      </c>
      <c r="L14" s="263">
        <v>7.2349464000000002E-2</v>
      </c>
      <c r="M14" s="263">
        <v>7.0413608000000003E-2</v>
      </c>
      <c r="N14" s="263">
        <v>7.0785864000000004E-2</v>
      </c>
      <c r="O14" s="263">
        <v>7.0153872000000006E-2</v>
      </c>
      <c r="P14" s="263">
        <v>6.3485331000000006E-2</v>
      </c>
      <c r="Q14" s="263">
        <v>6.8586227999999999E-2</v>
      </c>
      <c r="R14" s="263">
        <v>6.8966341E-2</v>
      </c>
      <c r="S14" s="263">
        <v>7.2293118000000003E-2</v>
      </c>
      <c r="T14" s="263">
        <v>7.0915046999999995E-2</v>
      </c>
      <c r="U14" s="263">
        <v>7.2376734999999998E-2</v>
      </c>
      <c r="V14" s="263">
        <v>7.0974086000000006E-2</v>
      </c>
      <c r="W14" s="263">
        <v>6.4984178000000004E-2</v>
      </c>
      <c r="X14" s="263">
        <v>6.8767954000000006E-2</v>
      </c>
      <c r="Y14" s="263">
        <v>6.9604830000000006E-2</v>
      </c>
      <c r="Z14" s="263">
        <v>7.3875534000000007E-2</v>
      </c>
      <c r="AA14" s="263">
        <v>7.3865770999999997E-2</v>
      </c>
      <c r="AB14" s="263">
        <v>6.7647374999999996E-2</v>
      </c>
      <c r="AC14" s="263">
        <v>6.5207065999999994E-2</v>
      </c>
      <c r="AD14" s="263">
        <v>3.7735757000000002E-2</v>
      </c>
      <c r="AE14" s="263">
        <v>4.6906284999999999E-2</v>
      </c>
      <c r="AF14" s="263">
        <v>5.7481765999999997E-2</v>
      </c>
      <c r="AG14" s="263">
        <v>6.3542210000000002E-2</v>
      </c>
      <c r="AH14" s="263">
        <v>6.2937717000000004E-2</v>
      </c>
      <c r="AI14" s="263">
        <v>6.1526271E-2</v>
      </c>
      <c r="AJ14" s="263">
        <v>6.5532831999999999E-2</v>
      </c>
      <c r="AK14" s="263">
        <v>6.6161330000000004E-2</v>
      </c>
      <c r="AL14" s="263">
        <v>6.6603605999999996E-2</v>
      </c>
      <c r="AM14" s="263">
        <v>6.3691237999999997E-2</v>
      </c>
      <c r="AN14" s="263">
        <v>5.0615849999999997E-2</v>
      </c>
      <c r="AO14" s="263">
        <v>6.4772805000000003E-2</v>
      </c>
      <c r="AP14" s="263">
        <v>6.2308547999999998E-2</v>
      </c>
      <c r="AQ14" s="263">
        <v>6.8947701E-2</v>
      </c>
      <c r="AR14" s="263">
        <v>6.7722234000000006E-2</v>
      </c>
      <c r="AS14" s="263">
        <v>6.9386911999999995E-2</v>
      </c>
      <c r="AT14" s="263">
        <v>6.4267886999999996E-2</v>
      </c>
      <c r="AU14" s="263">
        <v>6.2037307E-2</v>
      </c>
      <c r="AV14" s="263">
        <v>7.1073844999999997E-2</v>
      </c>
      <c r="AW14" s="263">
        <v>7.1497285999999993E-2</v>
      </c>
      <c r="AX14" s="263">
        <v>7.3015488000000003E-2</v>
      </c>
      <c r="AY14" s="263">
        <v>7.0949164999999995E-2</v>
      </c>
      <c r="AZ14" s="263">
        <v>6.4232399999999995E-2</v>
      </c>
      <c r="BA14" s="263">
        <v>7.2524699999999998E-2</v>
      </c>
      <c r="BB14" s="263">
        <v>6.7952499999999999E-2</v>
      </c>
      <c r="BC14" s="329">
        <v>6.7669000000000007E-2</v>
      </c>
      <c r="BD14" s="329">
        <v>6.6306299999999999E-2</v>
      </c>
      <c r="BE14" s="329">
        <v>6.8723300000000001E-2</v>
      </c>
      <c r="BF14" s="329">
        <v>6.8827200000000005E-2</v>
      </c>
      <c r="BG14" s="329">
        <v>6.5678100000000003E-2</v>
      </c>
      <c r="BH14" s="329">
        <v>6.7963700000000002E-2</v>
      </c>
      <c r="BI14" s="329">
        <v>6.7963899999999994E-2</v>
      </c>
      <c r="BJ14" s="329">
        <v>7.0048200000000005E-2</v>
      </c>
      <c r="BK14" s="329">
        <v>6.7039000000000001E-2</v>
      </c>
      <c r="BL14" s="329">
        <v>6.0699900000000001E-2</v>
      </c>
      <c r="BM14" s="329">
        <v>6.5537100000000001E-2</v>
      </c>
      <c r="BN14" s="329">
        <v>6.4399999999999999E-2</v>
      </c>
      <c r="BO14" s="329">
        <v>6.8522700000000006E-2</v>
      </c>
      <c r="BP14" s="329">
        <v>6.7117700000000002E-2</v>
      </c>
      <c r="BQ14" s="329">
        <v>6.8412899999999999E-2</v>
      </c>
      <c r="BR14" s="329">
        <v>6.8165400000000001E-2</v>
      </c>
      <c r="BS14" s="329">
        <v>6.5290899999999999E-2</v>
      </c>
      <c r="BT14" s="329">
        <v>6.7835400000000004E-2</v>
      </c>
      <c r="BU14" s="329">
        <v>6.8471500000000005E-2</v>
      </c>
      <c r="BV14" s="329">
        <v>7.1031800000000006E-2</v>
      </c>
    </row>
    <row r="15" spans="1:74" ht="12" customHeight="1" x14ac:dyDescent="0.25">
      <c r="A15" s="532" t="s">
        <v>609</v>
      </c>
      <c r="B15" s="533" t="s">
        <v>457</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3.5573799999999997E-4</v>
      </c>
      <c r="AB15" s="263">
        <v>3.3278700000000002E-4</v>
      </c>
      <c r="AC15" s="263">
        <v>3.5573799999999997E-4</v>
      </c>
      <c r="AD15" s="263">
        <v>3.4426200000000002E-4</v>
      </c>
      <c r="AE15" s="263">
        <v>3.5573799999999997E-4</v>
      </c>
      <c r="AF15" s="263">
        <v>3.4426200000000002E-4</v>
      </c>
      <c r="AG15" s="263">
        <v>3.5573799999999997E-4</v>
      </c>
      <c r="AH15" s="263">
        <v>3.5573799999999997E-4</v>
      </c>
      <c r="AI15" s="263">
        <v>3.4426200000000002E-4</v>
      </c>
      <c r="AJ15" s="263">
        <v>3.5573799999999997E-4</v>
      </c>
      <c r="AK15" s="263">
        <v>3.4426200000000002E-4</v>
      </c>
      <c r="AL15" s="263">
        <v>3.5573799999999997E-4</v>
      </c>
      <c r="AM15" s="263">
        <v>3.5671200000000002E-4</v>
      </c>
      <c r="AN15" s="263">
        <v>3.2219200000000001E-4</v>
      </c>
      <c r="AO15" s="263">
        <v>3.5671200000000002E-4</v>
      </c>
      <c r="AP15" s="263">
        <v>3.4520500000000001E-4</v>
      </c>
      <c r="AQ15" s="263">
        <v>3.5671200000000002E-4</v>
      </c>
      <c r="AR15" s="263">
        <v>3.4520500000000001E-4</v>
      </c>
      <c r="AS15" s="263">
        <v>3.5671200000000002E-4</v>
      </c>
      <c r="AT15" s="263">
        <v>3.5671200000000002E-4</v>
      </c>
      <c r="AU15" s="263">
        <v>3.4520500000000001E-4</v>
      </c>
      <c r="AV15" s="263">
        <v>3.5671200000000002E-4</v>
      </c>
      <c r="AW15" s="263">
        <v>3.4520500000000001E-4</v>
      </c>
      <c r="AX15" s="263">
        <v>3.5671200000000002E-4</v>
      </c>
      <c r="AY15" s="263">
        <v>3.5671200000000002E-4</v>
      </c>
      <c r="AZ15" s="263">
        <v>3.5252800000000001E-4</v>
      </c>
      <c r="BA15" s="263">
        <v>3.5214699999999997E-4</v>
      </c>
      <c r="BB15" s="263">
        <v>3.5277799999999999E-4</v>
      </c>
      <c r="BC15" s="329">
        <v>3.5242100000000001E-4</v>
      </c>
      <c r="BD15" s="329">
        <v>3.5307699999999998E-4</v>
      </c>
      <c r="BE15" s="329">
        <v>3.5274599999999997E-4</v>
      </c>
      <c r="BF15" s="329">
        <v>3.52386E-4</v>
      </c>
      <c r="BG15" s="329">
        <v>3.5303800000000002E-4</v>
      </c>
      <c r="BH15" s="329">
        <v>3.5270499999999998E-4</v>
      </c>
      <c r="BI15" s="329">
        <v>3.5338600000000002E-4</v>
      </c>
      <c r="BJ15" s="329">
        <v>3.5308399999999998E-4</v>
      </c>
      <c r="BK15" s="329">
        <v>3.5275399999999999E-4</v>
      </c>
      <c r="BL15" s="329">
        <v>3.52775E-4</v>
      </c>
      <c r="BM15" s="329">
        <v>3.5283200000000003E-4</v>
      </c>
      <c r="BN15" s="329">
        <v>3.52837E-4</v>
      </c>
      <c r="BO15" s="329">
        <v>3.5287399999999998E-4</v>
      </c>
      <c r="BP15" s="329">
        <v>3.5285600000000002E-4</v>
      </c>
      <c r="BQ15" s="329">
        <v>3.5286600000000002E-4</v>
      </c>
      <c r="BR15" s="329">
        <v>3.5291000000000001E-4</v>
      </c>
      <c r="BS15" s="329">
        <v>3.5289799999999998E-4</v>
      </c>
      <c r="BT15" s="329">
        <v>3.5291599999999999E-4</v>
      </c>
      <c r="BU15" s="329">
        <v>3.5287300000000002E-4</v>
      </c>
      <c r="BV15" s="329">
        <v>3.5285399999999999E-4</v>
      </c>
    </row>
    <row r="16" spans="1:74" ht="12" customHeight="1" x14ac:dyDescent="0.25">
      <c r="A16" s="532" t="s">
        <v>610</v>
      </c>
      <c r="B16" s="533" t="s">
        <v>49</v>
      </c>
      <c r="C16" s="263">
        <v>7.57374E-4</v>
      </c>
      <c r="D16" s="263">
        <v>8.1329000000000004E-4</v>
      </c>
      <c r="E16" s="263">
        <v>7.9245800000000001E-4</v>
      </c>
      <c r="F16" s="263">
        <v>9.2554099999999999E-4</v>
      </c>
      <c r="G16" s="263">
        <v>9.2219299999999997E-4</v>
      </c>
      <c r="H16" s="263">
        <v>6.7516099999999997E-4</v>
      </c>
      <c r="I16" s="263">
        <v>7.0638299999999999E-4</v>
      </c>
      <c r="J16" s="263">
        <v>8.3010899999999999E-4</v>
      </c>
      <c r="K16" s="263">
        <v>8.2216400000000001E-4</v>
      </c>
      <c r="L16" s="263">
        <v>9.7953499999999991E-4</v>
      </c>
      <c r="M16" s="263">
        <v>1.056193E-3</v>
      </c>
      <c r="N16" s="263">
        <v>1.180328E-3</v>
      </c>
      <c r="O16" s="263">
        <v>1.1011250000000001E-3</v>
      </c>
      <c r="P16" s="263">
        <v>8.3452999999999999E-4</v>
      </c>
      <c r="Q16" s="263">
        <v>9.5877500000000004E-4</v>
      </c>
      <c r="R16" s="263">
        <v>9.4453500000000004E-4</v>
      </c>
      <c r="S16" s="263">
        <v>9.2494099999999998E-4</v>
      </c>
      <c r="T16" s="263">
        <v>8.4384100000000001E-4</v>
      </c>
      <c r="U16" s="263">
        <v>6.3593799999999995E-4</v>
      </c>
      <c r="V16" s="263">
        <v>5.2822399999999999E-4</v>
      </c>
      <c r="W16" s="263">
        <v>4.6715199999999998E-4</v>
      </c>
      <c r="X16" s="263">
        <v>5.6067599999999997E-4</v>
      </c>
      <c r="Y16" s="263">
        <v>5.9371100000000002E-4</v>
      </c>
      <c r="Z16" s="263">
        <v>8.0910599999999997E-4</v>
      </c>
      <c r="AA16" s="263">
        <v>8.92007E-4</v>
      </c>
      <c r="AB16" s="263">
        <v>9.5085199999999997E-4</v>
      </c>
      <c r="AC16" s="263">
        <v>1.0796270000000001E-3</v>
      </c>
      <c r="AD16" s="263">
        <v>9.7625999999999995E-4</v>
      </c>
      <c r="AE16" s="263">
        <v>8.9405599999999995E-4</v>
      </c>
      <c r="AF16" s="263">
        <v>6.40045E-4</v>
      </c>
      <c r="AG16" s="263">
        <v>5.5797599999999996E-4</v>
      </c>
      <c r="AH16" s="263">
        <v>5.44909E-4</v>
      </c>
      <c r="AI16" s="263">
        <v>4.7163000000000001E-4</v>
      </c>
      <c r="AJ16" s="263">
        <v>4.6346799999999997E-4</v>
      </c>
      <c r="AK16" s="263">
        <v>5.8508200000000001E-4</v>
      </c>
      <c r="AL16" s="263">
        <v>7.2513799999999995E-4</v>
      </c>
      <c r="AM16" s="263">
        <v>7.8041500000000001E-4</v>
      </c>
      <c r="AN16" s="263">
        <v>6.4730300000000001E-4</v>
      </c>
      <c r="AO16" s="263">
        <v>7.4114999999999999E-4</v>
      </c>
      <c r="AP16" s="263">
        <v>7.1125599999999995E-4</v>
      </c>
      <c r="AQ16" s="263">
        <v>7.0777199999999996E-4</v>
      </c>
      <c r="AR16" s="263">
        <v>6.5788900000000004E-4</v>
      </c>
      <c r="AS16" s="263">
        <v>6.8112000000000001E-4</v>
      </c>
      <c r="AT16" s="263">
        <v>6.8473299999999998E-4</v>
      </c>
      <c r="AU16" s="263">
        <v>6.4873100000000005E-4</v>
      </c>
      <c r="AV16" s="263">
        <v>6.7078000000000005E-4</v>
      </c>
      <c r="AW16" s="263">
        <v>6.9968000000000005E-4</v>
      </c>
      <c r="AX16" s="263">
        <v>7.4529800000000003E-4</v>
      </c>
      <c r="AY16" s="263">
        <v>7.3723500000000004E-4</v>
      </c>
      <c r="AZ16" s="263">
        <v>6.5708800000000001E-4</v>
      </c>
      <c r="BA16" s="263">
        <v>7.52354E-4</v>
      </c>
      <c r="BB16" s="263">
        <v>7.22008E-4</v>
      </c>
      <c r="BC16" s="329">
        <v>7.1847199999999995E-4</v>
      </c>
      <c r="BD16" s="329">
        <v>6.6783399999999996E-4</v>
      </c>
      <c r="BE16" s="329">
        <v>6.9141700000000005E-4</v>
      </c>
      <c r="BF16" s="329">
        <v>6.95084E-4</v>
      </c>
      <c r="BG16" s="329">
        <v>6.5853799999999996E-4</v>
      </c>
      <c r="BH16" s="329">
        <v>6.8092000000000001E-4</v>
      </c>
      <c r="BI16" s="329">
        <v>7.1025700000000005E-4</v>
      </c>
      <c r="BJ16" s="329">
        <v>7.5656499999999995E-4</v>
      </c>
      <c r="BK16" s="329">
        <v>7.4837999999999999E-4</v>
      </c>
      <c r="BL16" s="329">
        <v>6.7600199999999998E-4</v>
      </c>
      <c r="BM16" s="329">
        <v>7.5235500000000002E-4</v>
      </c>
      <c r="BN16" s="329">
        <v>7.2200699999999999E-4</v>
      </c>
      <c r="BO16" s="329">
        <v>7.1847199999999995E-4</v>
      </c>
      <c r="BP16" s="329">
        <v>6.6783399999999996E-4</v>
      </c>
      <c r="BQ16" s="329">
        <v>6.9141700000000005E-4</v>
      </c>
      <c r="BR16" s="329">
        <v>6.95084E-4</v>
      </c>
      <c r="BS16" s="329">
        <v>6.5853799999999996E-4</v>
      </c>
      <c r="BT16" s="329">
        <v>6.8092000000000001E-4</v>
      </c>
      <c r="BU16" s="329">
        <v>7.1025700000000005E-4</v>
      </c>
      <c r="BV16" s="329">
        <v>7.5656499999999995E-4</v>
      </c>
    </row>
    <row r="17" spans="1:74" ht="12" customHeight="1" x14ac:dyDescent="0.25">
      <c r="A17" s="532" t="s">
        <v>1028</v>
      </c>
      <c r="B17" s="533" t="s">
        <v>1027</v>
      </c>
      <c r="C17" s="263">
        <v>1.3551973144E-3</v>
      </c>
      <c r="D17" s="263">
        <v>1.4369252789E-3</v>
      </c>
      <c r="E17" s="263">
        <v>2.0474767177999999E-3</v>
      </c>
      <c r="F17" s="263">
        <v>2.2310728707000001E-3</v>
      </c>
      <c r="G17" s="263">
        <v>2.4710395167E-3</v>
      </c>
      <c r="H17" s="263">
        <v>2.4870666626000001E-3</v>
      </c>
      <c r="I17" s="263">
        <v>2.5656001335999999E-3</v>
      </c>
      <c r="J17" s="263">
        <v>2.4879054322999999E-3</v>
      </c>
      <c r="K17" s="263">
        <v>2.2476545958999999E-3</v>
      </c>
      <c r="L17" s="263">
        <v>2.0385671064000002E-3</v>
      </c>
      <c r="M17" s="263">
        <v>1.6083880301999999E-3</v>
      </c>
      <c r="N17" s="263">
        <v>1.4522843187000001E-3</v>
      </c>
      <c r="O17" s="263">
        <v>1.5296496962000001E-3</v>
      </c>
      <c r="P17" s="263">
        <v>1.6248702468E-3</v>
      </c>
      <c r="Q17" s="263">
        <v>2.3260542301E-3</v>
      </c>
      <c r="R17" s="263">
        <v>2.5444991874999999E-3</v>
      </c>
      <c r="S17" s="263">
        <v>2.8242096276999999E-3</v>
      </c>
      <c r="T17" s="263">
        <v>2.8513817836E-3</v>
      </c>
      <c r="U17" s="263">
        <v>2.9454131961E-3</v>
      </c>
      <c r="V17" s="263">
        <v>2.8514498624000002E-3</v>
      </c>
      <c r="W17" s="263">
        <v>2.5765632785E-3</v>
      </c>
      <c r="X17" s="263">
        <v>2.3286915438000002E-3</v>
      </c>
      <c r="Y17" s="263">
        <v>1.8124197430000001E-3</v>
      </c>
      <c r="Z17" s="263">
        <v>1.6273652675E-3</v>
      </c>
      <c r="AA17" s="263">
        <v>1.7465477839E-3</v>
      </c>
      <c r="AB17" s="263">
        <v>1.9377084446000001E-3</v>
      </c>
      <c r="AC17" s="263">
        <v>2.6641876949000001E-3</v>
      </c>
      <c r="AD17" s="263">
        <v>2.8874370243999999E-3</v>
      </c>
      <c r="AE17" s="263">
        <v>3.2132035725000001E-3</v>
      </c>
      <c r="AF17" s="263">
        <v>3.2649737338999998E-3</v>
      </c>
      <c r="AG17" s="263">
        <v>3.4085923717E-3</v>
      </c>
      <c r="AH17" s="263">
        <v>3.2844328954000001E-3</v>
      </c>
      <c r="AI17" s="263">
        <v>2.9396503877E-3</v>
      </c>
      <c r="AJ17" s="263">
        <v>2.6608030914000002E-3</v>
      </c>
      <c r="AK17" s="263">
        <v>2.0679871341999999E-3</v>
      </c>
      <c r="AL17" s="263">
        <v>1.8540949382E-3</v>
      </c>
      <c r="AM17" s="263">
        <v>1.9780662964000001E-3</v>
      </c>
      <c r="AN17" s="263">
        <v>2.1038801348E-3</v>
      </c>
      <c r="AO17" s="263">
        <v>3.0271254226999999E-3</v>
      </c>
      <c r="AP17" s="263">
        <v>3.2884380527E-3</v>
      </c>
      <c r="AQ17" s="263">
        <v>3.6269081175999999E-3</v>
      </c>
      <c r="AR17" s="263">
        <v>3.6292217166999999E-3</v>
      </c>
      <c r="AS17" s="263">
        <v>3.7241641195999999E-3</v>
      </c>
      <c r="AT17" s="263">
        <v>3.6186149178000001E-3</v>
      </c>
      <c r="AU17" s="263">
        <v>3.3041281728999998E-3</v>
      </c>
      <c r="AV17" s="263">
        <v>2.9683392343999998E-3</v>
      </c>
      <c r="AW17" s="263">
        <v>2.320167375E-3</v>
      </c>
      <c r="AX17" s="263">
        <v>2.0541641966E-3</v>
      </c>
      <c r="AY17" s="263">
        <v>2.1754025123000001E-3</v>
      </c>
      <c r="AZ17" s="263">
        <v>2.3227552125999998E-3</v>
      </c>
      <c r="BA17" s="263">
        <v>3.2618500000000002E-3</v>
      </c>
      <c r="BB17" s="263">
        <v>3.5224599999999998E-3</v>
      </c>
      <c r="BC17" s="329">
        <v>3.8768800000000001E-3</v>
      </c>
      <c r="BD17" s="329">
        <v>3.8817499999999998E-3</v>
      </c>
      <c r="BE17" s="329">
        <v>4.0092900000000004E-3</v>
      </c>
      <c r="BF17" s="329">
        <v>3.8865599999999998E-3</v>
      </c>
      <c r="BG17" s="329">
        <v>3.5120099999999999E-3</v>
      </c>
      <c r="BH17" s="329">
        <v>3.2030700000000001E-3</v>
      </c>
      <c r="BI17" s="329">
        <v>2.5184500000000002E-3</v>
      </c>
      <c r="BJ17" s="329">
        <v>2.2721799999999999E-3</v>
      </c>
      <c r="BK17" s="329">
        <v>2.3955700000000001E-3</v>
      </c>
      <c r="BL17" s="329">
        <v>2.5452199999999999E-3</v>
      </c>
      <c r="BM17" s="329">
        <v>3.5672199999999999E-3</v>
      </c>
      <c r="BN17" s="329">
        <v>3.8530999999999999E-3</v>
      </c>
      <c r="BO17" s="329">
        <v>4.2400299999999997E-3</v>
      </c>
      <c r="BP17" s="329">
        <v>4.2499299999999999E-3</v>
      </c>
      <c r="BQ17" s="329">
        <v>4.3886000000000003E-3</v>
      </c>
      <c r="BR17" s="329">
        <v>4.2541300000000001E-3</v>
      </c>
      <c r="BS17" s="329">
        <v>3.8441199999999999E-3</v>
      </c>
      <c r="BT17" s="329">
        <v>3.50505E-3</v>
      </c>
      <c r="BU17" s="329">
        <v>2.7548899999999999E-3</v>
      </c>
      <c r="BV17" s="329">
        <v>2.4824600000000001E-3</v>
      </c>
    </row>
    <row r="18" spans="1:74" ht="12" customHeight="1" x14ac:dyDescent="0.25">
      <c r="A18" s="532" t="s">
        <v>20</v>
      </c>
      <c r="B18" s="533" t="s">
        <v>823</v>
      </c>
      <c r="C18" s="263">
        <v>1.4977336000000001E-2</v>
      </c>
      <c r="D18" s="263">
        <v>1.3523524E-2</v>
      </c>
      <c r="E18" s="263">
        <v>1.4919276E-2</v>
      </c>
      <c r="F18" s="263">
        <v>1.4130258999999999E-2</v>
      </c>
      <c r="G18" s="263">
        <v>1.3776906E-2</v>
      </c>
      <c r="H18" s="263">
        <v>1.2192289E-2</v>
      </c>
      <c r="I18" s="263">
        <v>1.2767066000000001E-2</v>
      </c>
      <c r="J18" s="263">
        <v>1.2900636E-2</v>
      </c>
      <c r="K18" s="263">
        <v>1.2403058999999999E-2</v>
      </c>
      <c r="L18" s="263">
        <v>1.4498676E-2</v>
      </c>
      <c r="M18" s="263">
        <v>1.4304829E-2</v>
      </c>
      <c r="N18" s="263">
        <v>1.5008316000000001E-2</v>
      </c>
      <c r="O18" s="263">
        <v>1.4048366E-2</v>
      </c>
      <c r="P18" s="263">
        <v>1.2832903999999999E-2</v>
      </c>
      <c r="Q18" s="263">
        <v>1.3746346E-2</v>
      </c>
      <c r="R18" s="263">
        <v>1.2627509E-2</v>
      </c>
      <c r="S18" s="263">
        <v>1.2539405999999999E-2</v>
      </c>
      <c r="T18" s="263">
        <v>1.2467328999999999E-2</v>
      </c>
      <c r="U18" s="263">
        <v>1.2333146E-2</v>
      </c>
      <c r="V18" s="263">
        <v>1.2443546E-2</v>
      </c>
      <c r="W18" s="263">
        <v>1.1739708999999999E-2</v>
      </c>
      <c r="X18" s="263">
        <v>1.3533455999999999E-2</v>
      </c>
      <c r="Y18" s="263">
        <v>1.3483248999999999E-2</v>
      </c>
      <c r="Z18" s="263">
        <v>1.3998475999999999E-2</v>
      </c>
      <c r="AA18" s="263">
        <v>1.4441806E-2</v>
      </c>
      <c r="AB18" s="263">
        <v>1.3272694999999999E-2</v>
      </c>
      <c r="AC18" s="263">
        <v>1.3912946000000001E-2</v>
      </c>
      <c r="AD18" s="263">
        <v>1.33612E-2</v>
      </c>
      <c r="AE18" s="263">
        <v>1.3501025999999999E-2</v>
      </c>
      <c r="AF18" s="263">
        <v>1.227987E-2</v>
      </c>
      <c r="AG18" s="263">
        <v>1.2632936000000001E-2</v>
      </c>
      <c r="AH18" s="263">
        <v>1.2759316E-2</v>
      </c>
      <c r="AI18" s="263">
        <v>1.1965989999999999E-2</v>
      </c>
      <c r="AJ18" s="263">
        <v>1.3809586E-2</v>
      </c>
      <c r="AK18" s="263">
        <v>1.3555370000000001E-2</v>
      </c>
      <c r="AL18" s="263">
        <v>1.4188226E-2</v>
      </c>
      <c r="AM18" s="263">
        <v>1.4596415999999999E-2</v>
      </c>
      <c r="AN18" s="263">
        <v>1.2770324E-2</v>
      </c>
      <c r="AO18" s="263">
        <v>1.4186005999999999E-2</v>
      </c>
      <c r="AP18" s="263">
        <v>1.3618239000000001E-2</v>
      </c>
      <c r="AQ18" s="263">
        <v>1.3985446E-2</v>
      </c>
      <c r="AR18" s="263">
        <v>1.1920419E-2</v>
      </c>
      <c r="AS18" s="263">
        <v>1.2395466000000001E-2</v>
      </c>
      <c r="AT18" s="263">
        <v>1.2557696E-2</v>
      </c>
      <c r="AU18" s="263">
        <v>1.2179479E-2</v>
      </c>
      <c r="AV18" s="263">
        <v>1.3988396E-2</v>
      </c>
      <c r="AW18" s="263">
        <v>1.3797228999999999E-2</v>
      </c>
      <c r="AX18" s="263">
        <v>1.4491166E-2</v>
      </c>
      <c r="AY18" s="263">
        <v>1.4402056E-2</v>
      </c>
      <c r="AZ18" s="263">
        <v>1.23515E-2</v>
      </c>
      <c r="BA18" s="263">
        <v>1.39986E-2</v>
      </c>
      <c r="BB18" s="263">
        <v>1.3536100000000001E-2</v>
      </c>
      <c r="BC18" s="329">
        <v>1.36594E-2</v>
      </c>
      <c r="BD18" s="329">
        <v>1.2385E-2</v>
      </c>
      <c r="BE18" s="329">
        <v>1.3110999999999999E-2</v>
      </c>
      <c r="BF18" s="329">
        <v>1.3245099999999999E-2</v>
      </c>
      <c r="BG18" s="329">
        <v>1.28396E-2</v>
      </c>
      <c r="BH18" s="329">
        <v>1.38523E-2</v>
      </c>
      <c r="BI18" s="329">
        <v>1.36349E-2</v>
      </c>
      <c r="BJ18" s="329">
        <v>1.43129E-2</v>
      </c>
      <c r="BK18" s="329">
        <v>1.3981E-2</v>
      </c>
      <c r="BL18" s="329">
        <v>1.2526799999999999E-2</v>
      </c>
      <c r="BM18" s="329">
        <v>1.40695E-2</v>
      </c>
      <c r="BN18" s="329">
        <v>1.36285E-2</v>
      </c>
      <c r="BO18" s="329">
        <v>1.3761900000000001E-2</v>
      </c>
      <c r="BP18" s="329">
        <v>1.24869E-2</v>
      </c>
      <c r="BQ18" s="329">
        <v>1.32015E-2</v>
      </c>
      <c r="BR18" s="329">
        <v>1.3291600000000001E-2</v>
      </c>
      <c r="BS18" s="329">
        <v>1.28384E-2</v>
      </c>
      <c r="BT18" s="329">
        <v>1.37936E-2</v>
      </c>
      <c r="BU18" s="329">
        <v>1.35811E-2</v>
      </c>
      <c r="BV18" s="329">
        <v>1.4264600000000001E-2</v>
      </c>
    </row>
    <row r="19" spans="1:74" ht="12" customHeight="1" x14ac:dyDescent="0.25">
      <c r="A19" s="499" t="s">
        <v>51</v>
      </c>
      <c r="B19" s="533" t="s">
        <v>1032</v>
      </c>
      <c r="C19" s="263">
        <v>0.123529974</v>
      </c>
      <c r="D19" s="263">
        <v>0.110725243</v>
      </c>
      <c r="E19" s="263">
        <v>0.121434874</v>
      </c>
      <c r="F19" s="263">
        <v>0.114695504</v>
      </c>
      <c r="G19" s="263">
        <v>0.120343494</v>
      </c>
      <c r="H19" s="263">
        <v>0.117504834</v>
      </c>
      <c r="I19" s="263">
        <v>0.123662354</v>
      </c>
      <c r="J19" s="263">
        <v>0.122930554</v>
      </c>
      <c r="K19" s="263">
        <v>0.114811424</v>
      </c>
      <c r="L19" s="263">
        <v>0.11845014399999999</v>
      </c>
      <c r="M19" s="263">
        <v>0.11773834399999999</v>
      </c>
      <c r="N19" s="263">
        <v>0.12617325400000001</v>
      </c>
      <c r="O19" s="263">
        <v>0.12349460399999999</v>
      </c>
      <c r="P19" s="263">
        <v>0.111666153</v>
      </c>
      <c r="Q19" s="263">
        <v>0.119877434</v>
      </c>
      <c r="R19" s="263">
        <v>0.112582374</v>
      </c>
      <c r="S19" s="263">
        <v>0.116043704</v>
      </c>
      <c r="T19" s="263">
        <v>0.11448169399999999</v>
      </c>
      <c r="U19" s="263">
        <v>0.120255554</v>
      </c>
      <c r="V19" s="263">
        <v>0.120736014</v>
      </c>
      <c r="W19" s="263">
        <v>0.11342126399999999</v>
      </c>
      <c r="X19" s="263">
        <v>0.11684963399999999</v>
      </c>
      <c r="Y19" s="263">
        <v>0.116535894</v>
      </c>
      <c r="Z19" s="263">
        <v>0.12103850400000001</v>
      </c>
      <c r="AA19" s="263">
        <v>0.120011756</v>
      </c>
      <c r="AB19" s="263">
        <v>0.112983205</v>
      </c>
      <c r="AC19" s="263">
        <v>0.11767021599999999</v>
      </c>
      <c r="AD19" s="263">
        <v>0.11148804499999999</v>
      </c>
      <c r="AE19" s="263">
        <v>0.11392590599999999</v>
      </c>
      <c r="AF19" s="263">
        <v>0.108187345</v>
      </c>
      <c r="AG19" s="263">
        <v>0.110180156</v>
      </c>
      <c r="AH19" s="263">
        <v>0.111215706</v>
      </c>
      <c r="AI19" s="263">
        <v>0.107635325</v>
      </c>
      <c r="AJ19" s="263">
        <v>0.112411396</v>
      </c>
      <c r="AK19" s="263">
        <v>0.112062895</v>
      </c>
      <c r="AL19" s="263">
        <v>0.117785766</v>
      </c>
      <c r="AM19" s="263">
        <v>0.117477574</v>
      </c>
      <c r="AN19" s="263">
        <v>0.102824493</v>
      </c>
      <c r="AO19" s="263">
        <v>0.112221734</v>
      </c>
      <c r="AP19" s="263">
        <v>0.109820984</v>
      </c>
      <c r="AQ19" s="263">
        <v>0.117404754</v>
      </c>
      <c r="AR19" s="263">
        <v>0.11137045399999999</v>
      </c>
      <c r="AS19" s="263">
        <v>0.11864936399999999</v>
      </c>
      <c r="AT19" s="263">
        <v>0.112889674</v>
      </c>
      <c r="AU19" s="263">
        <v>0.111573584</v>
      </c>
      <c r="AV19" s="263">
        <v>0.110782924</v>
      </c>
      <c r="AW19" s="263">
        <v>0.106855244</v>
      </c>
      <c r="AX19" s="263">
        <v>0.11013714400000001</v>
      </c>
      <c r="AY19" s="263">
        <v>0.110069164</v>
      </c>
      <c r="AZ19" s="263">
        <v>0.1024878</v>
      </c>
      <c r="BA19" s="263">
        <v>0.11088480000000001</v>
      </c>
      <c r="BB19" s="263">
        <v>0.11100119999999999</v>
      </c>
      <c r="BC19" s="329">
        <v>0.11420080000000001</v>
      </c>
      <c r="BD19" s="329">
        <v>0.1142315</v>
      </c>
      <c r="BE19" s="329">
        <v>0.1210688</v>
      </c>
      <c r="BF19" s="329">
        <v>0.1199737</v>
      </c>
      <c r="BG19" s="329">
        <v>0.1160167</v>
      </c>
      <c r="BH19" s="329">
        <v>0.1205217</v>
      </c>
      <c r="BI19" s="329">
        <v>0.1174849</v>
      </c>
      <c r="BJ19" s="329">
        <v>0.1228634</v>
      </c>
      <c r="BK19" s="329">
        <v>0.1226918</v>
      </c>
      <c r="BL19" s="329">
        <v>0.11039930000000001</v>
      </c>
      <c r="BM19" s="329">
        <v>0.1172932</v>
      </c>
      <c r="BN19" s="329">
        <v>0.1151301</v>
      </c>
      <c r="BO19" s="329">
        <v>0.1169046</v>
      </c>
      <c r="BP19" s="329">
        <v>0.1160561</v>
      </c>
      <c r="BQ19" s="329">
        <v>0.122402</v>
      </c>
      <c r="BR19" s="329">
        <v>0.1210132</v>
      </c>
      <c r="BS19" s="329">
        <v>0.11687549999999999</v>
      </c>
      <c r="BT19" s="329">
        <v>0.1212313</v>
      </c>
      <c r="BU19" s="329">
        <v>0.118106</v>
      </c>
      <c r="BV19" s="329">
        <v>0.1234456</v>
      </c>
    </row>
    <row r="20" spans="1:74" ht="12" customHeight="1" x14ac:dyDescent="0.25">
      <c r="A20" s="532" t="s">
        <v>19</v>
      </c>
      <c r="B20" s="533" t="s">
        <v>1394</v>
      </c>
      <c r="C20" s="263">
        <v>0.21517118555</v>
      </c>
      <c r="D20" s="263">
        <v>0.1943735368</v>
      </c>
      <c r="E20" s="263">
        <v>0.21339571676999999</v>
      </c>
      <c r="F20" s="263">
        <v>0.20225027828</v>
      </c>
      <c r="G20" s="263">
        <v>0.21183720379000001</v>
      </c>
      <c r="H20" s="263">
        <v>0.20607892057999999</v>
      </c>
      <c r="I20" s="263">
        <v>0.21630005720000001</v>
      </c>
      <c r="J20" s="263">
        <v>0.21656518399999999</v>
      </c>
      <c r="K20" s="263">
        <v>0.20055020844999999</v>
      </c>
      <c r="L20" s="263">
        <v>0.21027085235000001</v>
      </c>
      <c r="M20" s="263">
        <v>0.20700502788</v>
      </c>
      <c r="N20" s="263">
        <v>0.21653004956999999</v>
      </c>
      <c r="O20" s="263">
        <v>0.21211505520999999</v>
      </c>
      <c r="P20" s="263">
        <v>0.19221375865000001</v>
      </c>
      <c r="Q20" s="263">
        <v>0.20737507383000001</v>
      </c>
      <c r="R20" s="263">
        <v>0.19950822902000001</v>
      </c>
      <c r="S20" s="263">
        <v>0.20662896514000001</v>
      </c>
      <c r="T20" s="263">
        <v>0.20350820764999999</v>
      </c>
      <c r="U20" s="263">
        <v>0.21051150607999999</v>
      </c>
      <c r="V20" s="263">
        <v>0.20948590647000001</v>
      </c>
      <c r="W20" s="263">
        <v>0.19502366043</v>
      </c>
      <c r="X20" s="263">
        <v>0.20401988455</v>
      </c>
      <c r="Y20" s="263">
        <v>0.20395975542</v>
      </c>
      <c r="Z20" s="263">
        <v>0.21328113052</v>
      </c>
      <c r="AA20" s="263">
        <v>0.21309856283</v>
      </c>
      <c r="AB20" s="263">
        <v>0.19876213384999999</v>
      </c>
      <c r="AC20" s="263">
        <v>0.20231459524000001</v>
      </c>
      <c r="AD20" s="263">
        <v>0.16780840834999999</v>
      </c>
      <c r="AE20" s="263">
        <v>0.18026643720999999</v>
      </c>
      <c r="AF20" s="263">
        <v>0.18389008111999999</v>
      </c>
      <c r="AG20" s="263">
        <v>0.19236110779999999</v>
      </c>
      <c r="AH20" s="263">
        <v>0.19276289535999999</v>
      </c>
      <c r="AI20" s="263">
        <v>0.18653491698999999</v>
      </c>
      <c r="AJ20" s="263">
        <v>0.19681576035000001</v>
      </c>
      <c r="AK20" s="263">
        <v>0.19640304049999999</v>
      </c>
      <c r="AL20" s="263">
        <v>0.20316719763999999</v>
      </c>
      <c r="AM20" s="263">
        <v>0.20034415390999999</v>
      </c>
      <c r="AN20" s="263">
        <v>0.1706502194</v>
      </c>
      <c r="AO20" s="263">
        <v>0.19705806961</v>
      </c>
      <c r="AP20" s="263">
        <v>0.19171722093999999</v>
      </c>
      <c r="AQ20" s="263">
        <v>0.20689562915000001</v>
      </c>
      <c r="AR20" s="263">
        <v>0.19745968107</v>
      </c>
      <c r="AS20" s="263">
        <v>0.20705803531</v>
      </c>
      <c r="AT20" s="263">
        <v>0.19618524617999999</v>
      </c>
      <c r="AU20" s="263">
        <v>0.19180190075</v>
      </c>
      <c r="AV20" s="263">
        <v>0.20172005791</v>
      </c>
      <c r="AW20" s="263">
        <v>0.19729022336999999</v>
      </c>
      <c r="AX20" s="263">
        <v>0.20259251373000001</v>
      </c>
      <c r="AY20" s="263">
        <v>0.20029386221000001</v>
      </c>
      <c r="AZ20" s="263">
        <v>0.18403133121000001</v>
      </c>
      <c r="BA20" s="263">
        <v>0.20362635100000001</v>
      </c>
      <c r="BB20" s="263">
        <v>0.198878526</v>
      </c>
      <c r="BC20" s="329">
        <v>0.2022806</v>
      </c>
      <c r="BD20" s="329">
        <v>0.1995951</v>
      </c>
      <c r="BE20" s="329">
        <v>0.2097675</v>
      </c>
      <c r="BF20" s="329">
        <v>0.20880560000000001</v>
      </c>
      <c r="BG20" s="329">
        <v>0.20077239999999999</v>
      </c>
      <c r="BH20" s="329">
        <v>0.20838029999999999</v>
      </c>
      <c r="BI20" s="329">
        <v>0.2044146</v>
      </c>
      <c r="BJ20" s="329">
        <v>0.21239559999999999</v>
      </c>
      <c r="BK20" s="329">
        <v>0.20881479999999999</v>
      </c>
      <c r="BL20" s="329">
        <v>0.18876019999999999</v>
      </c>
      <c r="BM20" s="329">
        <v>0.20326340000000001</v>
      </c>
      <c r="BN20" s="329">
        <v>0.19978070000000001</v>
      </c>
      <c r="BO20" s="329">
        <v>0.20633209999999999</v>
      </c>
      <c r="BP20" s="329">
        <v>0.20273969999999999</v>
      </c>
      <c r="BQ20" s="329">
        <v>0.21127950000000001</v>
      </c>
      <c r="BR20" s="329">
        <v>0.20961850000000001</v>
      </c>
      <c r="BS20" s="329">
        <v>0.20158690000000001</v>
      </c>
      <c r="BT20" s="329">
        <v>0.2092252</v>
      </c>
      <c r="BU20" s="329">
        <v>0.20575479999999999</v>
      </c>
      <c r="BV20" s="329">
        <v>0.21415880000000001</v>
      </c>
    </row>
    <row r="21" spans="1:74" ht="12" customHeight="1" x14ac:dyDescent="0.25">
      <c r="A21" s="532"/>
      <c r="B21" s="167" t="s">
        <v>355</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230"/>
      <c r="BC21" s="330"/>
      <c r="BD21" s="330"/>
      <c r="BE21" s="330"/>
      <c r="BF21" s="330"/>
      <c r="BG21" s="330"/>
      <c r="BH21" s="330"/>
      <c r="BI21" s="330"/>
      <c r="BJ21" s="330"/>
      <c r="BK21" s="330"/>
      <c r="BL21" s="330"/>
      <c r="BM21" s="330"/>
      <c r="BN21" s="330"/>
      <c r="BO21" s="330"/>
      <c r="BP21" s="330"/>
      <c r="BQ21" s="330"/>
      <c r="BR21" s="330"/>
      <c r="BS21" s="330"/>
      <c r="BT21" s="330"/>
      <c r="BU21" s="330"/>
      <c r="BV21" s="330"/>
    </row>
    <row r="22" spans="1:74" ht="12" customHeight="1" x14ac:dyDescent="0.25">
      <c r="A22" s="532" t="s">
        <v>63</v>
      </c>
      <c r="B22" s="533" t="s">
        <v>457</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1.9776070000000001E-3</v>
      </c>
      <c r="O22" s="263">
        <v>2.0475789999999999E-3</v>
      </c>
      <c r="P22" s="263">
        <v>1.8731589999999999E-3</v>
      </c>
      <c r="Q22" s="263">
        <v>2.066413E-3</v>
      </c>
      <c r="R22" s="263">
        <v>1.8591949999999999E-3</v>
      </c>
      <c r="S22" s="263">
        <v>2.0061089999999998E-3</v>
      </c>
      <c r="T22" s="263">
        <v>1.921369E-3</v>
      </c>
      <c r="U22" s="263">
        <v>1.9705149999999999E-3</v>
      </c>
      <c r="V22" s="263">
        <v>1.9468899999999999E-3</v>
      </c>
      <c r="W22" s="263">
        <v>1.8820449999999999E-3</v>
      </c>
      <c r="X22" s="263">
        <v>2.0130370000000001E-3</v>
      </c>
      <c r="Y22" s="263">
        <v>1.9945060000000001E-3</v>
      </c>
      <c r="Z22" s="263">
        <v>2.0529929999999999E-3</v>
      </c>
      <c r="AA22" s="263">
        <v>1.9790559999999999E-3</v>
      </c>
      <c r="AB22" s="263">
        <v>1.920824E-3</v>
      </c>
      <c r="AC22" s="263">
        <v>2.046731E-3</v>
      </c>
      <c r="AD22" s="263">
        <v>1.9605859999999998E-3</v>
      </c>
      <c r="AE22" s="263">
        <v>2.0079009999999999E-3</v>
      </c>
      <c r="AF22" s="263">
        <v>1.9098159999999999E-3</v>
      </c>
      <c r="AG22" s="263">
        <v>1.9354890000000001E-3</v>
      </c>
      <c r="AH22" s="263">
        <v>1.9340679999999999E-3</v>
      </c>
      <c r="AI22" s="263">
        <v>1.9104390000000001E-3</v>
      </c>
      <c r="AJ22" s="263">
        <v>2.0055680000000001E-3</v>
      </c>
      <c r="AK22" s="263">
        <v>1.9729119999999998E-3</v>
      </c>
      <c r="AL22" s="263">
        <v>2.0551699999999998E-3</v>
      </c>
      <c r="AM22" s="263">
        <v>2.0587940000000001E-3</v>
      </c>
      <c r="AN22" s="263">
        <v>1.8570209999999999E-3</v>
      </c>
      <c r="AO22" s="263">
        <v>1.8238530000000001E-3</v>
      </c>
      <c r="AP22" s="263">
        <v>1.946534E-3</v>
      </c>
      <c r="AQ22" s="263">
        <v>2.1207840000000001E-3</v>
      </c>
      <c r="AR22" s="263">
        <v>1.972756E-3</v>
      </c>
      <c r="AS22" s="263">
        <v>2.0182889999999999E-3</v>
      </c>
      <c r="AT22" s="263">
        <v>2.036932E-3</v>
      </c>
      <c r="AU22" s="263">
        <v>1.9945750000000002E-3</v>
      </c>
      <c r="AV22" s="263">
        <v>2.0965879999999999E-3</v>
      </c>
      <c r="AW22" s="263">
        <v>2.00476E-3</v>
      </c>
      <c r="AX22" s="263">
        <v>2.170553E-3</v>
      </c>
      <c r="AY22" s="263">
        <v>2.1692809999999999E-3</v>
      </c>
      <c r="AZ22" s="263">
        <v>2.0322600000000001E-3</v>
      </c>
      <c r="BA22" s="263">
        <v>2.0512099999999999E-3</v>
      </c>
      <c r="BB22" s="263">
        <v>2.0607300000000002E-3</v>
      </c>
      <c r="BC22" s="329">
        <v>2.0552700000000001E-3</v>
      </c>
      <c r="BD22" s="329">
        <v>2.0627699999999998E-3</v>
      </c>
      <c r="BE22" s="329">
        <v>2.0668100000000001E-3</v>
      </c>
      <c r="BF22" s="329">
        <v>2.06953E-3</v>
      </c>
      <c r="BG22" s="329">
        <v>2.0763399999999999E-3</v>
      </c>
      <c r="BH22" s="329">
        <v>2.0745E-3</v>
      </c>
      <c r="BI22" s="329">
        <v>2.08084E-3</v>
      </c>
      <c r="BJ22" s="329">
        <v>2.0726899999999999E-3</v>
      </c>
      <c r="BK22" s="329">
        <v>2.0639E-3</v>
      </c>
      <c r="BL22" s="329">
        <v>2.0667799999999998E-3</v>
      </c>
      <c r="BM22" s="329">
        <v>2.0682000000000001E-3</v>
      </c>
      <c r="BN22" s="329">
        <v>2.06887E-3</v>
      </c>
      <c r="BO22" s="329">
        <v>2.07011E-3</v>
      </c>
      <c r="BP22" s="329">
        <v>2.0707799999999999E-3</v>
      </c>
      <c r="BQ22" s="329">
        <v>2.07114E-3</v>
      </c>
      <c r="BR22" s="329">
        <v>2.0712899999999999E-3</v>
      </c>
      <c r="BS22" s="329">
        <v>2.0708300000000001E-3</v>
      </c>
      <c r="BT22" s="329">
        <v>2.0704899999999999E-3</v>
      </c>
      <c r="BU22" s="329">
        <v>2.0695499999999999E-3</v>
      </c>
      <c r="BV22" s="329">
        <v>2.0692699999999998E-3</v>
      </c>
    </row>
    <row r="23" spans="1:74" ht="12" customHeight="1" x14ac:dyDescent="0.25">
      <c r="A23" s="532" t="s">
        <v>1030</v>
      </c>
      <c r="B23" s="533" t="s">
        <v>1029</v>
      </c>
      <c r="C23" s="263">
        <v>5.2900142669000004E-3</v>
      </c>
      <c r="D23" s="263">
        <v>5.7866800371999998E-3</v>
      </c>
      <c r="E23" s="263">
        <v>7.8554391304000003E-3</v>
      </c>
      <c r="F23" s="263">
        <v>8.7109590165999999E-3</v>
      </c>
      <c r="G23" s="263">
        <v>9.5445595390000002E-3</v>
      </c>
      <c r="H23" s="263">
        <v>9.6966113150000009E-3</v>
      </c>
      <c r="I23" s="263">
        <v>9.9642264721999992E-3</v>
      </c>
      <c r="J23" s="263">
        <v>9.5508648510000006E-3</v>
      </c>
      <c r="K23" s="263">
        <v>8.5424656441999997E-3</v>
      </c>
      <c r="L23" s="263">
        <v>7.5182491568000004E-3</v>
      </c>
      <c r="M23" s="263">
        <v>5.9393611090999996E-3</v>
      </c>
      <c r="N23" s="263">
        <v>5.5860523214999996E-3</v>
      </c>
      <c r="O23" s="263">
        <v>5.8687785204999997E-3</v>
      </c>
      <c r="P23" s="263">
        <v>6.3189761385000001E-3</v>
      </c>
      <c r="Q23" s="263">
        <v>8.7554792350000004E-3</v>
      </c>
      <c r="R23" s="263">
        <v>9.6740475545999995E-3</v>
      </c>
      <c r="S23" s="263">
        <v>1.0404842809E-2</v>
      </c>
      <c r="T23" s="263">
        <v>1.0520753121000001E-2</v>
      </c>
      <c r="U23" s="263">
        <v>1.1049767913999999E-2</v>
      </c>
      <c r="V23" s="263">
        <v>1.0512396856E-2</v>
      </c>
      <c r="W23" s="263">
        <v>9.3457140600999994E-3</v>
      </c>
      <c r="X23" s="263">
        <v>8.2552217232E-3</v>
      </c>
      <c r="Y23" s="263">
        <v>6.4014695829999997E-3</v>
      </c>
      <c r="Z23" s="263">
        <v>6.0876245413000003E-3</v>
      </c>
      <c r="AA23" s="263">
        <v>6.8313658936000003E-3</v>
      </c>
      <c r="AB23" s="263">
        <v>7.7521880063999996E-3</v>
      </c>
      <c r="AC23" s="263">
        <v>1.0045071423000001E-2</v>
      </c>
      <c r="AD23" s="263">
        <v>1.1075285103E-2</v>
      </c>
      <c r="AE23" s="263">
        <v>1.2242072479000001E-2</v>
      </c>
      <c r="AF23" s="263">
        <v>1.2210192E-2</v>
      </c>
      <c r="AG23" s="263">
        <v>1.2684866782000001E-2</v>
      </c>
      <c r="AH23" s="263">
        <v>1.2106535565E-2</v>
      </c>
      <c r="AI23" s="263">
        <v>1.0769125593000001E-2</v>
      </c>
      <c r="AJ23" s="263">
        <v>9.3904374635000003E-3</v>
      </c>
      <c r="AK23" s="263">
        <v>7.4795198360999996E-3</v>
      </c>
      <c r="AL23" s="263">
        <v>7.1435376056E-3</v>
      </c>
      <c r="AM23" s="263">
        <v>7.9648732008000007E-3</v>
      </c>
      <c r="AN23" s="263">
        <v>8.5937792974999996E-3</v>
      </c>
      <c r="AO23" s="263">
        <v>1.1870494763999999E-2</v>
      </c>
      <c r="AP23" s="263">
        <v>1.3186958742E-2</v>
      </c>
      <c r="AQ23" s="263">
        <v>1.4292727963000001E-2</v>
      </c>
      <c r="AR23" s="263">
        <v>1.4385874957E-2</v>
      </c>
      <c r="AS23" s="263">
        <v>1.4869007629E-2</v>
      </c>
      <c r="AT23" s="263">
        <v>1.4290121790000001E-2</v>
      </c>
      <c r="AU23" s="263">
        <v>1.2771427488E-2</v>
      </c>
      <c r="AV23" s="263">
        <v>1.1097982443000001E-2</v>
      </c>
      <c r="AW23" s="263">
        <v>8.8573699155000008E-3</v>
      </c>
      <c r="AX23" s="263">
        <v>8.2954980496999994E-3</v>
      </c>
      <c r="AY23" s="263">
        <v>9.1372177866E-3</v>
      </c>
      <c r="AZ23" s="263">
        <v>1.0165590562000001E-2</v>
      </c>
      <c r="BA23" s="263">
        <v>1.37124E-2</v>
      </c>
      <c r="BB23" s="263">
        <v>1.50993E-2</v>
      </c>
      <c r="BC23" s="329">
        <v>1.64697E-2</v>
      </c>
      <c r="BD23" s="329">
        <v>1.6552399999999998E-2</v>
      </c>
      <c r="BE23" s="329">
        <v>1.7142399999999999E-2</v>
      </c>
      <c r="BF23" s="329">
        <v>1.6438000000000001E-2</v>
      </c>
      <c r="BG23" s="329">
        <v>1.47668E-2</v>
      </c>
      <c r="BH23" s="329">
        <v>1.3073100000000001E-2</v>
      </c>
      <c r="BI23" s="329">
        <v>1.04035E-2</v>
      </c>
      <c r="BJ23" s="329">
        <v>9.88787E-3</v>
      </c>
      <c r="BK23" s="329">
        <v>1.0661E-2</v>
      </c>
      <c r="BL23" s="329">
        <v>1.1710699999999999E-2</v>
      </c>
      <c r="BM23" s="329">
        <v>1.5697599999999999E-2</v>
      </c>
      <c r="BN23" s="329">
        <v>1.7257100000000001E-2</v>
      </c>
      <c r="BO23" s="329">
        <v>1.8832100000000001E-2</v>
      </c>
      <c r="BP23" s="329">
        <v>1.89853E-2</v>
      </c>
      <c r="BQ23" s="329">
        <v>1.96933E-2</v>
      </c>
      <c r="BR23" s="329">
        <v>1.8918399999999998E-2</v>
      </c>
      <c r="BS23" s="329">
        <v>1.7028600000000001E-2</v>
      </c>
      <c r="BT23" s="329">
        <v>1.51258E-2</v>
      </c>
      <c r="BU23" s="329">
        <v>1.2080799999999999E-2</v>
      </c>
      <c r="BV23" s="329">
        <v>1.1497500000000001E-2</v>
      </c>
    </row>
    <row r="24" spans="1:74" ht="12" customHeight="1" x14ac:dyDescent="0.25">
      <c r="A24" s="499" t="s">
        <v>836</v>
      </c>
      <c r="B24" s="533" t="s">
        <v>823</v>
      </c>
      <c r="C24" s="263">
        <v>3.9872400000000004E-3</v>
      </c>
      <c r="D24" s="263">
        <v>3.7086100000000002E-3</v>
      </c>
      <c r="E24" s="263">
        <v>3.98657E-3</v>
      </c>
      <c r="F24" s="263">
        <v>3.89851E-3</v>
      </c>
      <c r="G24" s="263">
        <v>4.0406299999999999E-3</v>
      </c>
      <c r="H24" s="263">
        <v>3.9206400000000004E-3</v>
      </c>
      <c r="I24" s="263">
        <v>3.9728799999999998E-3</v>
      </c>
      <c r="J24" s="263">
        <v>4.0492100000000001E-3</v>
      </c>
      <c r="K24" s="263">
        <v>3.6016199999999998E-3</v>
      </c>
      <c r="L24" s="263">
        <v>3.8679299999999999E-3</v>
      </c>
      <c r="M24" s="263">
        <v>3.87645E-3</v>
      </c>
      <c r="N24" s="263">
        <v>4.0135199999999996E-3</v>
      </c>
      <c r="O24" s="263">
        <v>3.7250299999999998E-3</v>
      </c>
      <c r="P24" s="263">
        <v>3.24954E-3</v>
      </c>
      <c r="Q24" s="263">
        <v>3.4652799999999998E-3</v>
      </c>
      <c r="R24" s="263">
        <v>3.0135600000000002E-3</v>
      </c>
      <c r="S24" s="263">
        <v>2.9332400000000002E-3</v>
      </c>
      <c r="T24" s="263">
        <v>3.2885599999999998E-3</v>
      </c>
      <c r="U24" s="263">
        <v>3.1890999999999998E-3</v>
      </c>
      <c r="V24" s="263">
        <v>3.3472900000000002E-3</v>
      </c>
      <c r="W24" s="263">
        <v>3.2066199999999999E-3</v>
      </c>
      <c r="X24" s="263">
        <v>3.1792700000000001E-3</v>
      </c>
      <c r="Y24" s="263">
        <v>3.11524E-3</v>
      </c>
      <c r="Z24" s="263">
        <v>3.3277200000000002E-3</v>
      </c>
      <c r="AA24" s="263">
        <v>3.3092400000000002E-3</v>
      </c>
      <c r="AB24" s="263">
        <v>3.0422800000000001E-3</v>
      </c>
      <c r="AC24" s="263">
        <v>3.35739E-3</v>
      </c>
      <c r="AD24" s="263">
        <v>3.0987900000000001E-3</v>
      </c>
      <c r="AE24" s="263">
        <v>3.2196999999999998E-3</v>
      </c>
      <c r="AF24" s="263">
        <v>3.05113E-3</v>
      </c>
      <c r="AG24" s="263">
        <v>3.2652599999999999E-3</v>
      </c>
      <c r="AH24" s="263">
        <v>3.2611300000000001E-3</v>
      </c>
      <c r="AI24" s="263">
        <v>3.0693500000000002E-3</v>
      </c>
      <c r="AJ24" s="263">
        <v>3.09574E-3</v>
      </c>
      <c r="AK24" s="263">
        <v>3.0224100000000001E-3</v>
      </c>
      <c r="AL24" s="263">
        <v>3.0612399999999998E-3</v>
      </c>
      <c r="AM24" s="263">
        <v>3.2376499999999999E-3</v>
      </c>
      <c r="AN24" s="263">
        <v>2.6572100000000001E-3</v>
      </c>
      <c r="AO24" s="263">
        <v>3.0702500000000001E-3</v>
      </c>
      <c r="AP24" s="263">
        <v>2.8517999999999998E-3</v>
      </c>
      <c r="AQ24" s="263">
        <v>2.7325700000000001E-3</v>
      </c>
      <c r="AR24" s="263">
        <v>2.73019E-3</v>
      </c>
      <c r="AS24" s="263">
        <v>3.0937999999999998E-3</v>
      </c>
      <c r="AT24" s="263">
        <v>3.0423500000000001E-3</v>
      </c>
      <c r="AU24" s="263">
        <v>2.90062E-3</v>
      </c>
      <c r="AV24" s="263">
        <v>2.7944100000000002E-3</v>
      </c>
      <c r="AW24" s="263">
        <v>2.9514699999999999E-3</v>
      </c>
      <c r="AX24" s="263">
        <v>3.20003E-3</v>
      </c>
      <c r="AY24" s="263">
        <v>3.2988700000000002E-3</v>
      </c>
      <c r="AZ24" s="263">
        <v>2.60786E-3</v>
      </c>
      <c r="BA24" s="263">
        <v>3.07209E-3</v>
      </c>
      <c r="BB24" s="263">
        <v>2.87989E-3</v>
      </c>
      <c r="BC24" s="329">
        <v>2.8254999999999999E-3</v>
      </c>
      <c r="BD24" s="329">
        <v>2.7364099999999999E-3</v>
      </c>
      <c r="BE24" s="329">
        <v>3.0577500000000001E-3</v>
      </c>
      <c r="BF24" s="329">
        <v>3.03368E-3</v>
      </c>
      <c r="BG24" s="329">
        <v>2.92553E-3</v>
      </c>
      <c r="BH24" s="329">
        <v>2.9199299999999998E-3</v>
      </c>
      <c r="BI24" s="329">
        <v>2.99739E-3</v>
      </c>
      <c r="BJ24" s="329">
        <v>3.1829100000000002E-3</v>
      </c>
      <c r="BK24" s="329">
        <v>3.3157600000000001E-3</v>
      </c>
      <c r="BL24" s="329">
        <v>2.81343E-3</v>
      </c>
      <c r="BM24" s="329">
        <v>3.0839499999999998E-3</v>
      </c>
      <c r="BN24" s="329">
        <v>2.8918199999999998E-3</v>
      </c>
      <c r="BO24" s="329">
        <v>2.8359100000000001E-3</v>
      </c>
      <c r="BP24" s="329">
        <v>2.7401499999999998E-3</v>
      </c>
      <c r="BQ24" s="329">
        <v>3.06172E-3</v>
      </c>
      <c r="BR24" s="329">
        <v>3.0410200000000002E-3</v>
      </c>
      <c r="BS24" s="329">
        <v>2.93392E-3</v>
      </c>
      <c r="BT24" s="329">
        <v>2.9269500000000002E-3</v>
      </c>
      <c r="BU24" s="329">
        <v>2.9946700000000001E-3</v>
      </c>
      <c r="BV24" s="329">
        <v>3.17571E-3</v>
      </c>
    </row>
    <row r="25" spans="1:74" ht="12" customHeight="1" x14ac:dyDescent="0.25">
      <c r="A25" s="499" t="s">
        <v>21</v>
      </c>
      <c r="B25" s="533" t="s">
        <v>1032</v>
      </c>
      <c r="C25" s="263">
        <v>7.204691E-3</v>
      </c>
      <c r="D25" s="263">
        <v>6.5567719999999998E-3</v>
      </c>
      <c r="E25" s="263">
        <v>7.2165709999999997E-3</v>
      </c>
      <c r="F25" s="263">
        <v>6.8282450000000001E-3</v>
      </c>
      <c r="G25" s="263">
        <v>7.0389909999999997E-3</v>
      </c>
      <c r="H25" s="263">
        <v>6.9274749999999998E-3</v>
      </c>
      <c r="I25" s="263">
        <v>7.1290609999999999E-3</v>
      </c>
      <c r="J25" s="263">
        <v>7.1742309999999997E-3</v>
      </c>
      <c r="K25" s="263">
        <v>6.8606650000000002E-3</v>
      </c>
      <c r="L25" s="263">
        <v>7.0437310000000001E-3</v>
      </c>
      <c r="M25" s="263">
        <v>6.8354649999999998E-3</v>
      </c>
      <c r="N25" s="263">
        <v>7.2573710000000003E-3</v>
      </c>
      <c r="O25" s="263">
        <v>7.2840309999999998E-3</v>
      </c>
      <c r="P25" s="263">
        <v>6.5759920000000001E-3</v>
      </c>
      <c r="Q25" s="263">
        <v>7.1960909999999999E-3</v>
      </c>
      <c r="R25" s="263">
        <v>6.8399749999999999E-3</v>
      </c>
      <c r="S25" s="263">
        <v>7.0620309999999999E-3</v>
      </c>
      <c r="T25" s="263">
        <v>6.8451049999999998E-3</v>
      </c>
      <c r="U25" s="263">
        <v>7.1928110000000003E-3</v>
      </c>
      <c r="V25" s="263">
        <v>7.1488810000000002E-3</v>
      </c>
      <c r="W25" s="263">
        <v>6.9180550000000002E-3</v>
      </c>
      <c r="X25" s="263">
        <v>7.1521709999999997E-3</v>
      </c>
      <c r="Y25" s="263">
        <v>6.9489349999999998E-3</v>
      </c>
      <c r="Z25" s="263">
        <v>7.1349409999999997E-3</v>
      </c>
      <c r="AA25" s="263">
        <v>7.2019670000000001E-3</v>
      </c>
      <c r="AB25" s="263">
        <v>6.7340439999999998E-3</v>
      </c>
      <c r="AC25" s="263">
        <v>7.0548670000000003E-3</v>
      </c>
      <c r="AD25" s="263">
        <v>6.7002809999999998E-3</v>
      </c>
      <c r="AE25" s="263">
        <v>7.0208570000000001E-3</v>
      </c>
      <c r="AF25" s="263">
        <v>6.9029310000000002E-3</v>
      </c>
      <c r="AG25" s="263">
        <v>7.0088069999999997E-3</v>
      </c>
      <c r="AH25" s="263">
        <v>7.0035269999999998E-3</v>
      </c>
      <c r="AI25" s="263">
        <v>6.6648610000000002E-3</v>
      </c>
      <c r="AJ25" s="263">
        <v>6.918937E-3</v>
      </c>
      <c r="AK25" s="263">
        <v>6.7369309999999998E-3</v>
      </c>
      <c r="AL25" s="263">
        <v>7.0023569999999999E-3</v>
      </c>
      <c r="AM25" s="263">
        <v>6.981681E-3</v>
      </c>
      <c r="AN25" s="263">
        <v>6.4510319999999998E-3</v>
      </c>
      <c r="AO25" s="263">
        <v>6.970291E-3</v>
      </c>
      <c r="AP25" s="263">
        <v>6.6819949999999996E-3</v>
      </c>
      <c r="AQ25" s="263">
        <v>6.8570710000000002E-3</v>
      </c>
      <c r="AR25" s="263">
        <v>6.8442249999999998E-3</v>
      </c>
      <c r="AS25" s="263">
        <v>7.1057710000000003E-3</v>
      </c>
      <c r="AT25" s="263">
        <v>7.1121910000000003E-3</v>
      </c>
      <c r="AU25" s="263">
        <v>6.8767350000000001E-3</v>
      </c>
      <c r="AV25" s="263">
        <v>6.9804710000000002E-3</v>
      </c>
      <c r="AW25" s="263">
        <v>6.7544750000000002E-3</v>
      </c>
      <c r="AX25" s="263">
        <v>7.088011E-3</v>
      </c>
      <c r="AY25" s="263">
        <v>7.0711710000000002E-3</v>
      </c>
      <c r="AZ25" s="263">
        <v>6.4116700000000004E-3</v>
      </c>
      <c r="BA25" s="263">
        <v>6.8974199999999996E-3</v>
      </c>
      <c r="BB25" s="263">
        <v>6.6838399999999999E-3</v>
      </c>
      <c r="BC25" s="329">
        <v>6.8470500000000004E-3</v>
      </c>
      <c r="BD25" s="329">
        <v>6.8467399999999996E-3</v>
      </c>
      <c r="BE25" s="329">
        <v>7.1456999999999996E-3</v>
      </c>
      <c r="BF25" s="329">
        <v>7.1157700000000004E-3</v>
      </c>
      <c r="BG25" s="329">
        <v>6.84901E-3</v>
      </c>
      <c r="BH25" s="329">
        <v>6.9944899999999999E-3</v>
      </c>
      <c r="BI25" s="329">
        <v>6.7517499999999999E-3</v>
      </c>
      <c r="BJ25" s="329">
        <v>7.1055800000000002E-3</v>
      </c>
      <c r="BK25" s="329">
        <v>7.07845E-3</v>
      </c>
      <c r="BL25" s="329">
        <v>6.3917599999999998E-3</v>
      </c>
      <c r="BM25" s="329">
        <v>6.89866E-3</v>
      </c>
      <c r="BN25" s="329">
        <v>6.6850700000000004E-3</v>
      </c>
      <c r="BO25" s="329">
        <v>6.84843E-3</v>
      </c>
      <c r="BP25" s="329">
        <v>6.8500799999999997E-3</v>
      </c>
      <c r="BQ25" s="329">
        <v>7.14506E-3</v>
      </c>
      <c r="BR25" s="329">
        <v>7.11467E-3</v>
      </c>
      <c r="BS25" s="329">
        <v>6.8508600000000003E-3</v>
      </c>
      <c r="BT25" s="329">
        <v>6.9949399999999998E-3</v>
      </c>
      <c r="BU25" s="329">
        <v>6.7523899999999996E-3</v>
      </c>
      <c r="BV25" s="329">
        <v>7.1046E-3</v>
      </c>
    </row>
    <row r="26" spans="1:74" ht="12" customHeight="1" x14ac:dyDescent="0.25">
      <c r="A26" s="532" t="s">
        <v>222</v>
      </c>
      <c r="B26" s="533" t="s">
        <v>1394</v>
      </c>
      <c r="C26" s="263">
        <v>2.0445255145000001E-2</v>
      </c>
      <c r="D26" s="263">
        <v>1.9538603493E-2</v>
      </c>
      <c r="E26" s="263">
        <v>2.3028829143000001E-2</v>
      </c>
      <c r="F26" s="263">
        <v>2.3238345543E-2</v>
      </c>
      <c r="G26" s="263">
        <v>2.4794487887000002E-2</v>
      </c>
      <c r="H26" s="263">
        <v>2.4503300919E-2</v>
      </c>
      <c r="I26" s="263">
        <v>2.5137919814000001E-2</v>
      </c>
      <c r="J26" s="263">
        <v>2.4900238368E-2</v>
      </c>
      <c r="K26" s="263">
        <v>2.273646847E-2</v>
      </c>
      <c r="L26" s="263">
        <v>2.2405776204E-2</v>
      </c>
      <c r="M26" s="263">
        <v>2.0508493844000001E-2</v>
      </c>
      <c r="N26" s="263">
        <v>2.1126282430000001E-2</v>
      </c>
      <c r="O26" s="263">
        <v>2.1052417120999999E-2</v>
      </c>
      <c r="P26" s="263">
        <v>2.0155028588000001E-2</v>
      </c>
      <c r="Q26" s="263">
        <v>2.3759642532999999E-2</v>
      </c>
      <c r="R26" s="263">
        <v>2.3631522083000001E-2</v>
      </c>
      <c r="S26" s="263">
        <v>2.4880125384000001E-2</v>
      </c>
      <c r="T26" s="263">
        <v>2.4958653096999999E-2</v>
      </c>
      <c r="U26" s="263">
        <v>2.5772217149E-2</v>
      </c>
      <c r="V26" s="263">
        <v>2.5299598961000001E-2</v>
      </c>
      <c r="W26" s="263">
        <v>2.3521779776E-2</v>
      </c>
      <c r="X26" s="263">
        <v>2.2943329275E-2</v>
      </c>
      <c r="Y26" s="263">
        <v>2.0764059457000002E-2</v>
      </c>
      <c r="Z26" s="263">
        <v>2.0906772055000002E-2</v>
      </c>
      <c r="AA26" s="263">
        <v>2.1941010218999999E-2</v>
      </c>
      <c r="AB26" s="263">
        <v>2.1869779551000001E-2</v>
      </c>
      <c r="AC26" s="263">
        <v>2.4617871659999999E-2</v>
      </c>
      <c r="AD26" s="263">
        <v>2.4385602166000001E-2</v>
      </c>
      <c r="AE26" s="263">
        <v>2.6722255133999999E-2</v>
      </c>
      <c r="AF26" s="263">
        <v>2.6601724120999998E-2</v>
      </c>
      <c r="AG26" s="263">
        <v>2.7400992082E-2</v>
      </c>
      <c r="AH26" s="263">
        <v>2.6761514077E-2</v>
      </c>
      <c r="AI26" s="263">
        <v>2.4820845301E-2</v>
      </c>
      <c r="AJ26" s="263">
        <v>2.3719361881999999E-2</v>
      </c>
      <c r="AK26" s="263">
        <v>2.1591841022E-2</v>
      </c>
      <c r="AL26" s="263">
        <v>2.1687701890000001E-2</v>
      </c>
      <c r="AM26" s="263">
        <v>2.2502447328999999E-2</v>
      </c>
      <c r="AN26" s="263">
        <v>2.1647649519000001E-2</v>
      </c>
      <c r="AO26" s="263">
        <v>2.6333299971E-2</v>
      </c>
      <c r="AP26" s="263">
        <v>2.7076690010000001E-2</v>
      </c>
      <c r="AQ26" s="263">
        <v>2.8778530537E-2</v>
      </c>
      <c r="AR26" s="263">
        <v>2.8655933182999999E-2</v>
      </c>
      <c r="AS26" s="263">
        <v>2.9848740051000001E-2</v>
      </c>
      <c r="AT26" s="263">
        <v>2.9155146037E-2</v>
      </c>
      <c r="AU26" s="263">
        <v>2.7050695650000001E-2</v>
      </c>
      <c r="AV26" s="263">
        <v>2.5696531803000001E-2</v>
      </c>
      <c r="AW26" s="263">
        <v>2.3178680940000002E-2</v>
      </c>
      <c r="AX26" s="263">
        <v>2.3456199532E-2</v>
      </c>
      <c r="AY26" s="263">
        <v>2.4133631175999998E-2</v>
      </c>
      <c r="AZ26" s="263">
        <v>2.3669488562000001E-2</v>
      </c>
      <c r="BA26" s="263">
        <v>2.8471729000000001E-2</v>
      </c>
      <c r="BB26" s="263">
        <v>2.9366387000000001E-2</v>
      </c>
      <c r="BC26" s="329">
        <v>3.08896E-2</v>
      </c>
      <c r="BD26" s="329">
        <v>3.08632E-2</v>
      </c>
      <c r="BE26" s="329">
        <v>3.2103899999999998E-2</v>
      </c>
      <c r="BF26" s="329">
        <v>3.1355099999999997E-2</v>
      </c>
      <c r="BG26" s="329">
        <v>2.9128600000000001E-2</v>
      </c>
      <c r="BH26" s="329">
        <v>2.76905E-2</v>
      </c>
      <c r="BI26" s="329">
        <v>2.4810100000000002E-2</v>
      </c>
      <c r="BJ26" s="329">
        <v>2.4950300000000002E-2</v>
      </c>
      <c r="BK26" s="329">
        <v>2.5582899999999999E-2</v>
      </c>
      <c r="BL26" s="329">
        <v>2.53455E-2</v>
      </c>
      <c r="BM26" s="329">
        <v>3.0265199999999999E-2</v>
      </c>
      <c r="BN26" s="329">
        <v>3.14112E-2</v>
      </c>
      <c r="BO26" s="329">
        <v>3.3317399999999997E-2</v>
      </c>
      <c r="BP26" s="329">
        <v>3.3364699999999997E-2</v>
      </c>
      <c r="BQ26" s="329">
        <v>3.46891E-2</v>
      </c>
      <c r="BR26" s="329">
        <v>3.3871900000000003E-2</v>
      </c>
      <c r="BS26" s="329">
        <v>3.1412099999999998E-2</v>
      </c>
      <c r="BT26" s="329">
        <v>2.9774399999999999E-2</v>
      </c>
      <c r="BU26" s="329">
        <v>2.65144E-2</v>
      </c>
      <c r="BV26" s="329">
        <v>2.65974E-2</v>
      </c>
    </row>
    <row r="27" spans="1:74" ht="12" customHeight="1" x14ac:dyDescent="0.25">
      <c r="A27" s="532"/>
      <c r="B27" s="167" t="s">
        <v>356</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230"/>
      <c r="BA27" s="230"/>
      <c r="BB27" s="230"/>
      <c r="BC27" s="330"/>
      <c r="BD27" s="330"/>
      <c r="BE27" s="330"/>
      <c r="BF27" s="330"/>
      <c r="BG27" s="330"/>
      <c r="BH27" s="330"/>
      <c r="BI27" s="330"/>
      <c r="BJ27" s="330"/>
      <c r="BK27" s="330"/>
      <c r="BL27" s="330"/>
      <c r="BM27" s="330"/>
      <c r="BN27" s="330"/>
      <c r="BO27" s="330"/>
      <c r="BP27" s="330"/>
      <c r="BQ27" s="330"/>
      <c r="BR27" s="330"/>
      <c r="BS27" s="330"/>
      <c r="BT27" s="330"/>
      <c r="BU27" s="330"/>
      <c r="BV27" s="330"/>
    </row>
    <row r="28" spans="1:74" ht="12" customHeight="1" x14ac:dyDescent="0.25">
      <c r="A28" s="532" t="s">
        <v>608</v>
      </c>
      <c r="B28" s="533" t="s">
        <v>457</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3.3540979999999998E-3</v>
      </c>
      <c r="AB28" s="263">
        <v>3.1377050000000002E-3</v>
      </c>
      <c r="AC28" s="263">
        <v>3.3540979999999998E-3</v>
      </c>
      <c r="AD28" s="263">
        <v>3.2459020000000002E-3</v>
      </c>
      <c r="AE28" s="263">
        <v>3.3540979999999998E-3</v>
      </c>
      <c r="AF28" s="263">
        <v>3.2459020000000002E-3</v>
      </c>
      <c r="AG28" s="263">
        <v>3.3540979999999998E-3</v>
      </c>
      <c r="AH28" s="263">
        <v>3.3540979999999998E-3</v>
      </c>
      <c r="AI28" s="263">
        <v>3.2459020000000002E-3</v>
      </c>
      <c r="AJ28" s="263">
        <v>3.3540979999999998E-3</v>
      </c>
      <c r="AK28" s="263">
        <v>3.2459020000000002E-3</v>
      </c>
      <c r="AL28" s="263">
        <v>3.3540979999999998E-3</v>
      </c>
      <c r="AM28" s="263">
        <v>3.3632879999999999E-3</v>
      </c>
      <c r="AN28" s="263">
        <v>3.0378079999999999E-3</v>
      </c>
      <c r="AO28" s="263">
        <v>3.3632879999999999E-3</v>
      </c>
      <c r="AP28" s="263">
        <v>3.254795E-3</v>
      </c>
      <c r="AQ28" s="263">
        <v>3.3632879999999999E-3</v>
      </c>
      <c r="AR28" s="263">
        <v>3.254795E-3</v>
      </c>
      <c r="AS28" s="263">
        <v>3.3632879999999999E-3</v>
      </c>
      <c r="AT28" s="263">
        <v>3.3632879999999999E-3</v>
      </c>
      <c r="AU28" s="263">
        <v>3.254795E-3</v>
      </c>
      <c r="AV28" s="263">
        <v>3.3632879999999999E-3</v>
      </c>
      <c r="AW28" s="263">
        <v>3.254795E-3</v>
      </c>
      <c r="AX28" s="263">
        <v>3.3632879999999999E-3</v>
      </c>
      <c r="AY28" s="263">
        <v>3.3632879999999999E-3</v>
      </c>
      <c r="AZ28" s="263">
        <v>3.0378100000000002E-3</v>
      </c>
      <c r="BA28" s="263">
        <v>3.3632900000000001E-3</v>
      </c>
      <c r="BB28" s="263">
        <v>3.2548E-3</v>
      </c>
      <c r="BC28" s="329">
        <v>3.3632900000000001E-3</v>
      </c>
      <c r="BD28" s="329">
        <v>3.2548E-3</v>
      </c>
      <c r="BE28" s="329">
        <v>3.3632900000000001E-3</v>
      </c>
      <c r="BF28" s="329">
        <v>3.3632900000000001E-3</v>
      </c>
      <c r="BG28" s="329">
        <v>3.2548E-3</v>
      </c>
      <c r="BH28" s="329">
        <v>3.3632900000000001E-3</v>
      </c>
      <c r="BI28" s="329">
        <v>3.2548E-3</v>
      </c>
      <c r="BJ28" s="329">
        <v>3.3632900000000001E-3</v>
      </c>
      <c r="BK28" s="329">
        <v>3.3632900000000001E-3</v>
      </c>
      <c r="BL28" s="329">
        <v>3.0378100000000002E-3</v>
      </c>
      <c r="BM28" s="329">
        <v>3.3632900000000001E-3</v>
      </c>
      <c r="BN28" s="329">
        <v>3.2548E-3</v>
      </c>
      <c r="BO28" s="329">
        <v>3.3632900000000001E-3</v>
      </c>
      <c r="BP28" s="329">
        <v>3.2548E-3</v>
      </c>
      <c r="BQ28" s="329">
        <v>3.3632900000000001E-3</v>
      </c>
      <c r="BR28" s="329">
        <v>3.3632900000000001E-3</v>
      </c>
      <c r="BS28" s="329">
        <v>3.2548E-3</v>
      </c>
      <c r="BT28" s="329">
        <v>3.3632900000000001E-3</v>
      </c>
      <c r="BU28" s="329">
        <v>3.2548E-3</v>
      </c>
      <c r="BV28" s="329">
        <v>3.3632900000000001E-3</v>
      </c>
    </row>
    <row r="29" spans="1:74" ht="12" customHeight="1" x14ac:dyDescent="0.25">
      <c r="A29" s="532" t="s">
        <v>22</v>
      </c>
      <c r="B29" s="533" t="s">
        <v>1395</v>
      </c>
      <c r="C29" s="263">
        <v>1.1950468000000001E-2</v>
      </c>
      <c r="D29" s="263">
        <v>1.3057588E-2</v>
      </c>
      <c r="E29" s="263">
        <v>1.8050083000000001E-2</v>
      </c>
      <c r="F29" s="263">
        <v>2.0534101999999999E-2</v>
      </c>
      <c r="G29" s="263">
        <v>2.2594097E-2</v>
      </c>
      <c r="H29" s="263">
        <v>2.3021354000000001E-2</v>
      </c>
      <c r="I29" s="263">
        <v>2.3629634E-2</v>
      </c>
      <c r="J29" s="263">
        <v>2.2640442E-2</v>
      </c>
      <c r="K29" s="263">
        <v>1.9907286E-2</v>
      </c>
      <c r="L29" s="263">
        <v>1.7885478E-2</v>
      </c>
      <c r="M29" s="263">
        <v>1.4286949E-2</v>
      </c>
      <c r="N29" s="263">
        <v>1.3279367E-2</v>
      </c>
      <c r="O29" s="263">
        <v>1.340131E-2</v>
      </c>
      <c r="P29" s="263">
        <v>1.4568331E-2</v>
      </c>
      <c r="Q29" s="263">
        <v>2.0813277000000002E-2</v>
      </c>
      <c r="R29" s="263">
        <v>2.3279965E-2</v>
      </c>
      <c r="S29" s="263">
        <v>2.5580446E-2</v>
      </c>
      <c r="T29" s="263">
        <v>2.6090401999999999E-2</v>
      </c>
      <c r="U29" s="263">
        <v>2.7206610999999999E-2</v>
      </c>
      <c r="V29" s="263">
        <v>2.6184723999999999E-2</v>
      </c>
      <c r="W29" s="263">
        <v>2.3158069E-2</v>
      </c>
      <c r="X29" s="263">
        <v>2.0394530000000001E-2</v>
      </c>
      <c r="Y29" s="263">
        <v>1.6140328999999998E-2</v>
      </c>
      <c r="Z29" s="263">
        <v>1.4591039E-2</v>
      </c>
      <c r="AA29" s="263">
        <v>1.5796247999999999E-2</v>
      </c>
      <c r="AB29" s="263">
        <v>1.7972142E-2</v>
      </c>
      <c r="AC29" s="263">
        <v>2.3371486E-2</v>
      </c>
      <c r="AD29" s="263">
        <v>2.6278816999999999E-2</v>
      </c>
      <c r="AE29" s="263">
        <v>2.9617427000000002E-2</v>
      </c>
      <c r="AF29" s="263">
        <v>2.9620414000000001E-2</v>
      </c>
      <c r="AG29" s="263">
        <v>3.0453487000000001E-2</v>
      </c>
      <c r="AH29" s="263">
        <v>2.8896218000000001E-2</v>
      </c>
      <c r="AI29" s="263">
        <v>2.5528098999999999E-2</v>
      </c>
      <c r="AJ29" s="263">
        <v>2.2829150999999999E-2</v>
      </c>
      <c r="AK29" s="263">
        <v>1.8766007000000001E-2</v>
      </c>
      <c r="AL29" s="263">
        <v>1.7185005E-2</v>
      </c>
      <c r="AM29" s="263">
        <v>1.8275652999999999E-2</v>
      </c>
      <c r="AN29" s="263">
        <v>1.9398386E-2</v>
      </c>
      <c r="AO29" s="263">
        <v>2.7223381000000001E-2</v>
      </c>
      <c r="AP29" s="263">
        <v>3.0849963000000001E-2</v>
      </c>
      <c r="AQ29" s="263">
        <v>3.4038553999999999E-2</v>
      </c>
      <c r="AR29" s="263">
        <v>3.4555943999999998E-2</v>
      </c>
      <c r="AS29" s="263">
        <v>3.5004615000000003E-2</v>
      </c>
      <c r="AT29" s="263">
        <v>3.2989073000000001E-2</v>
      </c>
      <c r="AU29" s="263">
        <v>2.9221107999999999E-2</v>
      </c>
      <c r="AV29" s="263">
        <v>2.5642877000000001E-2</v>
      </c>
      <c r="AW29" s="263">
        <v>2.2485819000000001E-2</v>
      </c>
      <c r="AX29" s="263">
        <v>1.9044709E-2</v>
      </c>
      <c r="AY29" s="263">
        <v>2.1937442000000001E-2</v>
      </c>
      <c r="AZ29" s="263">
        <v>2.4200800000000001E-2</v>
      </c>
      <c r="BA29" s="263">
        <v>3.3500700000000001E-2</v>
      </c>
      <c r="BB29" s="263">
        <v>3.7351799999999998E-2</v>
      </c>
      <c r="BC29" s="329">
        <v>4.0956199999999998E-2</v>
      </c>
      <c r="BD29" s="329">
        <v>4.1390000000000003E-2</v>
      </c>
      <c r="BE29" s="329">
        <v>4.2401099999999997E-2</v>
      </c>
      <c r="BF29" s="329">
        <v>4.0571700000000002E-2</v>
      </c>
      <c r="BG29" s="329">
        <v>3.5942700000000001E-2</v>
      </c>
      <c r="BH29" s="329">
        <v>3.1912000000000003E-2</v>
      </c>
      <c r="BI29" s="329">
        <v>2.6062200000000001E-2</v>
      </c>
      <c r="BJ29" s="329">
        <v>2.3403899999999998E-2</v>
      </c>
      <c r="BK29" s="329">
        <v>2.4629399999999999E-2</v>
      </c>
      <c r="BL29" s="329">
        <v>2.7000199999999999E-2</v>
      </c>
      <c r="BM29" s="329">
        <v>3.73538E-2</v>
      </c>
      <c r="BN29" s="329">
        <v>4.1771500000000003E-2</v>
      </c>
      <c r="BO29" s="329">
        <v>4.5905300000000003E-2</v>
      </c>
      <c r="BP29" s="329">
        <v>4.6455400000000001E-2</v>
      </c>
      <c r="BQ29" s="329">
        <v>4.7668200000000001E-2</v>
      </c>
      <c r="BR29" s="329">
        <v>4.5659100000000001E-2</v>
      </c>
      <c r="BS29" s="329">
        <v>4.0453799999999998E-2</v>
      </c>
      <c r="BT29" s="329">
        <v>3.5943799999999998E-2</v>
      </c>
      <c r="BU29" s="329">
        <v>2.9282699999999998E-2</v>
      </c>
      <c r="BV29" s="329">
        <v>2.6349000000000001E-2</v>
      </c>
    </row>
    <row r="30" spans="1:74" ht="12" customHeight="1" x14ac:dyDescent="0.25">
      <c r="A30" s="532" t="s">
        <v>730</v>
      </c>
      <c r="B30" s="533" t="s">
        <v>1032</v>
      </c>
      <c r="C30" s="263">
        <v>4.4578596999999998E-2</v>
      </c>
      <c r="D30" s="263">
        <v>4.0264539000000002E-2</v>
      </c>
      <c r="E30" s="263">
        <v>4.4578596999999998E-2</v>
      </c>
      <c r="F30" s="263">
        <v>4.3140576999999999E-2</v>
      </c>
      <c r="G30" s="263">
        <v>4.4578596999999998E-2</v>
      </c>
      <c r="H30" s="263">
        <v>4.3140576999999999E-2</v>
      </c>
      <c r="I30" s="263">
        <v>4.4578596999999998E-2</v>
      </c>
      <c r="J30" s="263">
        <v>4.4578596999999998E-2</v>
      </c>
      <c r="K30" s="263">
        <v>4.3140576999999999E-2</v>
      </c>
      <c r="L30" s="263">
        <v>4.4578596999999998E-2</v>
      </c>
      <c r="M30" s="263">
        <v>4.3140576999999999E-2</v>
      </c>
      <c r="N30" s="263">
        <v>4.4578596999999998E-2</v>
      </c>
      <c r="O30" s="263">
        <v>4.6332690000000003E-2</v>
      </c>
      <c r="P30" s="263">
        <v>4.1848881999999997E-2</v>
      </c>
      <c r="Q30" s="263">
        <v>4.6332690000000003E-2</v>
      </c>
      <c r="R30" s="263">
        <v>4.4838086999999999E-2</v>
      </c>
      <c r="S30" s="263">
        <v>4.6332690000000003E-2</v>
      </c>
      <c r="T30" s="263">
        <v>4.4838086999999999E-2</v>
      </c>
      <c r="U30" s="263">
        <v>4.6332690000000003E-2</v>
      </c>
      <c r="V30" s="263">
        <v>4.6332690000000003E-2</v>
      </c>
      <c r="W30" s="263">
        <v>4.4838086999999999E-2</v>
      </c>
      <c r="X30" s="263">
        <v>4.6332690000000003E-2</v>
      </c>
      <c r="Y30" s="263">
        <v>4.4838086999999999E-2</v>
      </c>
      <c r="Z30" s="263">
        <v>4.6332690000000003E-2</v>
      </c>
      <c r="AA30" s="263">
        <v>3.7333729000000003E-2</v>
      </c>
      <c r="AB30" s="263">
        <v>3.4925101E-2</v>
      </c>
      <c r="AC30" s="263">
        <v>3.7333729000000003E-2</v>
      </c>
      <c r="AD30" s="263">
        <v>3.6129414999999998E-2</v>
      </c>
      <c r="AE30" s="263">
        <v>3.7333729000000003E-2</v>
      </c>
      <c r="AF30" s="263">
        <v>3.6129414999999998E-2</v>
      </c>
      <c r="AG30" s="263">
        <v>3.7333729000000003E-2</v>
      </c>
      <c r="AH30" s="263">
        <v>3.7333729000000003E-2</v>
      </c>
      <c r="AI30" s="263">
        <v>3.6129414999999998E-2</v>
      </c>
      <c r="AJ30" s="263">
        <v>3.7333729000000003E-2</v>
      </c>
      <c r="AK30" s="263">
        <v>3.6129414999999998E-2</v>
      </c>
      <c r="AL30" s="263">
        <v>3.7333729000000003E-2</v>
      </c>
      <c r="AM30" s="263">
        <v>3.9389440999999997E-2</v>
      </c>
      <c r="AN30" s="263">
        <v>3.5577560000000001E-2</v>
      </c>
      <c r="AO30" s="263">
        <v>3.9389440999999997E-2</v>
      </c>
      <c r="AP30" s="263">
        <v>3.8118814000000001E-2</v>
      </c>
      <c r="AQ30" s="263">
        <v>3.9389440999999997E-2</v>
      </c>
      <c r="AR30" s="263">
        <v>3.8118814000000001E-2</v>
      </c>
      <c r="AS30" s="263">
        <v>3.9389440999999997E-2</v>
      </c>
      <c r="AT30" s="263">
        <v>3.9389440999999997E-2</v>
      </c>
      <c r="AU30" s="263">
        <v>3.8118814000000001E-2</v>
      </c>
      <c r="AV30" s="263">
        <v>3.9389440999999997E-2</v>
      </c>
      <c r="AW30" s="263">
        <v>3.8118814000000001E-2</v>
      </c>
      <c r="AX30" s="263">
        <v>3.9389440999999997E-2</v>
      </c>
      <c r="AY30" s="263">
        <v>4.1084423000000002E-2</v>
      </c>
      <c r="AZ30" s="263">
        <v>3.5577600000000001E-2</v>
      </c>
      <c r="BA30" s="263">
        <v>3.9389399999999998E-2</v>
      </c>
      <c r="BB30" s="263">
        <v>3.8118800000000001E-2</v>
      </c>
      <c r="BC30" s="329">
        <v>3.9389399999999998E-2</v>
      </c>
      <c r="BD30" s="329">
        <v>3.8118800000000001E-2</v>
      </c>
      <c r="BE30" s="329">
        <v>3.9389399999999998E-2</v>
      </c>
      <c r="BF30" s="329">
        <v>3.9389399999999998E-2</v>
      </c>
      <c r="BG30" s="329">
        <v>3.8118800000000001E-2</v>
      </c>
      <c r="BH30" s="329">
        <v>3.9389399999999998E-2</v>
      </c>
      <c r="BI30" s="329">
        <v>3.8118800000000001E-2</v>
      </c>
      <c r="BJ30" s="329">
        <v>3.9389399999999998E-2</v>
      </c>
      <c r="BK30" s="329">
        <v>4.10844E-2</v>
      </c>
      <c r="BL30" s="329">
        <v>3.5577600000000001E-2</v>
      </c>
      <c r="BM30" s="329">
        <v>3.9389399999999998E-2</v>
      </c>
      <c r="BN30" s="329">
        <v>3.8118800000000001E-2</v>
      </c>
      <c r="BO30" s="329">
        <v>3.9389399999999998E-2</v>
      </c>
      <c r="BP30" s="329">
        <v>3.8118800000000001E-2</v>
      </c>
      <c r="BQ30" s="329">
        <v>3.9389399999999998E-2</v>
      </c>
      <c r="BR30" s="329">
        <v>3.9389399999999998E-2</v>
      </c>
      <c r="BS30" s="329">
        <v>3.8118800000000001E-2</v>
      </c>
      <c r="BT30" s="329">
        <v>3.9389399999999998E-2</v>
      </c>
      <c r="BU30" s="329">
        <v>3.8118800000000001E-2</v>
      </c>
      <c r="BV30" s="329">
        <v>3.9389399999999998E-2</v>
      </c>
    </row>
    <row r="31" spans="1:74" ht="12" customHeight="1" x14ac:dyDescent="0.25">
      <c r="A31" s="531" t="s">
        <v>23</v>
      </c>
      <c r="B31" s="533" t="s">
        <v>353</v>
      </c>
      <c r="C31" s="263">
        <v>5.9892353000000002E-2</v>
      </c>
      <c r="D31" s="263">
        <v>5.6359935E-2</v>
      </c>
      <c r="E31" s="263">
        <v>6.5991967999999998E-2</v>
      </c>
      <c r="F31" s="263">
        <v>6.6929474000000003E-2</v>
      </c>
      <c r="G31" s="263">
        <v>7.0535981999999997E-2</v>
      </c>
      <c r="H31" s="263">
        <v>6.9416725999999998E-2</v>
      </c>
      <c r="I31" s="263">
        <v>7.1571519E-2</v>
      </c>
      <c r="J31" s="263">
        <v>7.0582327E-2</v>
      </c>
      <c r="K31" s="263">
        <v>6.6302658E-2</v>
      </c>
      <c r="L31" s="263">
        <v>6.5827363E-2</v>
      </c>
      <c r="M31" s="263">
        <v>6.0682320999999997E-2</v>
      </c>
      <c r="N31" s="263">
        <v>6.1221251999999997E-2</v>
      </c>
      <c r="O31" s="263">
        <v>6.3097288000000001E-2</v>
      </c>
      <c r="P31" s="263">
        <v>5.9455020999999997E-2</v>
      </c>
      <c r="Q31" s="263">
        <v>7.0509255000000007E-2</v>
      </c>
      <c r="R31" s="263">
        <v>7.1372847000000003E-2</v>
      </c>
      <c r="S31" s="263">
        <v>7.5276423999999995E-2</v>
      </c>
      <c r="T31" s="263">
        <v>7.4183284000000002E-2</v>
      </c>
      <c r="U31" s="263">
        <v>7.6902588999999993E-2</v>
      </c>
      <c r="V31" s="263">
        <v>7.5880701999999994E-2</v>
      </c>
      <c r="W31" s="263">
        <v>7.1250951000000007E-2</v>
      </c>
      <c r="X31" s="263">
        <v>7.0090507999999996E-2</v>
      </c>
      <c r="Y31" s="263">
        <v>6.4233210999999998E-2</v>
      </c>
      <c r="Z31" s="263">
        <v>6.4287017000000002E-2</v>
      </c>
      <c r="AA31" s="263">
        <v>5.6484075000000002E-2</v>
      </c>
      <c r="AB31" s="263">
        <v>5.6034948000000001E-2</v>
      </c>
      <c r="AC31" s="263">
        <v>6.4059313000000007E-2</v>
      </c>
      <c r="AD31" s="263">
        <v>6.5654134000000003E-2</v>
      </c>
      <c r="AE31" s="263">
        <v>7.0305253999999998E-2</v>
      </c>
      <c r="AF31" s="263">
        <v>6.8995731000000005E-2</v>
      </c>
      <c r="AG31" s="263">
        <v>7.1141313999999997E-2</v>
      </c>
      <c r="AH31" s="263">
        <v>6.9584044999999997E-2</v>
      </c>
      <c r="AI31" s="263">
        <v>6.4903416000000005E-2</v>
      </c>
      <c r="AJ31" s="263">
        <v>6.3516978000000002E-2</v>
      </c>
      <c r="AK31" s="263">
        <v>5.8141324000000001E-2</v>
      </c>
      <c r="AL31" s="263">
        <v>5.7872831999999999E-2</v>
      </c>
      <c r="AM31" s="263">
        <v>6.1028381999999999E-2</v>
      </c>
      <c r="AN31" s="263">
        <v>5.8013754000000001E-2</v>
      </c>
      <c r="AO31" s="263">
        <v>6.9976109999999994E-2</v>
      </c>
      <c r="AP31" s="263">
        <v>7.2223572E-2</v>
      </c>
      <c r="AQ31" s="263">
        <v>7.6791283000000002E-2</v>
      </c>
      <c r="AR31" s="263">
        <v>7.5929552999999997E-2</v>
      </c>
      <c r="AS31" s="263">
        <v>7.7757344000000006E-2</v>
      </c>
      <c r="AT31" s="263">
        <v>7.5741801999999997E-2</v>
      </c>
      <c r="AU31" s="263">
        <v>7.0594717000000001E-2</v>
      </c>
      <c r="AV31" s="263">
        <v>6.8395605999999998E-2</v>
      </c>
      <c r="AW31" s="263">
        <v>6.3859427999999996E-2</v>
      </c>
      <c r="AX31" s="263">
        <v>6.1797438000000003E-2</v>
      </c>
      <c r="AY31" s="263">
        <v>6.6385153000000002E-2</v>
      </c>
      <c r="AZ31" s="263">
        <v>6.28161E-2</v>
      </c>
      <c r="BA31" s="263">
        <v>7.6253399999999999E-2</v>
      </c>
      <c r="BB31" s="263">
        <v>7.8725400000000001E-2</v>
      </c>
      <c r="BC31" s="329">
        <v>8.3709000000000006E-2</v>
      </c>
      <c r="BD31" s="329">
        <v>8.2763600000000007E-2</v>
      </c>
      <c r="BE31" s="329">
        <v>8.5153800000000002E-2</v>
      </c>
      <c r="BF31" s="329">
        <v>8.3324400000000007E-2</v>
      </c>
      <c r="BG31" s="329">
        <v>7.7316300000000004E-2</v>
      </c>
      <c r="BH31" s="329">
        <v>7.4664700000000001E-2</v>
      </c>
      <c r="BI31" s="329">
        <v>6.7435800000000004E-2</v>
      </c>
      <c r="BJ31" s="329">
        <v>6.6156699999999999E-2</v>
      </c>
      <c r="BK31" s="329">
        <v>6.9077100000000002E-2</v>
      </c>
      <c r="BL31" s="329">
        <v>6.5615599999999996E-2</v>
      </c>
      <c r="BM31" s="329">
        <v>8.0106499999999997E-2</v>
      </c>
      <c r="BN31" s="329">
        <v>8.31451E-2</v>
      </c>
      <c r="BO31" s="329">
        <v>8.8658000000000001E-2</v>
      </c>
      <c r="BP31" s="329">
        <v>8.7829000000000004E-2</v>
      </c>
      <c r="BQ31" s="329">
        <v>9.0420899999999998E-2</v>
      </c>
      <c r="BR31" s="329">
        <v>8.8411799999999999E-2</v>
      </c>
      <c r="BS31" s="329">
        <v>8.1827399999999995E-2</v>
      </c>
      <c r="BT31" s="329">
        <v>7.8696500000000003E-2</v>
      </c>
      <c r="BU31" s="329">
        <v>7.0656300000000005E-2</v>
      </c>
      <c r="BV31" s="329">
        <v>6.9101800000000005E-2</v>
      </c>
    </row>
    <row r="32" spans="1:74" ht="12" customHeight="1" x14ac:dyDescent="0.25">
      <c r="A32" s="531"/>
      <c r="B32" s="167" t="s">
        <v>357</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331"/>
      <c r="BD32" s="331"/>
      <c r="BE32" s="331"/>
      <c r="BF32" s="331"/>
      <c r="BG32" s="331"/>
      <c r="BH32" s="331"/>
      <c r="BI32" s="331"/>
      <c r="BJ32" s="331"/>
      <c r="BK32" s="331"/>
      <c r="BL32" s="331"/>
      <c r="BM32" s="331"/>
      <c r="BN32" s="331"/>
      <c r="BO32" s="331"/>
      <c r="BP32" s="331"/>
      <c r="BQ32" s="331"/>
      <c r="BR32" s="331"/>
      <c r="BS32" s="331"/>
      <c r="BT32" s="331"/>
      <c r="BU32" s="331"/>
      <c r="BV32" s="331"/>
    </row>
    <row r="33" spans="1:74" ht="12" customHeight="1" x14ac:dyDescent="0.25">
      <c r="A33" s="531" t="s">
        <v>1392</v>
      </c>
      <c r="B33" s="533" t="s">
        <v>1396</v>
      </c>
      <c r="C33" s="263">
        <v>1.8130462592000001E-2</v>
      </c>
      <c r="D33" s="263">
        <v>2.0105243839E-2</v>
      </c>
      <c r="E33" s="263">
        <v>2.3623590874999999E-2</v>
      </c>
      <c r="F33" s="263">
        <v>2.4499541478E-2</v>
      </c>
      <c r="G33" s="263">
        <v>2.9458392747E-2</v>
      </c>
      <c r="H33" s="263">
        <v>2.5662178516999999E-2</v>
      </c>
      <c r="I33" s="263">
        <v>2.4728102389999999E-2</v>
      </c>
      <c r="J33" s="263">
        <v>2.7842450577000001E-2</v>
      </c>
      <c r="K33" s="263">
        <v>2.8344193133E-2</v>
      </c>
      <c r="L33" s="263">
        <v>2.8151924078999999E-2</v>
      </c>
      <c r="M33" s="263">
        <v>2.6626115329999998E-2</v>
      </c>
      <c r="N33" s="263">
        <v>2.6132668966E-2</v>
      </c>
      <c r="O33" s="263">
        <v>2.2603350301E-2</v>
      </c>
      <c r="P33" s="263">
        <v>2.3163240049E-2</v>
      </c>
      <c r="Q33" s="263">
        <v>2.8150750838000001E-2</v>
      </c>
      <c r="R33" s="263">
        <v>2.8025394251000001E-2</v>
      </c>
      <c r="S33" s="263">
        <v>3.1622039593000001E-2</v>
      </c>
      <c r="T33" s="263">
        <v>2.7943758554000001E-2</v>
      </c>
      <c r="U33" s="263">
        <v>3.1036045583999999E-2</v>
      </c>
      <c r="V33" s="263">
        <v>2.9069063613000001E-2</v>
      </c>
      <c r="W33" s="263">
        <v>2.7471543914000002E-2</v>
      </c>
      <c r="X33" s="263">
        <v>2.8137179407000001E-2</v>
      </c>
      <c r="Y33" s="263">
        <v>2.6295757542E-2</v>
      </c>
      <c r="Z33" s="263">
        <v>3.1459196306999997E-2</v>
      </c>
      <c r="AA33" s="263">
        <v>2.4692929575000001E-2</v>
      </c>
      <c r="AB33" s="263">
        <v>2.7480997367999999E-2</v>
      </c>
      <c r="AC33" s="263">
        <v>2.7244589826999999E-2</v>
      </c>
      <c r="AD33" s="263">
        <v>2.7313573930000001E-2</v>
      </c>
      <c r="AE33" s="263">
        <v>2.6920782221E-2</v>
      </c>
      <c r="AF33" s="263">
        <v>3.1676599876000001E-2</v>
      </c>
      <c r="AG33" s="263">
        <v>3.1376474223000002E-2</v>
      </c>
      <c r="AH33" s="263">
        <v>3.0120608478000001E-2</v>
      </c>
      <c r="AI33" s="263">
        <v>3.1482660454E-2</v>
      </c>
      <c r="AJ33" s="263">
        <v>2.7126125123999999E-2</v>
      </c>
      <c r="AK33" s="263">
        <v>3.0205757789E-2</v>
      </c>
      <c r="AL33" s="263">
        <v>3.5459701938E-2</v>
      </c>
      <c r="AM33" s="263">
        <v>2.2659433988000001E-2</v>
      </c>
      <c r="AN33" s="263">
        <v>2.5124963965E-2</v>
      </c>
      <c r="AO33" s="263">
        <v>3.2132874388999998E-2</v>
      </c>
      <c r="AP33" s="263">
        <v>3.1069978706E-2</v>
      </c>
      <c r="AQ33" s="263">
        <v>3.3343059511000001E-2</v>
      </c>
      <c r="AR33" s="263">
        <v>3.0600761409000001E-2</v>
      </c>
      <c r="AS33" s="263">
        <v>2.8665125938E-2</v>
      </c>
      <c r="AT33" s="263">
        <v>3.2847379608000001E-2</v>
      </c>
      <c r="AU33" s="263">
        <v>2.7499260553000001E-2</v>
      </c>
      <c r="AV33" s="263">
        <v>3.7405343642000002E-2</v>
      </c>
      <c r="AW33" s="263">
        <v>3.4420812435000003E-2</v>
      </c>
      <c r="AX33" s="263">
        <v>3.6541388692E-2</v>
      </c>
      <c r="AY33" s="263">
        <v>2.7490557448E-2</v>
      </c>
      <c r="AZ33" s="263">
        <v>2.9875859412000001E-2</v>
      </c>
      <c r="BA33" s="263">
        <v>3.9451446871000002E-2</v>
      </c>
      <c r="BB33" s="263">
        <v>4.0637258356000003E-2</v>
      </c>
      <c r="BC33" s="329">
        <v>4.0715700000000001E-2</v>
      </c>
      <c r="BD33" s="329">
        <v>4.1000200000000001E-2</v>
      </c>
      <c r="BE33" s="329">
        <v>4.1804599999999997E-2</v>
      </c>
      <c r="BF33" s="329">
        <v>3.9319899999999998E-2</v>
      </c>
      <c r="BG33" s="329">
        <v>3.6162699999999999E-2</v>
      </c>
      <c r="BH33" s="329">
        <v>4.3156600000000003E-2</v>
      </c>
      <c r="BI33" s="329">
        <v>4.6021199999999998E-2</v>
      </c>
      <c r="BJ33" s="329">
        <v>4.9814700000000003E-2</v>
      </c>
      <c r="BK33" s="329">
        <v>4.2350400000000003E-2</v>
      </c>
      <c r="BL33" s="329">
        <v>3.9222100000000003E-2</v>
      </c>
      <c r="BM33" s="329">
        <v>4.5913099999999998E-2</v>
      </c>
      <c r="BN33" s="329">
        <v>4.4525500000000003E-2</v>
      </c>
      <c r="BO33" s="329">
        <v>4.3707999999999997E-2</v>
      </c>
      <c r="BP33" s="329">
        <v>4.5094200000000001E-2</v>
      </c>
      <c r="BQ33" s="329">
        <v>4.4262799999999998E-2</v>
      </c>
      <c r="BR33" s="329">
        <v>4.2285999999999997E-2</v>
      </c>
      <c r="BS33" s="329">
        <v>3.9020800000000001E-2</v>
      </c>
      <c r="BT33" s="329">
        <v>4.5482799999999997E-2</v>
      </c>
      <c r="BU33" s="329">
        <v>5.0421100000000003E-2</v>
      </c>
      <c r="BV33" s="329">
        <v>5.5965300000000003E-2</v>
      </c>
    </row>
    <row r="34" spans="1:74" ht="12" customHeight="1" x14ac:dyDescent="0.25">
      <c r="A34" s="531" t="s">
        <v>358</v>
      </c>
      <c r="B34" s="533" t="s">
        <v>1401</v>
      </c>
      <c r="C34" s="263">
        <v>9.5782245153999995E-2</v>
      </c>
      <c r="D34" s="263">
        <v>8.1402108924000002E-2</v>
      </c>
      <c r="E34" s="263">
        <v>9.5049445501000002E-2</v>
      </c>
      <c r="F34" s="263">
        <v>8.8954249503000002E-2</v>
      </c>
      <c r="G34" s="263">
        <v>0.1028689955</v>
      </c>
      <c r="H34" s="263">
        <v>9.7073196158000002E-2</v>
      </c>
      <c r="I34" s="263">
        <v>0.10062526462</v>
      </c>
      <c r="J34" s="263">
        <v>0.10372643535000001</v>
      </c>
      <c r="K34" s="263">
        <v>8.9100141344999995E-2</v>
      </c>
      <c r="L34" s="263">
        <v>9.8282352424000005E-2</v>
      </c>
      <c r="M34" s="263">
        <v>9.4634998885999994E-2</v>
      </c>
      <c r="N34" s="263">
        <v>9.6777543994000001E-2</v>
      </c>
      <c r="O34" s="263">
        <v>8.8729429050000003E-2</v>
      </c>
      <c r="P34" s="263">
        <v>8.9786979091999994E-2</v>
      </c>
      <c r="Q34" s="263">
        <v>9.4484610504999997E-2</v>
      </c>
      <c r="R34" s="263">
        <v>9.2887078706000006E-2</v>
      </c>
      <c r="S34" s="263">
        <v>0.10213439538000001</v>
      </c>
      <c r="T34" s="263">
        <v>9.9457407279000001E-2</v>
      </c>
      <c r="U34" s="263">
        <v>9.9723961202E-2</v>
      </c>
      <c r="V34" s="263">
        <v>9.8971484789999994E-2</v>
      </c>
      <c r="W34" s="263">
        <v>9.2380000391E-2</v>
      </c>
      <c r="X34" s="263">
        <v>0.10063895048</v>
      </c>
      <c r="Y34" s="263">
        <v>9.8262783510000007E-2</v>
      </c>
      <c r="Z34" s="263">
        <v>9.7703729505000003E-2</v>
      </c>
      <c r="AA34" s="263">
        <v>9.4474665112000006E-2</v>
      </c>
      <c r="AB34" s="263">
        <v>8.6671637208000002E-2</v>
      </c>
      <c r="AC34" s="263">
        <v>7.5413725449999996E-2</v>
      </c>
      <c r="AD34" s="263">
        <v>5.3746490485999998E-2</v>
      </c>
      <c r="AE34" s="263">
        <v>7.7817387530000004E-2</v>
      </c>
      <c r="AF34" s="263">
        <v>8.9546200672000004E-2</v>
      </c>
      <c r="AG34" s="263">
        <v>8.9105697504999998E-2</v>
      </c>
      <c r="AH34" s="263">
        <v>8.8130606220999996E-2</v>
      </c>
      <c r="AI34" s="263">
        <v>8.7427301297999999E-2</v>
      </c>
      <c r="AJ34" s="263">
        <v>8.3730015111000006E-2</v>
      </c>
      <c r="AK34" s="263">
        <v>8.6068309920999994E-2</v>
      </c>
      <c r="AL34" s="263">
        <v>8.7577519522000005E-2</v>
      </c>
      <c r="AM34" s="263">
        <v>7.7473572623999995E-2</v>
      </c>
      <c r="AN34" s="263">
        <v>7.2310210841000006E-2</v>
      </c>
      <c r="AO34" s="263">
        <v>9.2759789590999994E-2</v>
      </c>
      <c r="AP34" s="263">
        <v>8.5985589392000003E-2</v>
      </c>
      <c r="AQ34" s="263">
        <v>9.8783031958999998E-2</v>
      </c>
      <c r="AR34" s="263">
        <v>9.6026550273E-2</v>
      </c>
      <c r="AS34" s="263">
        <v>9.8675072641000006E-2</v>
      </c>
      <c r="AT34" s="263">
        <v>9.5797463597000004E-2</v>
      </c>
      <c r="AU34" s="263">
        <v>9.0691817073000003E-2</v>
      </c>
      <c r="AV34" s="263">
        <v>9.9456574076999996E-2</v>
      </c>
      <c r="AW34" s="263">
        <v>9.3970441924999995E-2</v>
      </c>
      <c r="AX34" s="263">
        <v>9.4877101002999994E-2</v>
      </c>
      <c r="AY34" s="263">
        <v>8.4904482587999999E-2</v>
      </c>
      <c r="AZ34" s="263">
        <v>7.9925823315999997E-2</v>
      </c>
      <c r="BA34" s="263">
        <v>9.80187E-2</v>
      </c>
      <c r="BB34" s="263">
        <v>9.4820799999999997E-2</v>
      </c>
      <c r="BC34" s="329">
        <v>9.5463300000000001E-2</v>
      </c>
      <c r="BD34" s="329">
        <v>9.3666600000000003E-2</v>
      </c>
      <c r="BE34" s="329">
        <v>9.5849699999999996E-2</v>
      </c>
      <c r="BF34" s="329">
        <v>9.6626600000000007E-2</v>
      </c>
      <c r="BG34" s="329">
        <v>9.0739399999999998E-2</v>
      </c>
      <c r="BH34" s="329">
        <v>9.55873E-2</v>
      </c>
      <c r="BI34" s="329">
        <v>9.2566200000000001E-2</v>
      </c>
      <c r="BJ34" s="329">
        <v>9.4703700000000002E-2</v>
      </c>
      <c r="BK34" s="329">
        <v>8.5018399999999994E-2</v>
      </c>
      <c r="BL34" s="329">
        <v>8.2577300000000006E-2</v>
      </c>
      <c r="BM34" s="329">
        <v>8.9513300000000004E-2</v>
      </c>
      <c r="BN34" s="329">
        <v>8.9671299999999995E-2</v>
      </c>
      <c r="BO34" s="329">
        <v>9.6947199999999997E-2</v>
      </c>
      <c r="BP34" s="329">
        <v>9.5719799999999994E-2</v>
      </c>
      <c r="BQ34" s="329">
        <v>9.6870600000000001E-2</v>
      </c>
      <c r="BR34" s="329">
        <v>9.7712900000000005E-2</v>
      </c>
      <c r="BS34" s="329">
        <v>9.1384000000000007E-2</v>
      </c>
      <c r="BT34" s="329">
        <v>9.6647200000000003E-2</v>
      </c>
      <c r="BU34" s="329">
        <v>9.4115199999999996E-2</v>
      </c>
      <c r="BV34" s="329">
        <v>9.65868E-2</v>
      </c>
    </row>
    <row r="35" spans="1:74" ht="12" customHeight="1" x14ac:dyDescent="0.25">
      <c r="A35" s="531" t="s">
        <v>359</v>
      </c>
      <c r="B35" s="533" t="s">
        <v>353</v>
      </c>
      <c r="C35" s="263">
        <v>0.11391270774999999</v>
      </c>
      <c r="D35" s="263">
        <v>0.10150735276</v>
      </c>
      <c r="E35" s="263">
        <v>0.11867303638</v>
      </c>
      <c r="F35" s="263">
        <v>0.11345379098</v>
      </c>
      <c r="G35" s="263">
        <v>0.13232738825000001</v>
      </c>
      <c r="H35" s="263">
        <v>0.12273537466999999</v>
      </c>
      <c r="I35" s="263">
        <v>0.12535336700999999</v>
      </c>
      <c r="J35" s="263">
        <v>0.13156888592999999</v>
      </c>
      <c r="K35" s="263">
        <v>0.11744433448</v>
      </c>
      <c r="L35" s="263">
        <v>0.1264342765</v>
      </c>
      <c r="M35" s="263">
        <v>0.12126111421999999</v>
      </c>
      <c r="N35" s="263">
        <v>0.12291021296</v>
      </c>
      <c r="O35" s="263">
        <v>0.11133277934999999</v>
      </c>
      <c r="P35" s="263">
        <v>0.11295021914</v>
      </c>
      <c r="Q35" s="263">
        <v>0.12263536134</v>
      </c>
      <c r="R35" s="263">
        <v>0.12091247296</v>
      </c>
      <c r="S35" s="263">
        <v>0.13375643498000001</v>
      </c>
      <c r="T35" s="263">
        <v>0.12740116583</v>
      </c>
      <c r="U35" s="263">
        <v>0.13076000678999999</v>
      </c>
      <c r="V35" s="263">
        <v>0.12804054840000001</v>
      </c>
      <c r="W35" s="263">
        <v>0.11985154431</v>
      </c>
      <c r="X35" s="263">
        <v>0.12877612989000001</v>
      </c>
      <c r="Y35" s="263">
        <v>0.12455854105</v>
      </c>
      <c r="Z35" s="263">
        <v>0.12916292581</v>
      </c>
      <c r="AA35" s="263">
        <v>0.11916759469</v>
      </c>
      <c r="AB35" s="263">
        <v>0.11415263458</v>
      </c>
      <c r="AC35" s="263">
        <v>0.10265831528</v>
      </c>
      <c r="AD35" s="263">
        <v>8.1060064415999999E-2</v>
      </c>
      <c r="AE35" s="263">
        <v>0.10473816975</v>
      </c>
      <c r="AF35" s="263">
        <v>0.12122280055</v>
      </c>
      <c r="AG35" s="263">
        <v>0.12048217173</v>
      </c>
      <c r="AH35" s="263">
        <v>0.1182512147</v>
      </c>
      <c r="AI35" s="263">
        <v>0.11890996175</v>
      </c>
      <c r="AJ35" s="263">
        <v>0.11085614024</v>
      </c>
      <c r="AK35" s="263">
        <v>0.11627406771</v>
      </c>
      <c r="AL35" s="263">
        <v>0.12303722146</v>
      </c>
      <c r="AM35" s="263">
        <v>0.10013300661000001</v>
      </c>
      <c r="AN35" s="263">
        <v>9.7435174804999997E-2</v>
      </c>
      <c r="AO35" s="263">
        <v>0.12489266398</v>
      </c>
      <c r="AP35" s="263">
        <v>0.11705556809999999</v>
      </c>
      <c r="AQ35" s="263">
        <v>0.13212609147000001</v>
      </c>
      <c r="AR35" s="263">
        <v>0.12662731167999999</v>
      </c>
      <c r="AS35" s="263">
        <v>0.12734019858000001</v>
      </c>
      <c r="AT35" s="263">
        <v>0.12864484321</v>
      </c>
      <c r="AU35" s="263">
        <v>0.11819107763</v>
      </c>
      <c r="AV35" s="263">
        <v>0.13686191772</v>
      </c>
      <c r="AW35" s="263">
        <v>0.12839125436000001</v>
      </c>
      <c r="AX35" s="263">
        <v>0.13141848969</v>
      </c>
      <c r="AY35" s="263">
        <v>0.11239504004</v>
      </c>
      <c r="AZ35" s="263">
        <v>0.1101014</v>
      </c>
      <c r="BA35" s="263">
        <v>0.1334736</v>
      </c>
      <c r="BB35" s="263">
        <v>0.13657420000000001</v>
      </c>
      <c r="BC35" s="329">
        <v>0.13617899999999999</v>
      </c>
      <c r="BD35" s="329">
        <v>0.1346668</v>
      </c>
      <c r="BE35" s="329">
        <v>0.13765440000000001</v>
      </c>
      <c r="BF35" s="329">
        <v>0.1359465</v>
      </c>
      <c r="BG35" s="329">
        <v>0.12690209999999999</v>
      </c>
      <c r="BH35" s="329">
        <v>0.1387439</v>
      </c>
      <c r="BI35" s="329">
        <v>0.1385874</v>
      </c>
      <c r="BJ35" s="329">
        <v>0.14451839999999999</v>
      </c>
      <c r="BK35" s="329">
        <v>0.12736890000000001</v>
      </c>
      <c r="BL35" s="329">
        <v>0.1217993</v>
      </c>
      <c r="BM35" s="329">
        <v>0.1354263</v>
      </c>
      <c r="BN35" s="329">
        <v>0.13419690000000001</v>
      </c>
      <c r="BO35" s="329">
        <v>0.14065520000000001</v>
      </c>
      <c r="BP35" s="329">
        <v>0.14081399999999999</v>
      </c>
      <c r="BQ35" s="329">
        <v>0.14113339999999999</v>
      </c>
      <c r="BR35" s="329">
        <v>0.13999890000000001</v>
      </c>
      <c r="BS35" s="329">
        <v>0.13040479999999999</v>
      </c>
      <c r="BT35" s="329">
        <v>0.14213000000000001</v>
      </c>
      <c r="BU35" s="329">
        <v>0.14453630000000001</v>
      </c>
      <c r="BV35" s="329">
        <v>0.1525522</v>
      </c>
    </row>
    <row r="36" spans="1:74" s="166" customFormat="1" ht="12" customHeight="1" x14ac:dyDescent="0.25">
      <c r="A36" s="132"/>
      <c r="B36" s="167" t="s">
        <v>360</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379"/>
      <c r="BD36" s="379"/>
      <c r="BE36" s="379"/>
      <c r="BF36" s="379"/>
      <c r="BG36" s="379"/>
      <c r="BH36" s="379"/>
      <c r="BI36" s="379"/>
      <c r="BJ36" s="379"/>
      <c r="BK36" s="379"/>
      <c r="BL36" s="379"/>
      <c r="BM36" s="379"/>
      <c r="BN36" s="379"/>
      <c r="BO36" s="379"/>
      <c r="BP36" s="379"/>
      <c r="BQ36" s="379"/>
      <c r="BR36" s="379"/>
      <c r="BS36" s="379"/>
      <c r="BT36" s="379"/>
      <c r="BU36" s="379"/>
      <c r="BV36" s="379"/>
    </row>
    <row r="37" spans="1:74" s="166" customFormat="1" ht="12" customHeight="1" x14ac:dyDescent="0.25">
      <c r="A37" s="531" t="s">
        <v>1392</v>
      </c>
      <c r="B37" s="533" t="s">
        <v>1396</v>
      </c>
      <c r="C37" s="263">
        <v>1.8130462592000001E-2</v>
      </c>
      <c r="D37" s="263">
        <v>2.0105243839E-2</v>
      </c>
      <c r="E37" s="263">
        <v>2.3623590874999999E-2</v>
      </c>
      <c r="F37" s="263">
        <v>2.4499541478E-2</v>
      </c>
      <c r="G37" s="263">
        <v>2.9458392747E-2</v>
      </c>
      <c r="H37" s="263">
        <v>2.5662178516999999E-2</v>
      </c>
      <c r="I37" s="263">
        <v>2.4728102389999999E-2</v>
      </c>
      <c r="J37" s="263">
        <v>2.7842450577000001E-2</v>
      </c>
      <c r="K37" s="263">
        <v>2.8344193133E-2</v>
      </c>
      <c r="L37" s="263">
        <v>2.8151924078999999E-2</v>
      </c>
      <c r="M37" s="263">
        <v>2.6626115329999998E-2</v>
      </c>
      <c r="N37" s="263">
        <v>2.6132668966E-2</v>
      </c>
      <c r="O37" s="263">
        <v>2.2603350301E-2</v>
      </c>
      <c r="P37" s="263">
        <v>2.3163240049E-2</v>
      </c>
      <c r="Q37" s="263">
        <v>2.8150750838000001E-2</v>
      </c>
      <c r="R37" s="263">
        <v>2.8025394251000001E-2</v>
      </c>
      <c r="S37" s="263">
        <v>3.1622039593000001E-2</v>
      </c>
      <c r="T37" s="263">
        <v>2.7943758554000001E-2</v>
      </c>
      <c r="U37" s="263">
        <v>3.1036045583999999E-2</v>
      </c>
      <c r="V37" s="263">
        <v>2.9069063613000001E-2</v>
      </c>
      <c r="W37" s="263">
        <v>2.7471543914000002E-2</v>
      </c>
      <c r="X37" s="263">
        <v>2.8137179407000001E-2</v>
      </c>
      <c r="Y37" s="263">
        <v>2.6295757542E-2</v>
      </c>
      <c r="Z37" s="263">
        <v>3.1459196306999997E-2</v>
      </c>
      <c r="AA37" s="263">
        <v>2.4692929575000001E-2</v>
      </c>
      <c r="AB37" s="263">
        <v>2.7480997367999999E-2</v>
      </c>
      <c r="AC37" s="263">
        <v>2.7244589826999999E-2</v>
      </c>
      <c r="AD37" s="263">
        <v>2.7313573930000001E-2</v>
      </c>
      <c r="AE37" s="263">
        <v>2.6920782221E-2</v>
      </c>
      <c r="AF37" s="263">
        <v>3.1676599876000001E-2</v>
      </c>
      <c r="AG37" s="263">
        <v>3.1376474223000002E-2</v>
      </c>
      <c r="AH37" s="263">
        <v>3.0120608478000001E-2</v>
      </c>
      <c r="AI37" s="263">
        <v>3.1482660454E-2</v>
      </c>
      <c r="AJ37" s="263">
        <v>2.7126125123999999E-2</v>
      </c>
      <c r="AK37" s="263">
        <v>3.0205757789E-2</v>
      </c>
      <c r="AL37" s="263">
        <v>3.5459701938E-2</v>
      </c>
      <c r="AM37" s="263">
        <v>2.2659433988000001E-2</v>
      </c>
      <c r="AN37" s="263">
        <v>2.5124963965E-2</v>
      </c>
      <c r="AO37" s="263">
        <v>3.2132874388999998E-2</v>
      </c>
      <c r="AP37" s="263">
        <v>3.1069978706E-2</v>
      </c>
      <c r="AQ37" s="263">
        <v>3.3343059511000001E-2</v>
      </c>
      <c r="AR37" s="263">
        <v>3.0600761409000001E-2</v>
      </c>
      <c r="AS37" s="263">
        <v>2.8665125938E-2</v>
      </c>
      <c r="AT37" s="263">
        <v>3.2847379608000001E-2</v>
      </c>
      <c r="AU37" s="263">
        <v>2.7499260553000001E-2</v>
      </c>
      <c r="AV37" s="263">
        <v>3.7405343642000002E-2</v>
      </c>
      <c r="AW37" s="263">
        <v>3.4420812435000003E-2</v>
      </c>
      <c r="AX37" s="263">
        <v>3.6541388692E-2</v>
      </c>
      <c r="AY37" s="263">
        <v>2.7490557448E-2</v>
      </c>
      <c r="AZ37" s="263">
        <v>2.9875859412000001E-2</v>
      </c>
      <c r="BA37" s="263">
        <v>3.9451446871000002E-2</v>
      </c>
      <c r="BB37" s="263">
        <v>4.0637258356000003E-2</v>
      </c>
      <c r="BC37" s="329">
        <v>4.0715700000000001E-2</v>
      </c>
      <c r="BD37" s="329">
        <v>4.1000200000000001E-2</v>
      </c>
      <c r="BE37" s="329">
        <v>4.1804599999999997E-2</v>
      </c>
      <c r="BF37" s="329">
        <v>3.9319899999999998E-2</v>
      </c>
      <c r="BG37" s="329">
        <v>3.6162699999999999E-2</v>
      </c>
      <c r="BH37" s="329">
        <v>4.3156600000000003E-2</v>
      </c>
      <c r="BI37" s="329">
        <v>4.6021199999999998E-2</v>
      </c>
      <c r="BJ37" s="329">
        <v>4.9814700000000003E-2</v>
      </c>
      <c r="BK37" s="329">
        <v>4.2350400000000003E-2</v>
      </c>
      <c r="BL37" s="329">
        <v>3.9222100000000003E-2</v>
      </c>
      <c r="BM37" s="329">
        <v>4.5913099999999998E-2</v>
      </c>
      <c r="BN37" s="329">
        <v>4.4525500000000003E-2</v>
      </c>
      <c r="BO37" s="329">
        <v>4.3707999999999997E-2</v>
      </c>
      <c r="BP37" s="329">
        <v>4.5094200000000001E-2</v>
      </c>
      <c r="BQ37" s="329">
        <v>4.4262799999999998E-2</v>
      </c>
      <c r="BR37" s="329">
        <v>4.2285999999999997E-2</v>
      </c>
      <c r="BS37" s="329">
        <v>3.9020800000000001E-2</v>
      </c>
      <c r="BT37" s="329">
        <v>4.5482799999999997E-2</v>
      </c>
      <c r="BU37" s="329">
        <v>5.0421100000000003E-2</v>
      </c>
      <c r="BV37" s="329">
        <v>5.5965300000000003E-2</v>
      </c>
    </row>
    <row r="38" spans="1:74" s="166" customFormat="1" ht="12" customHeight="1" x14ac:dyDescent="0.25">
      <c r="A38" s="532" t="s">
        <v>973</v>
      </c>
      <c r="B38" s="533" t="s">
        <v>1033</v>
      </c>
      <c r="C38" s="263">
        <v>7.2637480000000004E-2</v>
      </c>
      <c r="D38" s="263">
        <v>6.6229024999999997E-2</v>
      </c>
      <c r="E38" s="263">
        <v>7.2299721999999997E-2</v>
      </c>
      <c r="F38" s="263">
        <v>6.8476586000000006E-2</v>
      </c>
      <c r="G38" s="263">
        <v>7.2294540000000004E-2</v>
      </c>
      <c r="H38" s="263">
        <v>7.1296266999999997E-2</v>
      </c>
      <c r="I38" s="263">
        <v>7.4606097999999996E-2</v>
      </c>
      <c r="J38" s="263">
        <v>7.5373009000000005E-2</v>
      </c>
      <c r="K38" s="263">
        <v>6.8472219000000001E-2</v>
      </c>
      <c r="L38" s="263">
        <v>7.2349464000000002E-2</v>
      </c>
      <c r="M38" s="263">
        <v>7.0413608000000003E-2</v>
      </c>
      <c r="N38" s="263">
        <v>7.0785864000000004E-2</v>
      </c>
      <c r="O38" s="263">
        <v>7.0153872000000006E-2</v>
      </c>
      <c r="P38" s="263">
        <v>6.3485331000000006E-2</v>
      </c>
      <c r="Q38" s="263">
        <v>6.8586227999999999E-2</v>
      </c>
      <c r="R38" s="263">
        <v>6.8966341E-2</v>
      </c>
      <c r="S38" s="263">
        <v>7.2293118000000003E-2</v>
      </c>
      <c r="T38" s="263">
        <v>7.0915046999999995E-2</v>
      </c>
      <c r="U38" s="263">
        <v>7.2376734999999998E-2</v>
      </c>
      <c r="V38" s="263">
        <v>7.0974086000000006E-2</v>
      </c>
      <c r="W38" s="263">
        <v>6.4984178000000004E-2</v>
      </c>
      <c r="X38" s="263">
        <v>6.8767954000000006E-2</v>
      </c>
      <c r="Y38" s="263">
        <v>6.9604830000000006E-2</v>
      </c>
      <c r="Z38" s="263">
        <v>7.3875534000000007E-2</v>
      </c>
      <c r="AA38" s="263">
        <v>7.3865770999999997E-2</v>
      </c>
      <c r="AB38" s="263">
        <v>6.7647374999999996E-2</v>
      </c>
      <c r="AC38" s="263">
        <v>6.5207065999999994E-2</v>
      </c>
      <c r="AD38" s="263">
        <v>3.7735757000000002E-2</v>
      </c>
      <c r="AE38" s="263">
        <v>4.6906284999999999E-2</v>
      </c>
      <c r="AF38" s="263">
        <v>5.7481765999999997E-2</v>
      </c>
      <c r="AG38" s="263">
        <v>6.3542210000000002E-2</v>
      </c>
      <c r="AH38" s="263">
        <v>6.2937717000000004E-2</v>
      </c>
      <c r="AI38" s="263">
        <v>6.1526271E-2</v>
      </c>
      <c r="AJ38" s="263">
        <v>6.5532831999999999E-2</v>
      </c>
      <c r="AK38" s="263">
        <v>6.6161330000000004E-2</v>
      </c>
      <c r="AL38" s="263">
        <v>6.6603605999999996E-2</v>
      </c>
      <c r="AM38" s="263">
        <v>6.3691237999999997E-2</v>
      </c>
      <c r="AN38" s="263">
        <v>5.0615849999999997E-2</v>
      </c>
      <c r="AO38" s="263">
        <v>6.4772805000000003E-2</v>
      </c>
      <c r="AP38" s="263">
        <v>6.2308547999999998E-2</v>
      </c>
      <c r="AQ38" s="263">
        <v>6.8947701E-2</v>
      </c>
      <c r="AR38" s="263">
        <v>6.7722234000000006E-2</v>
      </c>
      <c r="AS38" s="263">
        <v>6.9386911999999995E-2</v>
      </c>
      <c r="AT38" s="263">
        <v>6.4267886999999996E-2</v>
      </c>
      <c r="AU38" s="263">
        <v>6.2037307E-2</v>
      </c>
      <c r="AV38" s="263">
        <v>7.1073844999999997E-2</v>
      </c>
      <c r="AW38" s="263">
        <v>7.1497285999999993E-2</v>
      </c>
      <c r="AX38" s="263">
        <v>7.3015488000000003E-2</v>
      </c>
      <c r="AY38" s="263">
        <v>7.0949164999999995E-2</v>
      </c>
      <c r="AZ38" s="263">
        <v>6.4232399999999995E-2</v>
      </c>
      <c r="BA38" s="263">
        <v>7.2524699999999998E-2</v>
      </c>
      <c r="BB38" s="263">
        <v>6.7952499999999999E-2</v>
      </c>
      <c r="BC38" s="329">
        <v>6.7669000000000007E-2</v>
      </c>
      <c r="BD38" s="329">
        <v>6.6306299999999999E-2</v>
      </c>
      <c r="BE38" s="329">
        <v>6.8723300000000001E-2</v>
      </c>
      <c r="BF38" s="329">
        <v>6.8827200000000005E-2</v>
      </c>
      <c r="BG38" s="329">
        <v>6.5678100000000003E-2</v>
      </c>
      <c r="BH38" s="329">
        <v>6.7963700000000002E-2</v>
      </c>
      <c r="BI38" s="329">
        <v>6.7963899999999994E-2</v>
      </c>
      <c r="BJ38" s="329">
        <v>7.0048200000000005E-2</v>
      </c>
      <c r="BK38" s="329">
        <v>6.7039000000000001E-2</v>
      </c>
      <c r="BL38" s="329">
        <v>6.0699900000000001E-2</v>
      </c>
      <c r="BM38" s="329">
        <v>6.5537100000000001E-2</v>
      </c>
      <c r="BN38" s="329">
        <v>6.4399999999999999E-2</v>
      </c>
      <c r="BO38" s="329">
        <v>6.8522700000000006E-2</v>
      </c>
      <c r="BP38" s="329">
        <v>6.7117700000000002E-2</v>
      </c>
      <c r="BQ38" s="329">
        <v>6.8412899999999999E-2</v>
      </c>
      <c r="BR38" s="329">
        <v>6.8165400000000001E-2</v>
      </c>
      <c r="BS38" s="329">
        <v>6.5290899999999999E-2</v>
      </c>
      <c r="BT38" s="329">
        <v>6.7835400000000004E-2</v>
      </c>
      <c r="BU38" s="329">
        <v>6.8471500000000005E-2</v>
      </c>
      <c r="BV38" s="329">
        <v>7.1031800000000006E-2</v>
      </c>
    </row>
    <row r="39" spans="1:74" s="166" customFormat="1" ht="12" customHeight="1" x14ac:dyDescent="0.25">
      <c r="A39" s="531" t="s">
        <v>43</v>
      </c>
      <c r="B39" s="533" t="s">
        <v>1034</v>
      </c>
      <c r="C39" s="263">
        <v>9.9457766266999995E-2</v>
      </c>
      <c r="D39" s="263">
        <v>8.4525829900000002E-2</v>
      </c>
      <c r="E39" s="263">
        <v>9.8696817564999997E-2</v>
      </c>
      <c r="F39" s="263">
        <v>9.2367758440000003E-2</v>
      </c>
      <c r="G39" s="263">
        <v>0.10681642312</v>
      </c>
      <c r="H39" s="263">
        <v>0.10079822267999999</v>
      </c>
      <c r="I39" s="263">
        <v>0.10448661803000001</v>
      </c>
      <c r="J39" s="263">
        <v>0.10770678244</v>
      </c>
      <c r="K39" s="263">
        <v>9.2519263030000007E-2</v>
      </c>
      <c r="L39" s="263">
        <v>0.10205375371</v>
      </c>
      <c r="M39" s="263">
        <v>9.8266457469999999E-2</v>
      </c>
      <c r="N39" s="263">
        <v>0.10049120735</v>
      </c>
      <c r="O39" s="263">
        <v>9.2141963162000004E-2</v>
      </c>
      <c r="P39" s="263">
        <v>9.3240121940000004E-2</v>
      </c>
      <c r="Q39" s="263">
        <v>9.8118403404999999E-2</v>
      </c>
      <c r="R39" s="263">
        <v>9.6459444069999997E-2</v>
      </c>
      <c r="S39" s="263">
        <v>0.10606237547</v>
      </c>
      <c r="T39" s="263">
        <v>0.10328245912</v>
      </c>
      <c r="U39" s="263">
        <v>0.10355929032</v>
      </c>
      <c r="V39" s="263">
        <v>0.10277786849999999</v>
      </c>
      <c r="W39" s="263">
        <v>9.5932876259999994E-2</v>
      </c>
      <c r="X39" s="263">
        <v>0.10450944104</v>
      </c>
      <c r="Y39" s="263">
        <v>0.10204189806</v>
      </c>
      <c r="Z39" s="263">
        <v>0.10146138527</v>
      </c>
      <c r="AA39" s="263">
        <v>9.8723579483000007E-2</v>
      </c>
      <c r="AB39" s="263">
        <v>9.0569603156999995E-2</v>
      </c>
      <c r="AC39" s="263">
        <v>7.8805475235999997E-2</v>
      </c>
      <c r="AD39" s="263">
        <v>5.6163646880000001E-2</v>
      </c>
      <c r="AE39" s="263">
        <v>8.1316993827E-2</v>
      </c>
      <c r="AF39" s="263">
        <v>9.3573354179999998E-2</v>
      </c>
      <c r="AG39" s="263">
        <v>9.3113153236999993E-2</v>
      </c>
      <c r="AH39" s="263">
        <v>9.2094190201000001E-2</v>
      </c>
      <c r="AI39" s="263">
        <v>9.1359249609999998E-2</v>
      </c>
      <c r="AJ39" s="263">
        <v>8.7495811785000002E-2</v>
      </c>
      <c r="AK39" s="263">
        <v>8.9939236477000001E-2</v>
      </c>
      <c r="AL39" s="263">
        <v>9.1516317508000003E-2</v>
      </c>
      <c r="AM39" s="263">
        <v>8.0958015361999994E-2</v>
      </c>
      <c r="AN39" s="263">
        <v>7.5562307324000003E-2</v>
      </c>
      <c r="AO39" s="263">
        <v>9.6931574982000002E-2</v>
      </c>
      <c r="AP39" s="263">
        <v>8.9852764550999997E-2</v>
      </c>
      <c r="AQ39" s="263">
        <v>0.10322573957</v>
      </c>
      <c r="AR39" s="263">
        <v>0.10034533684999999</v>
      </c>
      <c r="AS39" s="263">
        <v>0.10311296225</v>
      </c>
      <c r="AT39" s="263">
        <v>0.10010588811</v>
      </c>
      <c r="AU39" s="263">
        <v>9.4770636808999997E-2</v>
      </c>
      <c r="AV39" s="263">
        <v>0.10392955111</v>
      </c>
      <c r="AW39" s="263">
        <v>9.8196763943000004E-2</v>
      </c>
      <c r="AX39" s="263">
        <v>9.9144225022999993E-2</v>
      </c>
      <c r="AY39" s="263">
        <v>8.8723154679999999E-2</v>
      </c>
      <c r="AZ39" s="263">
        <v>8.3523301980000006E-2</v>
      </c>
      <c r="BA39" s="263">
        <v>0.10264948809</v>
      </c>
      <c r="BB39" s="263">
        <v>9.9223183887999999E-2</v>
      </c>
      <c r="BC39" s="329">
        <v>9.9756999999999998E-2</v>
      </c>
      <c r="BD39" s="329">
        <v>9.7879499999999994E-2</v>
      </c>
      <c r="BE39" s="329">
        <v>0.10016079999999999</v>
      </c>
      <c r="BF39" s="329">
        <v>0.1009726</v>
      </c>
      <c r="BG39" s="329">
        <v>9.4820699999999994E-2</v>
      </c>
      <c r="BH39" s="329">
        <v>9.9886600000000006E-2</v>
      </c>
      <c r="BI39" s="329">
        <v>9.6729599999999999E-2</v>
      </c>
      <c r="BJ39" s="329">
        <v>9.8963200000000001E-2</v>
      </c>
      <c r="BK39" s="329">
        <v>8.8842299999999999E-2</v>
      </c>
      <c r="BL39" s="329">
        <v>8.6291400000000004E-2</v>
      </c>
      <c r="BM39" s="329">
        <v>9.3539399999999995E-2</v>
      </c>
      <c r="BN39" s="329">
        <v>9.3704499999999996E-2</v>
      </c>
      <c r="BO39" s="329">
        <v>0.1013076</v>
      </c>
      <c r="BP39" s="329">
        <v>0.10002510000000001</v>
      </c>
      <c r="BQ39" s="329">
        <v>0.1012276</v>
      </c>
      <c r="BR39" s="329">
        <v>0.1021078</v>
      </c>
      <c r="BS39" s="329">
        <v>9.5494300000000004E-2</v>
      </c>
      <c r="BT39" s="329">
        <v>0.10099420000000001</v>
      </c>
      <c r="BU39" s="329">
        <v>9.83483E-2</v>
      </c>
      <c r="BV39" s="329">
        <v>0.1009311</v>
      </c>
    </row>
    <row r="40" spans="1:74" s="166" customFormat="1" ht="12" customHeight="1" x14ac:dyDescent="0.25">
      <c r="A40" s="528" t="s">
        <v>31</v>
      </c>
      <c r="B40" s="533" t="s">
        <v>457</v>
      </c>
      <c r="C40" s="263">
        <v>1.7604412999999999E-2</v>
      </c>
      <c r="D40" s="263">
        <v>1.6470571999999999E-2</v>
      </c>
      <c r="E40" s="263">
        <v>1.7836069999999999E-2</v>
      </c>
      <c r="F40" s="263">
        <v>1.6034152999999999E-2</v>
      </c>
      <c r="G40" s="263">
        <v>1.7980525000000001E-2</v>
      </c>
      <c r="H40" s="263">
        <v>1.7052873999999999E-2</v>
      </c>
      <c r="I40" s="263">
        <v>1.7862092E-2</v>
      </c>
      <c r="J40" s="263">
        <v>1.7838819999999998E-2</v>
      </c>
      <c r="K40" s="263">
        <v>1.730845E-2</v>
      </c>
      <c r="L40" s="263">
        <v>1.6983365E-2</v>
      </c>
      <c r="M40" s="263">
        <v>1.7335178E-2</v>
      </c>
      <c r="N40" s="263">
        <v>1.8558274999999999E-2</v>
      </c>
      <c r="O40" s="263">
        <v>1.7770536E-2</v>
      </c>
      <c r="P40" s="263">
        <v>1.6381640999999999E-2</v>
      </c>
      <c r="Q40" s="263">
        <v>1.80605E-2</v>
      </c>
      <c r="R40" s="263">
        <v>1.6386077999999998E-2</v>
      </c>
      <c r="S40" s="263">
        <v>1.7342197E-2</v>
      </c>
      <c r="T40" s="263">
        <v>1.7047362999999999E-2</v>
      </c>
      <c r="U40" s="263">
        <v>1.7640728000000001E-2</v>
      </c>
      <c r="V40" s="263">
        <v>1.7799173000000001E-2</v>
      </c>
      <c r="W40" s="263">
        <v>1.7397763E-2</v>
      </c>
      <c r="X40" s="263">
        <v>1.5554215E-2</v>
      </c>
      <c r="Y40" s="263">
        <v>1.3977527E-2</v>
      </c>
      <c r="Z40" s="263">
        <v>1.5926823999999999E-2</v>
      </c>
      <c r="AA40" s="263">
        <v>1.5445708000000001E-2</v>
      </c>
      <c r="AB40" s="263">
        <v>1.5823770000000001E-2</v>
      </c>
      <c r="AC40" s="263">
        <v>1.8232338000000001E-2</v>
      </c>
      <c r="AD40" s="263">
        <v>1.7302423000000001E-2</v>
      </c>
      <c r="AE40" s="263">
        <v>1.7329596999999999E-2</v>
      </c>
      <c r="AF40" s="263">
        <v>1.6382786E-2</v>
      </c>
      <c r="AG40" s="263">
        <v>1.7057795000000001E-2</v>
      </c>
      <c r="AH40" s="263">
        <v>1.6985305999999999E-2</v>
      </c>
      <c r="AI40" s="263">
        <v>1.6504583E-2</v>
      </c>
      <c r="AJ40" s="263">
        <v>1.6674188E-2</v>
      </c>
      <c r="AK40" s="263">
        <v>1.7476495000000002E-2</v>
      </c>
      <c r="AL40" s="263">
        <v>1.7685322999999999E-2</v>
      </c>
      <c r="AM40" s="263">
        <v>1.7428731999999999E-2</v>
      </c>
      <c r="AN40" s="263">
        <v>1.6403560000000001E-2</v>
      </c>
      <c r="AO40" s="263">
        <v>1.6348425E-2</v>
      </c>
      <c r="AP40" s="263">
        <v>1.6576960000000002E-2</v>
      </c>
      <c r="AQ40" s="263">
        <v>1.7379018E-2</v>
      </c>
      <c r="AR40" s="263">
        <v>1.7622725999999998E-2</v>
      </c>
      <c r="AS40" s="263">
        <v>1.7632615000000001E-2</v>
      </c>
      <c r="AT40" s="263">
        <v>1.7345346000000001E-2</v>
      </c>
      <c r="AU40" s="263">
        <v>1.7140945000000001E-2</v>
      </c>
      <c r="AV40" s="263">
        <v>1.6889957000000001E-2</v>
      </c>
      <c r="AW40" s="263">
        <v>1.7036229E-2</v>
      </c>
      <c r="AX40" s="263">
        <v>1.8150441E-2</v>
      </c>
      <c r="AY40" s="263">
        <v>1.8549336999999999E-2</v>
      </c>
      <c r="AZ40" s="263">
        <v>1.6945999999999999E-2</v>
      </c>
      <c r="BA40" s="263">
        <v>1.6123200000000001E-2</v>
      </c>
      <c r="BB40" s="263">
        <v>1.6329400000000001E-2</v>
      </c>
      <c r="BC40" s="329">
        <v>1.7857100000000001E-2</v>
      </c>
      <c r="BD40" s="329">
        <v>1.7828299999999998E-2</v>
      </c>
      <c r="BE40" s="329">
        <v>1.8295499999999999E-2</v>
      </c>
      <c r="BF40" s="329">
        <v>1.76095E-2</v>
      </c>
      <c r="BG40" s="329">
        <v>1.7412899999999999E-2</v>
      </c>
      <c r="BH40" s="329">
        <v>1.73898E-2</v>
      </c>
      <c r="BI40" s="329">
        <v>1.68787E-2</v>
      </c>
      <c r="BJ40" s="329">
        <v>1.8348699999999999E-2</v>
      </c>
      <c r="BK40" s="329">
        <v>1.8895599999999999E-2</v>
      </c>
      <c r="BL40" s="329">
        <v>1.5157500000000001E-2</v>
      </c>
      <c r="BM40" s="329">
        <v>1.6247399999999999E-2</v>
      </c>
      <c r="BN40" s="329">
        <v>1.49073E-2</v>
      </c>
      <c r="BO40" s="329">
        <v>1.78385E-2</v>
      </c>
      <c r="BP40" s="329">
        <v>1.7900599999999999E-2</v>
      </c>
      <c r="BQ40" s="329">
        <v>1.8342899999999999E-2</v>
      </c>
      <c r="BR40" s="329">
        <v>1.7611999999999999E-2</v>
      </c>
      <c r="BS40" s="329">
        <v>1.73285E-2</v>
      </c>
      <c r="BT40" s="329">
        <v>1.72462E-2</v>
      </c>
      <c r="BU40" s="329">
        <v>1.6851600000000001E-2</v>
      </c>
      <c r="BV40" s="329">
        <v>1.7990900000000001E-2</v>
      </c>
    </row>
    <row r="41" spans="1:74" s="166" customFormat="1" ht="12" customHeight="1" x14ac:dyDescent="0.25">
      <c r="A41" s="528" t="s">
        <v>30</v>
      </c>
      <c r="B41" s="533" t="s">
        <v>49</v>
      </c>
      <c r="C41" s="263">
        <v>0.228183354</v>
      </c>
      <c r="D41" s="263">
        <v>0.226710153</v>
      </c>
      <c r="E41" s="263">
        <v>0.23543493900000001</v>
      </c>
      <c r="F41" s="263">
        <v>0.25596036700000002</v>
      </c>
      <c r="G41" s="263">
        <v>0.27716476000000001</v>
      </c>
      <c r="H41" s="263">
        <v>0.25124753500000002</v>
      </c>
      <c r="I41" s="263">
        <v>0.22850611200000001</v>
      </c>
      <c r="J41" s="263">
        <v>0.200441906</v>
      </c>
      <c r="K41" s="263">
        <v>0.17448381199999999</v>
      </c>
      <c r="L41" s="263">
        <v>0.17796672999999999</v>
      </c>
      <c r="M41" s="263">
        <v>0.19949337</v>
      </c>
      <c r="N41" s="263">
        <v>0.20754535700000001</v>
      </c>
      <c r="O41" s="263">
        <v>0.22082448399999999</v>
      </c>
      <c r="P41" s="263">
        <v>0.203751189</v>
      </c>
      <c r="Q41" s="263">
        <v>0.234504139</v>
      </c>
      <c r="R41" s="263">
        <v>0.24773867399999999</v>
      </c>
      <c r="S41" s="263">
        <v>0.28480008000000001</v>
      </c>
      <c r="T41" s="263">
        <v>0.25003248</v>
      </c>
      <c r="U41" s="263">
        <v>0.22151542299999999</v>
      </c>
      <c r="V41" s="263">
        <v>0.201063034</v>
      </c>
      <c r="W41" s="263">
        <v>0.16497189300000001</v>
      </c>
      <c r="X41" s="263">
        <v>0.16301326399999999</v>
      </c>
      <c r="Y41" s="263">
        <v>0.18003770399999999</v>
      </c>
      <c r="Z41" s="263">
        <v>0.19126320499999999</v>
      </c>
      <c r="AA41" s="263">
        <v>0.21491970099999999</v>
      </c>
      <c r="AB41" s="263">
        <v>0.22694050599999999</v>
      </c>
      <c r="AC41" s="263">
        <v>0.20899933200000001</v>
      </c>
      <c r="AD41" s="263">
        <v>0.20348407299999999</v>
      </c>
      <c r="AE41" s="263">
        <v>0.26298085599999999</v>
      </c>
      <c r="AF41" s="263">
        <v>0.24563859299999999</v>
      </c>
      <c r="AG41" s="263">
        <v>0.23460563100000001</v>
      </c>
      <c r="AH41" s="263">
        <v>0.20426665199999999</v>
      </c>
      <c r="AI41" s="263">
        <v>0.16386919899999999</v>
      </c>
      <c r="AJ41" s="263">
        <v>0.165023693</v>
      </c>
      <c r="AK41" s="263">
        <v>0.18329129899999999</v>
      </c>
      <c r="AL41" s="263">
        <v>0.18868834300000001</v>
      </c>
      <c r="AM41" s="263">
        <v>0.226465955</v>
      </c>
      <c r="AN41" s="263">
        <v>0.189705228</v>
      </c>
      <c r="AO41" s="263">
        <v>0.189265129</v>
      </c>
      <c r="AP41" s="263">
        <v>0.16845122500000001</v>
      </c>
      <c r="AQ41" s="263">
        <v>0.19997821399999999</v>
      </c>
      <c r="AR41" s="263">
        <v>0.21121346499999999</v>
      </c>
      <c r="AS41" s="263">
        <v>0.19399849699999999</v>
      </c>
      <c r="AT41" s="263">
        <v>0.18383207900000001</v>
      </c>
      <c r="AU41" s="263">
        <v>0.157618971</v>
      </c>
      <c r="AV41" s="263">
        <v>0.157905183</v>
      </c>
      <c r="AW41" s="263">
        <v>0.17949437800000001</v>
      </c>
      <c r="AX41" s="263">
        <v>0.22502459599999999</v>
      </c>
      <c r="AY41" s="263">
        <v>0.23701995300000001</v>
      </c>
      <c r="AZ41" s="263">
        <v>0.19556399999999999</v>
      </c>
      <c r="BA41" s="263">
        <v>0.22350900000000001</v>
      </c>
      <c r="BB41" s="263">
        <v>0.2008249</v>
      </c>
      <c r="BC41" s="329">
        <v>0.2418342</v>
      </c>
      <c r="BD41" s="329">
        <v>0.23976140000000001</v>
      </c>
      <c r="BE41" s="329">
        <v>0.2217558</v>
      </c>
      <c r="BF41" s="329">
        <v>0.18343400000000001</v>
      </c>
      <c r="BG41" s="329">
        <v>0.15096290000000001</v>
      </c>
      <c r="BH41" s="329">
        <v>0.15226909999999999</v>
      </c>
      <c r="BI41" s="329">
        <v>0.169909</v>
      </c>
      <c r="BJ41" s="329">
        <v>0.18615780000000001</v>
      </c>
      <c r="BK41" s="329">
        <v>0.21476319999999999</v>
      </c>
      <c r="BL41" s="329">
        <v>0.19199359999999999</v>
      </c>
      <c r="BM41" s="329">
        <v>0.21515239999999999</v>
      </c>
      <c r="BN41" s="329">
        <v>0.21697369999999999</v>
      </c>
      <c r="BO41" s="329">
        <v>0.25180350000000001</v>
      </c>
      <c r="BP41" s="329">
        <v>0.24520719999999999</v>
      </c>
      <c r="BQ41" s="329">
        <v>0.22642229999999999</v>
      </c>
      <c r="BR41" s="329">
        <v>0.19205749999999999</v>
      </c>
      <c r="BS41" s="329">
        <v>0.16007399999999999</v>
      </c>
      <c r="BT41" s="329">
        <v>0.15832560000000001</v>
      </c>
      <c r="BU41" s="329">
        <v>0.1767281</v>
      </c>
      <c r="BV41" s="329">
        <v>0.19642080000000001</v>
      </c>
    </row>
    <row r="42" spans="1:74" s="166" customFormat="1" ht="12" customHeight="1" x14ac:dyDescent="0.25">
      <c r="A42" s="528" t="s">
        <v>32</v>
      </c>
      <c r="B42" s="533" t="s">
        <v>1397</v>
      </c>
      <c r="C42" s="263">
        <v>4.8528189663000001E-2</v>
      </c>
      <c r="D42" s="263">
        <v>5.5447303991000001E-2</v>
      </c>
      <c r="E42" s="263">
        <v>7.3555969435999999E-2</v>
      </c>
      <c r="F42" s="263">
        <v>8.6121975567000006E-2</v>
      </c>
      <c r="G42" s="263">
        <v>9.6405131199999994E-2</v>
      </c>
      <c r="H42" s="263">
        <v>0.10209653851</v>
      </c>
      <c r="I42" s="263">
        <v>9.7077116456999998E-2</v>
      </c>
      <c r="J42" s="263">
        <v>9.5071062809000004E-2</v>
      </c>
      <c r="K42" s="263">
        <v>8.4510261963000002E-2</v>
      </c>
      <c r="L42" s="263">
        <v>7.2291028830999998E-2</v>
      </c>
      <c r="M42" s="263">
        <v>5.5619672455999997E-2</v>
      </c>
      <c r="N42" s="263">
        <v>4.8380993369000001E-2</v>
      </c>
      <c r="O42" s="263">
        <v>5.2377574980000001E-2</v>
      </c>
      <c r="P42" s="263">
        <v>5.6329875591999999E-2</v>
      </c>
      <c r="Q42" s="263">
        <v>8.3911340653000002E-2</v>
      </c>
      <c r="R42" s="263">
        <v>9.5074575327999997E-2</v>
      </c>
      <c r="S42" s="263">
        <v>0.1019940567</v>
      </c>
      <c r="T42" s="263">
        <v>0.10979514626</v>
      </c>
      <c r="U42" s="263">
        <v>0.11291465717</v>
      </c>
      <c r="V42" s="263">
        <v>0.10903189828</v>
      </c>
      <c r="W42" s="263">
        <v>9.5222219733000005E-2</v>
      </c>
      <c r="X42" s="263">
        <v>8.4766227084000001E-2</v>
      </c>
      <c r="Y42" s="263">
        <v>6.2850199120999997E-2</v>
      </c>
      <c r="Z42" s="263">
        <v>5.2791469283999998E-2</v>
      </c>
      <c r="AA42" s="263">
        <v>6.3760140133000007E-2</v>
      </c>
      <c r="AB42" s="263">
        <v>7.6803756597999998E-2</v>
      </c>
      <c r="AC42" s="263">
        <v>9.2157041447999993E-2</v>
      </c>
      <c r="AD42" s="263">
        <v>0.11022033555000001</v>
      </c>
      <c r="AE42" s="263">
        <v>0.13034278871999999</v>
      </c>
      <c r="AF42" s="263">
        <v>0.13036638331</v>
      </c>
      <c r="AG42" s="263">
        <v>0.14029600981000001</v>
      </c>
      <c r="AH42" s="263">
        <v>0.12662137778999999</v>
      </c>
      <c r="AI42" s="263">
        <v>0.10756387494</v>
      </c>
      <c r="AJ42" s="263">
        <v>9.7520694689000001E-2</v>
      </c>
      <c r="AK42" s="263">
        <v>7.9291008580000003E-2</v>
      </c>
      <c r="AL42" s="263">
        <v>7.1225349825999998E-2</v>
      </c>
      <c r="AM42" s="263">
        <v>7.8827649365999994E-2</v>
      </c>
      <c r="AN42" s="263">
        <v>8.6822161581000007E-2</v>
      </c>
      <c r="AO42" s="263">
        <v>0.12407871948</v>
      </c>
      <c r="AP42" s="263">
        <v>0.14306691527000001</v>
      </c>
      <c r="AQ42" s="263">
        <v>0.16066020373000001</v>
      </c>
      <c r="AR42" s="263">
        <v>0.15732588691999999</v>
      </c>
      <c r="AS42" s="263">
        <v>0.15896935693</v>
      </c>
      <c r="AT42" s="263">
        <v>0.15538462886000001</v>
      </c>
      <c r="AU42" s="263">
        <v>0.14351428956000001</v>
      </c>
      <c r="AV42" s="263">
        <v>0.12142962478</v>
      </c>
      <c r="AW42" s="263">
        <v>0.10323636042000001</v>
      </c>
      <c r="AX42" s="263">
        <v>8.5557207506000002E-2</v>
      </c>
      <c r="AY42" s="263">
        <v>0.10404160336</v>
      </c>
      <c r="AZ42" s="263">
        <v>0.11809610008</v>
      </c>
      <c r="BA42" s="263">
        <v>0.1543803</v>
      </c>
      <c r="BB42" s="263">
        <v>0.17578940000000001</v>
      </c>
      <c r="BC42" s="329">
        <v>0.1985519</v>
      </c>
      <c r="BD42" s="329">
        <v>0.19674730000000001</v>
      </c>
      <c r="BE42" s="329">
        <v>0.2003914</v>
      </c>
      <c r="BF42" s="329">
        <v>0.19321250000000001</v>
      </c>
      <c r="BG42" s="329">
        <v>0.17675730000000001</v>
      </c>
      <c r="BH42" s="329">
        <v>0.15180869999999999</v>
      </c>
      <c r="BI42" s="329">
        <v>0.1236886</v>
      </c>
      <c r="BJ42" s="329">
        <v>0.1077854</v>
      </c>
      <c r="BK42" s="329">
        <v>0.12663479999999999</v>
      </c>
      <c r="BL42" s="329">
        <v>0.14259759999999999</v>
      </c>
      <c r="BM42" s="329">
        <v>0.19040489999999999</v>
      </c>
      <c r="BN42" s="329">
        <v>0.21463189999999999</v>
      </c>
      <c r="BO42" s="329">
        <v>0.24220459999999999</v>
      </c>
      <c r="BP42" s="329">
        <v>0.23967069999999999</v>
      </c>
      <c r="BQ42" s="329">
        <v>0.2427358</v>
      </c>
      <c r="BR42" s="329">
        <v>0.23669000000000001</v>
      </c>
      <c r="BS42" s="329">
        <v>0.21238270000000001</v>
      </c>
      <c r="BT42" s="329">
        <v>0.18483939999999999</v>
      </c>
      <c r="BU42" s="329">
        <v>0.1510552</v>
      </c>
      <c r="BV42" s="329">
        <v>0.13347210000000001</v>
      </c>
    </row>
    <row r="43" spans="1:74" s="166" customFormat="1" ht="12" customHeight="1" x14ac:dyDescent="0.25">
      <c r="A43" s="499" t="s">
        <v>35</v>
      </c>
      <c r="B43" s="533" t="s">
        <v>823</v>
      </c>
      <c r="C43" s="263">
        <v>4.3327806000000003E-2</v>
      </c>
      <c r="D43" s="263">
        <v>4.0156374000000002E-2</v>
      </c>
      <c r="E43" s="263">
        <v>4.3239896E-2</v>
      </c>
      <c r="F43" s="263">
        <v>4.0661248999999997E-2</v>
      </c>
      <c r="G43" s="263">
        <v>4.0752546000000001E-2</v>
      </c>
      <c r="H43" s="263">
        <v>3.8992618999999999E-2</v>
      </c>
      <c r="I43" s="263">
        <v>3.9499776E-2</v>
      </c>
      <c r="J43" s="263">
        <v>3.9887805999999998E-2</v>
      </c>
      <c r="K43" s="263">
        <v>3.6521179000000001E-2</v>
      </c>
      <c r="L43" s="263">
        <v>4.0945495999999998E-2</v>
      </c>
      <c r="M43" s="263">
        <v>4.0939298999999998E-2</v>
      </c>
      <c r="N43" s="263">
        <v>4.2423245999999998E-2</v>
      </c>
      <c r="O43" s="263">
        <v>3.9485496000000002E-2</v>
      </c>
      <c r="P43" s="263">
        <v>3.5551074000000002E-2</v>
      </c>
      <c r="Q43" s="263">
        <v>3.8428786E-2</v>
      </c>
      <c r="R43" s="263">
        <v>3.5559329000000001E-2</v>
      </c>
      <c r="S43" s="263">
        <v>3.6011205999999997E-2</v>
      </c>
      <c r="T43" s="263">
        <v>3.6189988999999999E-2</v>
      </c>
      <c r="U43" s="263">
        <v>3.6536956000000002E-2</v>
      </c>
      <c r="V43" s="263">
        <v>3.7000975999999998E-2</v>
      </c>
      <c r="W43" s="263">
        <v>3.4604369000000003E-2</v>
      </c>
      <c r="X43" s="263">
        <v>3.7279246000000002E-2</v>
      </c>
      <c r="Y43" s="263">
        <v>3.6963159000000002E-2</v>
      </c>
      <c r="Z43" s="263">
        <v>3.8835986000000003E-2</v>
      </c>
      <c r="AA43" s="263">
        <v>3.9660246000000003E-2</v>
      </c>
      <c r="AB43" s="263">
        <v>3.6438415000000002E-2</v>
      </c>
      <c r="AC43" s="263">
        <v>3.9023346E-2</v>
      </c>
      <c r="AD43" s="263">
        <v>3.6510069999999999E-2</v>
      </c>
      <c r="AE43" s="263">
        <v>3.7236096000000003E-2</v>
      </c>
      <c r="AF43" s="263">
        <v>3.4279259999999999E-2</v>
      </c>
      <c r="AG43" s="263">
        <v>3.5906116000000002E-2</v>
      </c>
      <c r="AH43" s="263">
        <v>3.6431826E-2</v>
      </c>
      <c r="AI43" s="263">
        <v>3.425135E-2</v>
      </c>
      <c r="AJ43" s="263">
        <v>3.6323016E-2</v>
      </c>
      <c r="AK43" s="263">
        <v>3.5730430000000001E-2</v>
      </c>
      <c r="AL43" s="263">
        <v>3.7943866E-2</v>
      </c>
      <c r="AM43" s="263">
        <v>3.8273396000000001E-2</v>
      </c>
      <c r="AN43" s="263">
        <v>3.3971043999999999E-2</v>
      </c>
      <c r="AO43" s="263">
        <v>3.7991365999999999E-2</v>
      </c>
      <c r="AP43" s="263">
        <v>3.5740169000000002E-2</v>
      </c>
      <c r="AQ43" s="263">
        <v>3.6834265999999997E-2</v>
      </c>
      <c r="AR43" s="263">
        <v>3.4073469000000002E-2</v>
      </c>
      <c r="AS43" s="263">
        <v>3.5563445999999999E-2</v>
      </c>
      <c r="AT43" s="263">
        <v>3.5375436000000003E-2</v>
      </c>
      <c r="AU43" s="263">
        <v>3.4678789000000002E-2</v>
      </c>
      <c r="AV43" s="263">
        <v>3.5314496000000001E-2</v>
      </c>
      <c r="AW43" s="263">
        <v>3.5386138999999997E-2</v>
      </c>
      <c r="AX43" s="263">
        <v>3.8229706000000002E-2</v>
      </c>
      <c r="AY43" s="263">
        <v>3.6943426000000001E-2</v>
      </c>
      <c r="AZ43" s="263">
        <v>3.2881100000000003E-2</v>
      </c>
      <c r="BA43" s="263">
        <v>3.6997799999999997E-2</v>
      </c>
      <c r="BB43" s="263">
        <v>3.52711E-2</v>
      </c>
      <c r="BC43" s="329">
        <v>3.6133600000000002E-2</v>
      </c>
      <c r="BD43" s="329">
        <v>3.4099200000000003E-2</v>
      </c>
      <c r="BE43" s="329">
        <v>3.5871199999999999E-2</v>
      </c>
      <c r="BF43" s="329">
        <v>3.6046399999999999E-2</v>
      </c>
      <c r="BG43" s="329">
        <v>3.46734E-2</v>
      </c>
      <c r="BH43" s="329">
        <v>3.5788599999999997E-2</v>
      </c>
      <c r="BI43" s="329">
        <v>3.5072399999999997E-2</v>
      </c>
      <c r="BJ43" s="329">
        <v>3.7527499999999998E-2</v>
      </c>
      <c r="BK43" s="329">
        <v>3.7147899999999998E-2</v>
      </c>
      <c r="BL43" s="329">
        <v>3.3078099999999999E-2</v>
      </c>
      <c r="BM43" s="329">
        <v>3.7340600000000002E-2</v>
      </c>
      <c r="BN43" s="329">
        <v>3.5612699999999997E-2</v>
      </c>
      <c r="BO43" s="329">
        <v>3.6379599999999998E-2</v>
      </c>
      <c r="BP43" s="329">
        <v>3.4035099999999999E-2</v>
      </c>
      <c r="BQ43" s="329">
        <v>3.5496600000000003E-2</v>
      </c>
      <c r="BR43" s="329">
        <v>3.5605999999999999E-2</v>
      </c>
      <c r="BS43" s="329">
        <v>3.4351399999999997E-2</v>
      </c>
      <c r="BT43" s="329">
        <v>3.5266400000000003E-2</v>
      </c>
      <c r="BU43" s="329">
        <v>3.4538199999999998E-2</v>
      </c>
      <c r="BV43" s="329">
        <v>3.7058399999999998E-2</v>
      </c>
    </row>
    <row r="44" spans="1:74" s="166" customFormat="1" ht="12" customHeight="1" x14ac:dyDescent="0.25">
      <c r="A44" s="499" t="s">
        <v>34</v>
      </c>
      <c r="B44" s="533" t="s">
        <v>1032</v>
      </c>
      <c r="C44" s="263">
        <v>0.196775642</v>
      </c>
      <c r="D44" s="263">
        <v>0.17639603400000001</v>
      </c>
      <c r="E44" s="263">
        <v>0.19288852200000001</v>
      </c>
      <c r="F44" s="263">
        <v>0.180630136</v>
      </c>
      <c r="G44" s="263">
        <v>0.18919197200000001</v>
      </c>
      <c r="H44" s="263">
        <v>0.186552736</v>
      </c>
      <c r="I44" s="263">
        <v>0.196191052</v>
      </c>
      <c r="J44" s="263">
        <v>0.194517892</v>
      </c>
      <c r="K44" s="263">
        <v>0.181761856</v>
      </c>
      <c r="L44" s="263">
        <v>0.18670193199999999</v>
      </c>
      <c r="M44" s="263">
        <v>0.18471542599999999</v>
      </c>
      <c r="N44" s="263">
        <v>0.195690432</v>
      </c>
      <c r="O44" s="263">
        <v>0.19658711600000001</v>
      </c>
      <c r="P44" s="263">
        <v>0.17616957699999999</v>
      </c>
      <c r="Q44" s="263">
        <v>0.18954305599999999</v>
      </c>
      <c r="R44" s="263">
        <v>0.17795223600000001</v>
      </c>
      <c r="S44" s="263">
        <v>0.185529306</v>
      </c>
      <c r="T44" s="263">
        <v>0.182425056</v>
      </c>
      <c r="U44" s="263">
        <v>0.19253205600000001</v>
      </c>
      <c r="V44" s="263">
        <v>0.19348526599999999</v>
      </c>
      <c r="W44" s="263">
        <v>0.18203434600000001</v>
      </c>
      <c r="X44" s="263">
        <v>0.18496954600000001</v>
      </c>
      <c r="Y44" s="263">
        <v>0.18403715600000001</v>
      </c>
      <c r="Z44" s="263">
        <v>0.19207121599999999</v>
      </c>
      <c r="AA44" s="263">
        <v>0.181928172</v>
      </c>
      <c r="AB44" s="263">
        <v>0.17104695</v>
      </c>
      <c r="AC44" s="263">
        <v>0.17777027200000001</v>
      </c>
      <c r="AD44" s="263">
        <v>0.167055341</v>
      </c>
      <c r="AE44" s="263">
        <v>0.172220292</v>
      </c>
      <c r="AF44" s="263">
        <v>0.165223021</v>
      </c>
      <c r="AG44" s="263">
        <v>0.170854902</v>
      </c>
      <c r="AH44" s="263">
        <v>0.17328132199999999</v>
      </c>
      <c r="AI44" s="263">
        <v>0.16520592100000001</v>
      </c>
      <c r="AJ44" s="263">
        <v>0.170814202</v>
      </c>
      <c r="AK44" s="263">
        <v>0.170405631</v>
      </c>
      <c r="AL44" s="263">
        <v>0.17885489199999999</v>
      </c>
      <c r="AM44" s="263">
        <v>0.18128345600000001</v>
      </c>
      <c r="AN44" s="263">
        <v>0.16130929499999999</v>
      </c>
      <c r="AO44" s="263">
        <v>0.17609123600000001</v>
      </c>
      <c r="AP44" s="263">
        <v>0.167213783</v>
      </c>
      <c r="AQ44" s="263">
        <v>0.179364886</v>
      </c>
      <c r="AR44" s="263">
        <v>0.173709473</v>
      </c>
      <c r="AS44" s="263">
        <v>0.18341068599999999</v>
      </c>
      <c r="AT44" s="263">
        <v>0.178797966</v>
      </c>
      <c r="AU44" s="263">
        <v>0.17293041300000001</v>
      </c>
      <c r="AV44" s="263">
        <v>0.17373361600000001</v>
      </c>
      <c r="AW44" s="263">
        <v>0.16559781300000001</v>
      </c>
      <c r="AX44" s="263">
        <v>0.174038586</v>
      </c>
      <c r="AY44" s="263">
        <v>0.17486449500000001</v>
      </c>
      <c r="AZ44" s="263">
        <v>0.16281415799999999</v>
      </c>
      <c r="BA44" s="263">
        <v>0.17167811999999999</v>
      </c>
      <c r="BB44" s="263">
        <v>0.16726904000000001</v>
      </c>
      <c r="BC44" s="329">
        <v>0.17458399999999999</v>
      </c>
      <c r="BD44" s="329">
        <v>0.17405970000000001</v>
      </c>
      <c r="BE44" s="329">
        <v>0.18437419999999999</v>
      </c>
      <c r="BF44" s="329">
        <v>0.18430930000000001</v>
      </c>
      <c r="BG44" s="329">
        <v>0.17610629999999999</v>
      </c>
      <c r="BH44" s="329">
        <v>0.18123339999999999</v>
      </c>
      <c r="BI44" s="329">
        <v>0.1762746</v>
      </c>
      <c r="BJ44" s="329">
        <v>0.1853696</v>
      </c>
      <c r="BK44" s="329">
        <v>0.18712799999999999</v>
      </c>
      <c r="BL44" s="329">
        <v>0.16830500000000001</v>
      </c>
      <c r="BM44" s="329">
        <v>0.1786374</v>
      </c>
      <c r="BN44" s="329">
        <v>0.17155619999999999</v>
      </c>
      <c r="BO44" s="329">
        <v>0.17748620000000001</v>
      </c>
      <c r="BP44" s="329">
        <v>0.1761759</v>
      </c>
      <c r="BQ44" s="329">
        <v>0.18573899999999999</v>
      </c>
      <c r="BR44" s="329">
        <v>0.18562999999999999</v>
      </c>
      <c r="BS44" s="329">
        <v>0.1769144</v>
      </c>
      <c r="BT44" s="329">
        <v>0.18218770000000001</v>
      </c>
      <c r="BU44" s="329">
        <v>0.17663880000000001</v>
      </c>
      <c r="BV44" s="329">
        <v>0.18616849999999999</v>
      </c>
    </row>
    <row r="45" spans="1:74" s="166" customFormat="1" ht="12" customHeight="1" x14ac:dyDescent="0.25">
      <c r="A45" s="528" t="s">
        <v>97</v>
      </c>
      <c r="B45" s="533" t="s">
        <v>458</v>
      </c>
      <c r="C45" s="263">
        <v>0.23278976269000001</v>
      </c>
      <c r="D45" s="263">
        <v>0.21089434288</v>
      </c>
      <c r="E45" s="263">
        <v>0.24066441146000001</v>
      </c>
      <c r="F45" s="263">
        <v>0.24040196132</v>
      </c>
      <c r="G45" s="263">
        <v>0.21787306294</v>
      </c>
      <c r="H45" s="263">
        <v>0.22471188727999999</v>
      </c>
      <c r="I45" s="263">
        <v>0.14959366940999999</v>
      </c>
      <c r="J45" s="263">
        <v>0.18053417722000001</v>
      </c>
      <c r="K45" s="263">
        <v>0.16844034386000001</v>
      </c>
      <c r="L45" s="263">
        <v>0.19272835997000001</v>
      </c>
      <c r="M45" s="263">
        <v>0.20020624089</v>
      </c>
      <c r="N45" s="263">
        <v>0.22105885938</v>
      </c>
      <c r="O45" s="263">
        <v>0.2161514581</v>
      </c>
      <c r="P45" s="263">
        <v>0.20123746882999999</v>
      </c>
      <c r="Q45" s="263">
        <v>0.22926746001000001</v>
      </c>
      <c r="R45" s="263">
        <v>0.25724530075000002</v>
      </c>
      <c r="S45" s="263">
        <v>0.22936314343</v>
      </c>
      <c r="T45" s="263">
        <v>0.19970441551000001</v>
      </c>
      <c r="U45" s="263">
        <v>0.19666161374999999</v>
      </c>
      <c r="V45" s="263">
        <v>0.17777508732</v>
      </c>
      <c r="W45" s="263">
        <v>0.21812099837999999</v>
      </c>
      <c r="X45" s="263">
        <v>0.24576492034</v>
      </c>
      <c r="Y45" s="263">
        <v>0.22404662420999999</v>
      </c>
      <c r="Z45" s="263">
        <v>0.23701535021</v>
      </c>
      <c r="AA45" s="263">
        <v>0.25020542015000002</v>
      </c>
      <c r="AB45" s="263">
        <v>0.25900728682000002</v>
      </c>
      <c r="AC45" s="263">
        <v>0.26086400308000002</v>
      </c>
      <c r="AD45" s="263">
        <v>0.26471284825000002</v>
      </c>
      <c r="AE45" s="263">
        <v>0.25249242430000002</v>
      </c>
      <c r="AF45" s="263">
        <v>0.26837701514000001</v>
      </c>
      <c r="AG45" s="263">
        <v>0.20292252155000001</v>
      </c>
      <c r="AH45" s="263">
        <v>0.20447700381</v>
      </c>
      <c r="AI45" s="263">
        <v>0.20572093406</v>
      </c>
      <c r="AJ45" s="263">
        <v>0.25572313462000001</v>
      </c>
      <c r="AK45" s="263">
        <v>0.29395870633999999</v>
      </c>
      <c r="AL45" s="263">
        <v>0.28388547399000003</v>
      </c>
      <c r="AM45" s="263">
        <v>0.27022003788999999</v>
      </c>
      <c r="AN45" s="263">
        <v>0.23828942674</v>
      </c>
      <c r="AO45" s="263">
        <v>0.35489199187999998</v>
      </c>
      <c r="AP45" s="263">
        <v>0.321306535</v>
      </c>
      <c r="AQ45" s="263">
        <v>0.29811972610999998</v>
      </c>
      <c r="AR45" s="263">
        <v>0.23628478761999999</v>
      </c>
      <c r="AS45" s="263">
        <v>0.19128758895</v>
      </c>
      <c r="AT45" s="263">
        <v>0.2377716788</v>
      </c>
      <c r="AU45" s="263">
        <v>0.25475361486999998</v>
      </c>
      <c r="AV45" s="263">
        <v>0.28789341770999999</v>
      </c>
      <c r="AW45" s="263">
        <v>0.31983236576000001</v>
      </c>
      <c r="AX45" s="263">
        <v>0.36101278106000001</v>
      </c>
      <c r="AY45" s="263">
        <v>0.33984385278000001</v>
      </c>
      <c r="AZ45" s="263">
        <v>0.33955946866999998</v>
      </c>
      <c r="BA45" s="263">
        <v>0.3789459</v>
      </c>
      <c r="BB45" s="263">
        <v>0.37334850000000003</v>
      </c>
      <c r="BC45" s="329">
        <v>0.33851510000000001</v>
      </c>
      <c r="BD45" s="329">
        <v>0.2648935</v>
      </c>
      <c r="BE45" s="329">
        <v>0.21273110000000001</v>
      </c>
      <c r="BF45" s="329">
        <v>0.25728079999999998</v>
      </c>
      <c r="BG45" s="329">
        <v>0.28964849999999998</v>
      </c>
      <c r="BH45" s="329">
        <v>0.3145192</v>
      </c>
      <c r="BI45" s="329">
        <v>0.34679939999999998</v>
      </c>
      <c r="BJ45" s="329">
        <v>0.3861677</v>
      </c>
      <c r="BK45" s="329">
        <v>0.35447030000000002</v>
      </c>
      <c r="BL45" s="329">
        <v>0.35785650000000002</v>
      </c>
      <c r="BM45" s="329">
        <v>0.40553050000000002</v>
      </c>
      <c r="BN45" s="329">
        <v>0.38591700000000001</v>
      </c>
      <c r="BO45" s="329">
        <v>0.35384159999999998</v>
      </c>
      <c r="BP45" s="329">
        <v>0.27332800000000002</v>
      </c>
      <c r="BQ45" s="329">
        <v>0.21880289999999999</v>
      </c>
      <c r="BR45" s="329">
        <v>0.26726709999999998</v>
      </c>
      <c r="BS45" s="329">
        <v>0.30158740000000001</v>
      </c>
      <c r="BT45" s="329">
        <v>0.32777200000000001</v>
      </c>
      <c r="BU45" s="329">
        <v>0.3545567</v>
      </c>
      <c r="BV45" s="329">
        <v>0.40648479999999998</v>
      </c>
    </row>
    <row r="46" spans="1:74" ht="12" customHeight="1" x14ac:dyDescent="0.25">
      <c r="A46" s="534" t="s">
        <v>24</v>
      </c>
      <c r="B46" s="535" t="s">
        <v>779</v>
      </c>
      <c r="C46" s="264">
        <v>0.95743482422000004</v>
      </c>
      <c r="D46" s="264">
        <v>0.89693483960999998</v>
      </c>
      <c r="E46" s="264">
        <v>0.99823989933000001</v>
      </c>
      <c r="F46" s="264">
        <v>1.0051536928</v>
      </c>
      <c r="G46" s="264">
        <v>1.0479373190000001</v>
      </c>
      <c r="H46" s="264">
        <v>1.0184108220000001</v>
      </c>
      <c r="I46" s="264">
        <v>0.93255059527999995</v>
      </c>
      <c r="J46" s="264">
        <v>0.93921386703999998</v>
      </c>
      <c r="K46" s="264">
        <v>0.85236152599000004</v>
      </c>
      <c r="L46" s="264">
        <v>0.89017200958999998</v>
      </c>
      <c r="M46" s="264">
        <v>0.89361533714999997</v>
      </c>
      <c r="N46" s="264">
        <v>0.93106686507000003</v>
      </c>
      <c r="O46" s="264">
        <v>0.92809581253999995</v>
      </c>
      <c r="P46" s="264">
        <v>0.86930948641000005</v>
      </c>
      <c r="Q46" s="264">
        <v>0.9885706259</v>
      </c>
      <c r="R46" s="264">
        <v>1.0234073494</v>
      </c>
      <c r="S46" s="264">
        <v>1.0650174732</v>
      </c>
      <c r="T46" s="264">
        <v>0.99733569044000003</v>
      </c>
      <c r="U46" s="264">
        <v>0.98477347082</v>
      </c>
      <c r="V46" s="264">
        <v>0.93897641871000004</v>
      </c>
      <c r="W46" s="264">
        <v>0.90074013927999996</v>
      </c>
      <c r="X46" s="264">
        <v>0.93276196385999999</v>
      </c>
      <c r="Y46" s="264">
        <v>0.89985481393</v>
      </c>
      <c r="Z46" s="264">
        <v>0.93470013406999997</v>
      </c>
      <c r="AA46" s="264">
        <v>0.96320163134000003</v>
      </c>
      <c r="AB46" s="264">
        <v>0.97175862593999995</v>
      </c>
      <c r="AC46" s="264">
        <v>0.96830343258999996</v>
      </c>
      <c r="AD46" s="264">
        <v>0.92049802562000005</v>
      </c>
      <c r="AE46" s="264">
        <v>1.0277460651000001</v>
      </c>
      <c r="AF46" s="264">
        <v>1.0429987325000001</v>
      </c>
      <c r="AG46" s="264">
        <v>0.98967479281000004</v>
      </c>
      <c r="AH46" s="264">
        <v>0.94721597129000001</v>
      </c>
      <c r="AI46" s="264">
        <v>0.87748400305999996</v>
      </c>
      <c r="AJ46" s="264">
        <v>0.92223366321</v>
      </c>
      <c r="AK46" s="264">
        <v>0.96645986518000004</v>
      </c>
      <c r="AL46" s="264">
        <v>0.97186284625999997</v>
      </c>
      <c r="AM46" s="264">
        <v>0.97980787560000004</v>
      </c>
      <c r="AN46" s="264">
        <v>0.87780381760000004</v>
      </c>
      <c r="AO46" s="264">
        <v>1.0925040797000001</v>
      </c>
      <c r="AP46" s="264">
        <v>1.0355868425000001</v>
      </c>
      <c r="AQ46" s="264">
        <v>1.0978527799</v>
      </c>
      <c r="AR46" s="264">
        <v>1.0288980997999999</v>
      </c>
      <c r="AS46" s="264">
        <v>0.98202714408000003</v>
      </c>
      <c r="AT46" s="264">
        <v>1.0057282454000001</v>
      </c>
      <c r="AU46" s="264">
        <v>0.9649441768</v>
      </c>
      <c r="AV46" s="264">
        <v>1.0055749951999999</v>
      </c>
      <c r="AW46" s="264">
        <v>1.0246981185999999</v>
      </c>
      <c r="AX46" s="264">
        <v>1.1107143713000001</v>
      </c>
      <c r="AY46" s="264">
        <v>1.0984255442999999</v>
      </c>
      <c r="AZ46" s="264">
        <v>1.0427897856999999</v>
      </c>
      <c r="BA46" s="264">
        <v>1.1920409999999999</v>
      </c>
      <c r="BB46" s="264">
        <v>1.177624</v>
      </c>
      <c r="BC46" s="327">
        <v>1.2156180000000001</v>
      </c>
      <c r="BD46" s="327">
        <v>1.1325750000000001</v>
      </c>
      <c r="BE46" s="327">
        <v>1.0841080000000001</v>
      </c>
      <c r="BF46" s="327">
        <v>1.0810120000000001</v>
      </c>
      <c r="BG46" s="327">
        <v>1.0422229999999999</v>
      </c>
      <c r="BH46" s="327">
        <v>1.0640160000000001</v>
      </c>
      <c r="BI46" s="327">
        <v>1.079337</v>
      </c>
      <c r="BJ46" s="327">
        <v>1.1401829999999999</v>
      </c>
      <c r="BK46" s="327">
        <v>1.1372720000000001</v>
      </c>
      <c r="BL46" s="327">
        <v>1.095202</v>
      </c>
      <c r="BM46" s="327">
        <v>1.2483029999999999</v>
      </c>
      <c r="BN46" s="327">
        <v>1.242229</v>
      </c>
      <c r="BO46" s="327">
        <v>1.2930919999999999</v>
      </c>
      <c r="BP46" s="327">
        <v>1.1985539999999999</v>
      </c>
      <c r="BQ46" s="327">
        <v>1.141443</v>
      </c>
      <c r="BR46" s="327">
        <v>1.1474219999999999</v>
      </c>
      <c r="BS46" s="327">
        <v>1.102444</v>
      </c>
      <c r="BT46" s="327">
        <v>1.11995</v>
      </c>
      <c r="BU46" s="327">
        <v>1.12761</v>
      </c>
      <c r="BV46" s="327">
        <v>1.205524</v>
      </c>
    </row>
    <row r="47" spans="1:74" s="540" customFormat="1" ht="12" customHeight="1" x14ac:dyDescent="0.25">
      <c r="A47" s="537"/>
      <c r="B47" s="538" t="s">
        <v>0</v>
      </c>
      <c r="C47" s="539"/>
      <c r="D47" s="539"/>
      <c r="E47" s="539"/>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D47" s="539"/>
      <c r="AE47" s="539"/>
      <c r="AF47" s="539"/>
      <c r="AG47" s="539"/>
      <c r="AH47" s="539"/>
      <c r="AI47" s="263"/>
      <c r="AJ47" s="263"/>
      <c r="AK47" s="263"/>
      <c r="AL47" s="263"/>
      <c r="AM47" s="263"/>
      <c r="AN47" s="263"/>
      <c r="AO47" s="263"/>
      <c r="AP47" s="263"/>
      <c r="AQ47" s="263"/>
      <c r="AR47" s="263"/>
      <c r="AS47" s="263"/>
      <c r="AT47" s="263"/>
      <c r="AU47" s="263"/>
      <c r="AV47" s="263"/>
      <c r="AW47" s="263"/>
      <c r="AX47" s="263"/>
      <c r="AY47" s="263"/>
      <c r="AZ47" s="263"/>
      <c r="BA47" s="263"/>
      <c r="BB47" s="263"/>
      <c r="BC47" s="263"/>
      <c r="BD47" s="263"/>
      <c r="BE47" s="263"/>
      <c r="BF47" s="263"/>
      <c r="BG47" s="263"/>
      <c r="BH47" s="263"/>
      <c r="BI47" s="263"/>
      <c r="BJ47" s="263"/>
      <c r="BK47" s="263"/>
      <c r="BL47" s="263"/>
      <c r="BM47" s="263"/>
      <c r="BN47" s="263"/>
      <c r="BO47" s="263"/>
      <c r="BP47" s="263"/>
      <c r="BQ47" s="263"/>
      <c r="BR47" s="263"/>
      <c r="BS47" s="263"/>
      <c r="BT47" s="539"/>
      <c r="BU47" s="539"/>
      <c r="BV47" s="539"/>
    </row>
    <row r="48" spans="1:74" s="540" customFormat="1" ht="12" customHeight="1" x14ac:dyDescent="0.25">
      <c r="A48" s="537"/>
      <c r="B48" s="538" t="s">
        <v>1035</v>
      </c>
      <c r="C48" s="539"/>
      <c r="D48" s="539"/>
      <c r="E48" s="539"/>
      <c r="F48" s="539"/>
      <c r="G48" s="539"/>
      <c r="H48" s="539"/>
      <c r="I48" s="539"/>
      <c r="J48" s="539"/>
      <c r="K48" s="539"/>
      <c r="L48" s="539"/>
      <c r="M48" s="539"/>
      <c r="N48" s="539"/>
      <c r="O48" s="539"/>
      <c r="P48" s="539"/>
      <c r="Q48" s="539"/>
      <c r="R48" s="539"/>
      <c r="S48" s="539"/>
      <c r="T48" s="539"/>
      <c r="U48" s="539"/>
      <c r="V48" s="539"/>
      <c r="W48" s="539"/>
      <c r="X48" s="539"/>
      <c r="Y48" s="539"/>
      <c r="Z48" s="539"/>
      <c r="AA48" s="539"/>
      <c r="AB48" s="539"/>
      <c r="AC48" s="539"/>
      <c r="AD48" s="539"/>
      <c r="AE48" s="539"/>
      <c r="AF48" s="539"/>
      <c r="AG48" s="539"/>
      <c r="AH48" s="539"/>
      <c r="AI48" s="539"/>
      <c r="AJ48" s="539"/>
      <c r="AK48" s="539"/>
      <c r="AL48" s="539"/>
      <c r="AM48" s="731"/>
      <c r="AN48" s="731"/>
      <c r="AO48" s="731"/>
      <c r="AP48" s="731"/>
      <c r="AQ48" s="731"/>
      <c r="AR48" s="731"/>
      <c r="AS48" s="731"/>
      <c r="AT48" s="731"/>
      <c r="AU48" s="731"/>
      <c r="AV48" s="731"/>
      <c r="AW48" s="731"/>
      <c r="AX48" s="731"/>
      <c r="AY48" s="731"/>
      <c r="AZ48" s="731"/>
      <c r="BA48" s="731"/>
      <c r="BB48" s="731"/>
      <c r="BC48" s="731"/>
      <c r="BD48" s="731"/>
      <c r="BE48" s="731"/>
      <c r="BF48" s="731"/>
      <c r="BG48" s="731"/>
      <c r="BH48" s="731"/>
      <c r="BI48" s="731"/>
      <c r="BJ48" s="731"/>
      <c r="BK48" s="731"/>
      <c r="BL48" s="731"/>
      <c r="BM48" s="731"/>
      <c r="BN48" s="731"/>
      <c r="BO48" s="731"/>
      <c r="BP48" s="731"/>
      <c r="BQ48" s="731"/>
      <c r="BR48" s="731"/>
      <c r="BS48" s="731"/>
      <c r="BT48" s="539"/>
      <c r="BU48" s="539"/>
      <c r="BV48" s="539"/>
    </row>
    <row r="49" spans="1:74" s="540" customFormat="1" ht="12" customHeight="1" x14ac:dyDescent="0.25">
      <c r="A49" s="537"/>
      <c r="B49" s="538" t="s">
        <v>824</v>
      </c>
      <c r="C49" s="539"/>
      <c r="D49" s="539"/>
      <c r="E49" s="539"/>
      <c r="F49" s="539"/>
      <c r="G49" s="539"/>
      <c r="H49" s="539"/>
      <c r="I49" s="539"/>
      <c r="J49" s="539"/>
      <c r="K49" s="539"/>
      <c r="L49" s="539"/>
      <c r="M49" s="539"/>
      <c r="N49" s="539"/>
      <c r="O49" s="539"/>
      <c r="P49" s="539"/>
      <c r="Q49" s="539"/>
      <c r="R49" s="539"/>
      <c r="S49" s="539"/>
      <c r="T49" s="539"/>
      <c r="U49" s="539"/>
      <c r="V49" s="539"/>
      <c r="W49" s="539"/>
      <c r="X49" s="539"/>
      <c r="Y49" s="539"/>
      <c r="Z49" s="539"/>
      <c r="AA49" s="539"/>
      <c r="AB49" s="539"/>
      <c r="AC49" s="539"/>
      <c r="AD49" s="539"/>
      <c r="AE49" s="539"/>
      <c r="AF49" s="539"/>
      <c r="AG49" s="539"/>
      <c r="AH49" s="539"/>
      <c r="AI49" s="539"/>
      <c r="AJ49" s="539"/>
      <c r="AK49" s="539"/>
      <c r="AL49" s="539"/>
      <c r="AM49" s="263"/>
      <c r="AN49" s="263"/>
      <c r="AO49" s="263"/>
      <c r="AP49" s="263"/>
      <c r="AQ49" s="263"/>
      <c r="AR49" s="263"/>
      <c r="AS49" s="263"/>
      <c r="AT49" s="263"/>
      <c r="AU49" s="263"/>
      <c r="AV49" s="263"/>
      <c r="AW49" s="263"/>
      <c r="AX49" s="263"/>
      <c r="AY49" s="263"/>
      <c r="AZ49" s="263"/>
      <c r="BA49" s="263"/>
      <c r="BB49" s="263"/>
      <c r="BC49" s="263"/>
      <c r="BD49" s="263"/>
      <c r="BE49" s="263"/>
      <c r="BF49" s="263"/>
      <c r="BG49" s="263"/>
      <c r="BH49" s="263"/>
      <c r="BI49" s="263"/>
      <c r="BJ49" s="263"/>
      <c r="BK49" s="263"/>
      <c r="BL49" s="263"/>
      <c r="BM49" s="263"/>
      <c r="BN49" s="263"/>
      <c r="BO49" s="263"/>
      <c r="BP49" s="263"/>
      <c r="BQ49" s="263"/>
      <c r="BR49" s="263"/>
      <c r="BS49" s="263"/>
      <c r="BT49" s="539"/>
      <c r="BU49" s="539"/>
      <c r="BV49" s="539"/>
    </row>
    <row r="50" spans="1:74" s="540" customFormat="1" ht="12" customHeight="1" x14ac:dyDescent="0.25">
      <c r="A50" s="537"/>
      <c r="B50" s="541" t="s">
        <v>1036</v>
      </c>
      <c r="C50" s="541"/>
      <c r="D50" s="541"/>
      <c r="E50" s="541"/>
      <c r="F50" s="541"/>
      <c r="G50" s="541"/>
      <c r="H50" s="541"/>
      <c r="I50" s="541"/>
      <c r="J50" s="541"/>
      <c r="K50" s="541"/>
      <c r="L50" s="541"/>
      <c r="M50" s="541"/>
      <c r="N50" s="541"/>
      <c r="O50" s="541"/>
      <c r="P50" s="541"/>
      <c r="Q50" s="541"/>
      <c r="R50" s="541"/>
      <c r="S50" s="541"/>
      <c r="T50" s="541"/>
      <c r="U50" s="541"/>
      <c r="V50" s="541"/>
      <c r="W50" s="541"/>
      <c r="X50" s="541"/>
      <c r="Y50" s="541"/>
      <c r="Z50" s="541"/>
      <c r="AA50" s="541"/>
      <c r="AB50" s="541"/>
      <c r="AC50" s="541"/>
      <c r="AD50" s="541"/>
      <c r="AE50" s="541"/>
      <c r="AF50" s="541"/>
      <c r="AG50" s="541"/>
      <c r="AH50" s="541"/>
      <c r="AI50" s="541"/>
      <c r="AJ50" s="541"/>
      <c r="AK50" s="541"/>
      <c r="AL50" s="541"/>
      <c r="AM50" s="263"/>
      <c r="AN50" s="263"/>
      <c r="AO50" s="263"/>
      <c r="AP50" s="263"/>
      <c r="AQ50" s="263"/>
      <c r="AR50" s="263"/>
      <c r="AS50" s="263"/>
      <c r="AT50" s="263"/>
      <c r="AU50" s="263"/>
      <c r="AV50" s="263"/>
      <c r="AW50" s="263"/>
      <c r="AX50" s="263"/>
      <c r="AY50" s="263"/>
      <c r="AZ50" s="263"/>
      <c r="BA50" s="263"/>
      <c r="BB50" s="263"/>
      <c r="BC50" s="263"/>
      <c r="BD50" s="263"/>
      <c r="BE50" s="263"/>
      <c r="BF50" s="263"/>
      <c r="BG50" s="263"/>
      <c r="BH50" s="263"/>
      <c r="BI50" s="263"/>
      <c r="BJ50" s="263"/>
      <c r="BK50" s="263"/>
      <c r="BL50" s="263"/>
      <c r="BM50" s="263"/>
      <c r="BN50" s="263"/>
      <c r="BO50" s="263"/>
      <c r="BP50" s="263"/>
      <c r="BQ50" s="263"/>
      <c r="BR50" s="263"/>
      <c r="BS50" s="263"/>
      <c r="BT50" s="541"/>
      <c r="BU50" s="541"/>
      <c r="BV50" s="541"/>
    </row>
    <row r="51" spans="1:74" s="540" customFormat="1" ht="20.5" customHeight="1" x14ac:dyDescent="0.25">
      <c r="A51" s="537"/>
      <c r="B51" s="819" t="s">
        <v>1400</v>
      </c>
      <c r="C51" s="741"/>
      <c r="D51" s="741"/>
      <c r="E51" s="741"/>
      <c r="F51" s="741"/>
      <c r="G51" s="741"/>
      <c r="H51" s="741"/>
      <c r="I51" s="741"/>
      <c r="J51" s="741"/>
      <c r="K51" s="741"/>
      <c r="L51" s="741"/>
      <c r="M51" s="741"/>
      <c r="N51" s="741"/>
      <c r="O51" s="741"/>
      <c r="P51" s="741"/>
      <c r="Q51" s="735"/>
      <c r="R51" s="541"/>
      <c r="S51" s="541"/>
      <c r="T51" s="541"/>
      <c r="U51" s="541"/>
      <c r="V51" s="541"/>
      <c r="W51" s="541"/>
      <c r="X51" s="541"/>
      <c r="Y51" s="541"/>
      <c r="Z51" s="541"/>
      <c r="AA51" s="541"/>
      <c r="AB51" s="541"/>
      <c r="AC51" s="541"/>
      <c r="AD51" s="541"/>
      <c r="AE51" s="541"/>
      <c r="AF51" s="541"/>
      <c r="AG51" s="541"/>
      <c r="AH51" s="541"/>
      <c r="AI51" s="541"/>
      <c r="AJ51" s="541"/>
      <c r="AK51" s="541"/>
      <c r="AL51" s="541"/>
      <c r="AM51" s="263"/>
      <c r="AN51" s="263"/>
      <c r="AO51" s="263"/>
      <c r="AP51" s="263"/>
      <c r="AQ51" s="263"/>
      <c r="AR51" s="263"/>
      <c r="AS51" s="263"/>
      <c r="AT51" s="263"/>
      <c r="AU51" s="263"/>
      <c r="AV51" s="263"/>
      <c r="AW51" s="263"/>
      <c r="AX51" s="263"/>
      <c r="AY51" s="263"/>
      <c r="AZ51" s="263"/>
      <c r="BA51" s="263"/>
      <c r="BB51" s="263"/>
      <c r="BC51" s="263"/>
      <c r="BD51" s="263"/>
      <c r="BE51" s="263"/>
      <c r="BF51" s="263"/>
      <c r="BG51" s="263"/>
      <c r="BH51" s="263"/>
      <c r="BI51" s="263"/>
      <c r="BJ51" s="263"/>
      <c r="BK51" s="263"/>
      <c r="BL51" s="263"/>
      <c r="BM51" s="263"/>
      <c r="BN51" s="263"/>
      <c r="BO51" s="263"/>
      <c r="BP51" s="263"/>
      <c r="BQ51" s="263"/>
      <c r="BR51" s="263"/>
      <c r="BS51" s="263"/>
      <c r="BT51" s="541"/>
      <c r="BU51" s="541"/>
      <c r="BV51" s="541"/>
    </row>
    <row r="52" spans="1:74" s="540" customFormat="1" ht="12" customHeight="1" x14ac:dyDescent="0.25">
      <c r="A52" s="537"/>
      <c r="B52" s="538" t="s">
        <v>1398</v>
      </c>
      <c r="C52" s="539"/>
      <c r="D52" s="539"/>
      <c r="E52" s="539"/>
      <c r="F52" s="539"/>
      <c r="G52" s="539"/>
      <c r="H52" s="539"/>
      <c r="I52" s="539"/>
      <c r="J52" s="539"/>
      <c r="K52" s="539"/>
      <c r="L52" s="539"/>
      <c r="M52" s="539"/>
      <c r="N52" s="539"/>
      <c r="O52" s="539"/>
      <c r="P52" s="539"/>
      <c r="Q52" s="539"/>
      <c r="R52" s="539"/>
      <c r="S52" s="539"/>
      <c r="T52" s="539"/>
      <c r="U52" s="539"/>
      <c r="V52" s="539"/>
      <c r="W52" s="539"/>
      <c r="X52" s="539"/>
      <c r="Y52" s="539"/>
      <c r="Z52" s="539"/>
      <c r="AA52" s="539"/>
      <c r="AB52" s="539"/>
      <c r="AC52" s="539"/>
      <c r="AD52" s="539"/>
      <c r="AE52" s="539"/>
      <c r="AF52" s="539"/>
      <c r="AG52" s="539"/>
      <c r="AH52" s="539"/>
      <c r="AI52" s="539"/>
      <c r="AJ52" s="539"/>
      <c r="AK52" s="539"/>
      <c r="AL52" s="539"/>
      <c r="AM52" s="731"/>
      <c r="AN52" s="731"/>
      <c r="AO52" s="731"/>
      <c r="AP52" s="731"/>
      <c r="AQ52" s="731"/>
      <c r="AR52" s="731"/>
      <c r="AS52" s="731"/>
      <c r="AT52" s="731"/>
      <c r="AU52" s="731"/>
      <c r="AV52" s="731"/>
      <c r="AW52" s="731"/>
      <c r="AX52" s="731"/>
      <c r="AY52" s="731"/>
      <c r="AZ52" s="731"/>
      <c r="BA52" s="731"/>
      <c r="BB52" s="731"/>
      <c r="BC52" s="731"/>
      <c r="BD52" s="731"/>
      <c r="BE52" s="731"/>
      <c r="BF52" s="731"/>
      <c r="BG52" s="731"/>
      <c r="BH52" s="731"/>
      <c r="BI52" s="731"/>
      <c r="BJ52" s="731"/>
      <c r="BK52" s="731"/>
      <c r="BL52" s="731"/>
      <c r="BM52" s="731"/>
      <c r="BN52" s="731"/>
      <c r="BO52" s="731"/>
      <c r="BP52" s="731"/>
      <c r="BQ52" s="731"/>
      <c r="BR52" s="731"/>
      <c r="BS52" s="731"/>
      <c r="BT52" s="539"/>
      <c r="BU52" s="539"/>
      <c r="BV52" s="539"/>
    </row>
    <row r="53" spans="1:74" s="540" customFormat="1" ht="22" customHeight="1" x14ac:dyDescent="0.25">
      <c r="A53" s="537"/>
      <c r="B53" s="819" t="s">
        <v>1399</v>
      </c>
      <c r="C53" s="741"/>
      <c r="D53" s="741"/>
      <c r="E53" s="741"/>
      <c r="F53" s="741"/>
      <c r="G53" s="741"/>
      <c r="H53" s="741"/>
      <c r="I53" s="741"/>
      <c r="J53" s="741"/>
      <c r="K53" s="741"/>
      <c r="L53" s="741"/>
      <c r="M53" s="741"/>
      <c r="N53" s="741"/>
      <c r="O53" s="741"/>
      <c r="P53" s="741"/>
      <c r="Q53" s="735"/>
      <c r="R53" s="539"/>
      <c r="S53" s="539"/>
      <c r="T53" s="539"/>
      <c r="U53" s="539"/>
      <c r="V53" s="539"/>
      <c r="W53" s="539"/>
      <c r="X53" s="539"/>
      <c r="Y53" s="539"/>
      <c r="Z53" s="539"/>
      <c r="AA53" s="539"/>
      <c r="AB53" s="539"/>
      <c r="AC53" s="539"/>
      <c r="AD53" s="539"/>
      <c r="AE53" s="539"/>
      <c r="AF53" s="539"/>
      <c r="AG53" s="539"/>
      <c r="AH53" s="539"/>
      <c r="AI53" s="539"/>
      <c r="AJ53" s="539"/>
      <c r="AK53" s="539"/>
      <c r="AL53" s="539"/>
      <c r="AM53" s="263"/>
      <c r="AN53" s="539"/>
      <c r="AO53" s="539"/>
      <c r="AP53" s="539"/>
      <c r="AQ53" s="539"/>
      <c r="AR53" s="539"/>
      <c r="AS53" s="539"/>
      <c r="AT53" s="539"/>
      <c r="AU53" s="539"/>
      <c r="AV53" s="539"/>
      <c r="AW53" s="539"/>
      <c r="AX53" s="539"/>
      <c r="AY53" s="539"/>
      <c r="AZ53" s="539"/>
      <c r="BA53" s="539"/>
      <c r="BB53" s="539"/>
      <c r="BC53" s="539"/>
      <c r="BD53" s="621"/>
      <c r="BE53" s="621"/>
      <c r="BF53" s="621"/>
      <c r="BG53" s="539"/>
      <c r="BH53" s="539"/>
      <c r="BI53" s="539"/>
      <c r="BJ53" s="539"/>
      <c r="BK53" s="539"/>
      <c r="BL53" s="539"/>
      <c r="BM53" s="539"/>
      <c r="BN53" s="539"/>
      <c r="BO53" s="539"/>
      <c r="BP53" s="539"/>
      <c r="BQ53" s="539"/>
      <c r="BR53" s="539"/>
      <c r="BS53" s="539"/>
      <c r="BT53" s="539"/>
      <c r="BU53" s="539"/>
      <c r="BV53" s="539"/>
    </row>
    <row r="54" spans="1:74" s="540" customFormat="1" ht="12" customHeight="1" x14ac:dyDescent="0.2">
      <c r="A54" s="537"/>
      <c r="B54" s="536" t="s">
        <v>808</v>
      </c>
      <c r="C54" s="720"/>
      <c r="D54" s="720"/>
      <c r="E54" s="720"/>
      <c r="F54" s="720"/>
      <c r="G54" s="720"/>
      <c r="H54" s="720"/>
      <c r="I54" s="720"/>
      <c r="J54" s="720"/>
      <c r="K54" s="720"/>
      <c r="L54" s="720"/>
      <c r="M54" s="720"/>
      <c r="N54" s="720"/>
      <c r="O54" s="720"/>
      <c r="P54" s="720"/>
      <c r="Q54" s="719"/>
      <c r="R54" s="539"/>
      <c r="S54" s="539"/>
      <c r="T54" s="539"/>
      <c r="U54" s="539"/>
      <c r="V54" s="539"/>
      <c r="W54" s="539"/>
      <c r="X54" s="539"/>
      <c r="Y54" s="539"/>
      <c r="Z54" s="539"/>
      <c r="AA54" s="539"/>
      <c r="AB54" s="539"/>
      <c r="AC54" s="539"/>
      <c r="AD54" s="539"/>
      <c r="AE54" s="539"/>
      <c r="AF54" s="539"/>
      <c r="AG54" s="539"/>
      <c r="AH54" s="539"/>
      <c r="AI54" s="539"/>
      <c r="AJ54" s="539"/>
      <c r="AK54" s="539"/>
      <c r="AL54" s="539"/>
      <c r="AM54" s="539"/>
      <c r="AN54" s="539"/>
      <c r="AO54" s="539"/>
      <c r="AP54" s="539"/>
      <c r="AQ54" s="539"/>
      <c r="AR54" s="539"/>
      <c r="AS54" s="539"/>
      <c r="AT54" s="539"/>
      <c r="AU54" s="539"/>
      <c r="AV54" s="539"/>
      <c r="AW54" s="539"/>
      <c r="AX54" s="539"/>
      <c r="AY54" s="539"/>
      <c r="AZ54" s="539"/>
      <c r="BA54" s="539"/>
      <c r="BB54" s="539"/>
      <c r="BC54" s="539"/>
      <c r="BD54" s="621"/>
      <c r="BE54" s="621"/>
      <c r="BF54" s="621"/>
      <c r="BG54" s="539"/>
      <c r="BH54" s="539"/>
      <c r="BI54" s="539"/>
      <c r="BJ54" s="539"/>
      <c r="BK54" s="539"/>
      <c r="BL54" s="539"/>
      <c r="BM54" s="539"/>
      <c r="BN54" s="539"/>
      <c r="BO54" s="539"/>
      <c r="BP54" s="539"/>
      <c r="BQ54" s="539"/>
      <c r="BR54" s="539"/>
      <c r="BS54" s="539"/>
      <c r="BT54" s="539"/>
      <c r="BU54" s="539"/>
      <c r="BV54" s="539"/>
    </row>
    <row r="55" spans="1:74" s="540" customFormat="1" ht="12" customHeight="1" x14ac:dyDescent="0.25">
      <c r="A55" s="537"/>
      <c r="B55" s="749" t="str">
        <f>"Notes: "&amp;"EIA completed modeling and analysis for this report on " &amp;Dates!D2&amp;"."</f>
        <v>Notes: EIA completed modeling and analysis for this report on Thursday May 5, 2022.</v>
      </c>
      <c r="C55" s="748"/>
      <c r="D55" s="748"/>
      <c r="E55" s="748"/>
      <c r="F55" s="748"/>
      <c r="G55" s="748"/>
      <c r="H55" s="748"/>
      <c r="I55" s="748"/>
      <c r="J55" s="748"/>
      <c r="K55" s="748"/>
      <c r="L55" s="748"/>
      <c r="M55" s="748"/>
      <c r="N55" s="748"/>
      <c r="O55" s="748"/>
      <c r="P55" s="748"/>
      <c r="Q55" s="748"/>
      <c r="R55" s="539"/>
      <c r="S55" s="539"/>
      <c r="T55" s="539"/>
      <c r="U55" s="539"/>
      <c r="V55" s="539"/>
      <c r="W55" s="539"/>
      <c r="X55" s="539"/>
      <c r="Y55" s="539"/>
      <c r="Z55" s="539"/>
      <c r="AA55" s="539"/>
      <c r="AB55" s="539"/>
      <c r="AC55" s="539"/>
      <c r="AD55" s="539"/>
      <c r="AE55" s="539"/>
      <c r="AF55" s="539"/>
      <c r="AG55" s="539"/>
      <c r="AH55" s="539"/>
      <c r="AI55" s="539"/>
      <c r="AJ55" s="539"/>
      <c r="AK55" s="539"/>
      <c r="AL55" s="539"/>
      <c r="AM55" s="539"/>
      <c r="AN55" s="539"/>
      <c r="AO55" s="539"/>
      <c r="AP55" s="539"/>
      <c r="AQ55" s="539"/>
      <c r="AR55" s="539"/>
      <c r="AS55" s="539"/>
      <c r="AT55" s="539"/>
      <c r="AU55" s="539"/>
      <c r="AV55" s="539"/>
      <c r="AW55" s="539"/>
      <c r="AX55" s="539"/>
      <c r="AY55" s="539"/>
      <c r="AZ55" s="539"/>
      <c r="BA55" s="539"/>
      <c r="BB55" s="539"/>
      <c r="BC55" s="539"/>
      <c r="BD55" s="621"/>
      <c r="BE55" s="621"/>
      <c r="BF55" s="621"/>
      <c r="BG55" s="539"/>
      <c r="BH55" s="539"/>
      <c r="BI55" s="539"/>
      <c r="BJ55" s="539"/>
      <c r="BK55" s="539"/>
      <c r="BL55" s="539"/>
      <c r="BM55" s="539"/>
      <c r="BN55" s="539"/>
      <c r="BO55" s="539"/>
      <c r="BP55" s="539"/>
      <c r="BQ55" s="539"/>
      <c r="BR55" s="539"/>
      <c r="BS55" s="539"/>
      <c r="BT55" s="539"/>
      <c r="BU55" s="539"/>
      <c r="BV55" s="539"/>
    </row>
    <row r="56" spans="1:74" s="540" customFormat="1" ht="12" customHeight="1" x14ac:dyDescent="0.25">
      <c r="A56" s="537"/>
      <c r="B56" s="749" t="s">
        <v>351</v>
      </c>
      <c r="C56" s="748"/>
      <c r="D56" s="748"/>
      <c r="E56" s="748"/>
      <c r="F56" s="748"/>
      <c r="G56" s="748"/>
      <c r="H56" s="748"/>
      <c r="I56" s="748"/>
      <c r="J56" s="748"/>
      <c r="K56" s="748"/>
      <c r="L56" s="748"/>
      <c r="M56" s="748"/>
      <c r="N56" s="748"/>
      <c r="O56" s="748"/>
      <c r="P56" s="748"/>
      <c r="Q56" s="748"/>
      <c r="R56" s="539"/>
      <c r="S56" s="539"/>
      <c r="T56" s="539"/>
      <c r="U56" s="539"/>
      <c r="V56" s="539"/>
      <c r="W56" s="539"/>
      <c r="X56" s="539"/>
      <c r="Y56" s="539"/>
      <c r="Z56" s="539"/>
      <c r="AA56" s="539"/>
      <c r="AB56" s="539"/>
      <c r="AC56" s="539"/>
      <c r="AD56" s="539"/>
      <c r="AE56" s="539"/>
      <c r="AF56" s="539"/>
      <c r="AG56" s="539"/>
      <c r="AH56" s="539"/>
      <c r="AI56" s="539"/>
      <c r="AJ56" s="539"/>
      <c r="AK56" s="539"/>
      <c r="AL56" s="539"/>
      <c r="AM56" s="539"/>
      <c r="AN56" s="539"/>
      <c r="AO56" s="539"/>
      <c r="AP56" s="539"/>
      <c r="AQ56" s="539"/>
      <c r="AR56" s="539"/>
      <c r="AS56" s="539"/>
      <c r="AT56" s="539"/>
      <c r="AU56" s="539"/>
      <c r="AV56" s="539"/>
      <c r="AW56" s="539"/>
      <c r="AX56" s="539"/>
      <c r="AY56" s="539"/>
      <c r="AZ56" s="539"/>
      <c r="BA56" s="539"/>
      <c r="BB56" s="539"/>
      <c r="BC56" s="539"/>
      <c r="BD56" s="621"/>
      <c r="BE56" s="621"/>
      <c r="BF56" s="621"/>
      <c r="BG56" s="539"/>
      <c r="BH56" s="539"/>
      <c r="BI56" s="539"/>
      <c r="BJ56" s="539"/>
      <c r="BK56" s="539"/>
      <c r="BL56" s="539"/>
      <c r="BM56" s="539"/>
      <c r="BN56" s="539"/>
      <c r="BO56" s="539"/>
      <c r="BP56" s="539"/>
      <c r="BQ56" s="539"/>
      <c r="BR56" s="539"/>
      <c r="BS56" s="539"/>
      <c r="BT56" s="539"/>
      <c r="BU56" s="539"/>
      <c r="BV56" s="539"/>
    </row>
    <row r="57" spans="1:74" s="540" customFormat="1" ht="12" customHeight="1" x14ac:dyDescent="0.25">
      <c r="A57" s="537"/>
      <c r="B57" s="820" t="s">
        <v>361</v>
      </c>
      <c r="C57" s="735"/>
      <c r="D57" s="735"/>
      <c r="E57" s="735"/>
      <c r="F57" s="735"/>
      <c r="G57" s="735"/>
      <c r="H57" s="735"/>
      <c r="I57" s="735"/>
      <c r="J57" s="735"/>
      <c r="K57" s="735"/>
      <c r="L57" s="735"/>
      <c r="M57" s="735"/>
      <c r="N57" s="735"/>
      <c r="O57" s="735"/>
      <c r="P57" s="735"/>
      <c r="Q57" s="735"/>
      <c r="R57" s="539"/>
      <c r="S57" s="539"/>
      <c r="T57" s="539"/>
      <c r="U57" s="539"/>
      <c r="V57" s="539"/>
      <c r="W57" s="539"/>
      <c r="X57" s="539"/>
      <c r="Y57" s="539"/>
      <c r="Z57" s="539"/>
      <c r="AA57" s="539"/>
      <c r="AB57" s="539"/>
      <c r="AC57" s="539"/>
      <c r="AD57" s="539"/>
      <c r="AE57" s="539"/>
      <c r="AF57" s="539"/>
      <c r="AG57" s="539"/>
      <c r="AH57" s="539"/>
      <c r="AI57" s="539"/>
      <c r="AJ57" s="539"/>
      <c r="AK57" s="539"/>
      <c r="AL57" s="539"/>
      <c r="AM57" s="539"/>
      <c r="AN57" s="539"/>
      <c r="AO57" s="539"/>
      <c r="AP57" s="539"/>
      <c r="AQ57" s="539"/>
      <c r="AR57" s="539"/>
      <c r="AS57" s="539"/>
      <c r="AT57" s="539"/>
      <c r="AU57" s="539"/>
      <c r="AV57" s="539"/>
      <c r="AW57" s="539"/>
      <c r="AX57" s="539"/>
      <c r="AY57" s="539"/>
      <c r="AZ57" s="539"/>
      <c r="BA57" s="539"/>
      <c r="BB57" s="539"/>
      <c r="BC57" s="539"/>
      <c r="BD57" s="621"/>
      <c r="BE57" s="621"/>
      <c r="BF57" s="621"/>
      <c r="BG57" s="539"/>
      <c r="BH57" s="539"/>
      <c r="BI57" s="539"/>
      <c r="BJ57" s="539"/>
      <c r="BK57" s="539"/>
      <c r="BL57" s="539"/>
      <c r="BM57" s="539"/>
      <c r="BN57" s="539"/>
      <c r="BO57" s="539"/>
      <c r="BP57" s="539"/>
      <c r="BQ57" s="539"/>
      <c r="BR57" s="539"/>
      <c r="BS57" s="539"/>
      <c r="BT57" s="539"/>
      <c r="BU57" s="539"/>
      <c r="BV57" s="539"/>
    </row>
    <row r="58" spans="1:74" s="540" customFormat="1" ht="12" customHeight="1" x14ac:dyDescent="0.25">
      <c r="A58" s="537"/>
      <c r="B58" s="543" t="s">
        <v>831</v>
      </c>
      <c r="C58" s="544"/>
      <c r="D58" s="544"/>
      <c r="E58" s="544"/>
      <c r="F58" s="544"/>
      <c r="G58" s="544"/>
      <c r="H58" s="544"/>
      <c r="I58" s="544"/>
      <c r="J58" s="544"/>
      <c r="K58" s="544"/>
      <c r="L58" s="544"/>
      <c r="M58" s="544"/>
      <c r="N58" s="544"/>
      <c r="O58" s="544"/>
      <c r="P58" s="544"/>
      <c r="Q58" s="544"/>
      <c r="R58" s="544"/>
      <c r="S58" s="544"/>
      <c r="T58" s="544"/>
      <c r="U58" s="544"/>
      <c r="V58" s="544"/>
      <c r="W58" s="544"/>
      <c r="X58" s="544"/>
      <c r="Y58" s="544"/>
      <c r="Z58" s="544"/>
      <c r="AA58" s="544"/>
      <c r="AB58" s="544"/>
      <c r="AC58" s="544"/>
      <c r="AD58" s="544"/>
      <c r="AE58" s="544"/>
      <c r="AF58" s="544"/>
      <c r="AG58" s="544"/>
      <c r="AH58" s="544"/>
      <c r="AI58" s="544"/>
      <c r="AJ58" s="544"/>
      <c r="AK58" s="544"/>
      <c r="AL58" s="544"/>
      <c r="AM58" s="544"/>
      <c r="AN58" s="544"/>
      <c r="AO58" s="544"/>
      <c r="AP58" s="544"/>
      <c r="AQ58" s="544"/>
      <c r="AR58" s="544"/>
      <c r="AS58" s="544"/>
      <c r="AT58" s="544"/>
      <c r="AU58" s="544"/>
      <c r="AV58" s="544"/>
      <c r="AW58" s="544"/>
      <c r="AX58" s="544"/>
      <c r="AY58" s="544"/>
      <c r="AZ58" s="544"/>
      <c r="BA58" s="544"/>
      <c r="BB58" s="544"/>
      <c r="BC58" s="544"/>
      <c r="BD58" s="622"/>
      <c r="BE58" s="622"/>
      <c r="BF58" s="622"/>
      <c r="BG58" s="544"/>
      <c r="BH58" s="544"/>
      <c r="BI58" s="544"/>
      <c r="BJ58" s="544"/>
      <c r="BK58" s="544"/>
      <c r="BL58" s="544"/>
      <c r="BM58" s="544"/>
      <c r="BN58" s="544"/>
      <c r="BO58" s="544"/>
      <c r="BP58" s="544"/>
      <c r="BQ58" s="544"/>
      <c r="BR58" s="544"/>
      <c r="BS58" s="544"/>
      <c r="BT58" s="544"/>
      <c r="BU58" s="544"/>
      <c r="BV58" s="544"/>
    </row>
    <row r="59" spans="1:74" s="540" customFormat="1" ht="12" customHeight="1" x14ac:dyDescent="0.25">
      <c r="A59" s="537"/>
      <c r="B59" s="764" t="s">
        <v>1362</v>
      </c>
      <c r="C59" s="735"/>
      <c r="D59" s="735"/>
      <c r="E59" s="735"/>
      <c r="F59" s="735"/>
      <c r="G59" s="735"/>
      <c r="H59" s="735"/>
      <c r="I59" s="735"/>
      <c r="J59" s="735"/>
      <c r="K59" s="735"/>
      <c r="L59" s="735"/>
      <c r="M59" s="735"/>
      <c r="N59" s="735"/>
      <c r="O59" s="735"/>
      <c r="P59" s="735"/>
      <c r="Q59" s="735"/>
      <c r="R59" s="545"/>
      <c r="S59" s="545"/>
      <c r="T59" s="545"/>
      <c r="U59" s="545"/>
      <c r="V59" s="545"/>
      <c r="W59" s="545"/>
      <c r="X59" s="545"/>
      <c r="Y59" s="545"/>
      <c r="Z59" s="545"/>
      <c r="AA59" s="545"/>
      <c r="AB59" s="545"/>
      <c r="AC59" s="545"/>
      <c r="AD59" s="545"/>
      <c r="AE59" s="545"/>
      <c r="AF59" s="545"/>
      <c r="AG59" s="545"/>
      <c r="AH59" s="545"/>
      <c r="AI59" s="545"/>
      <c r="AJ59" s="545"/>
      <c r="AK59" s="545"/>
      <c r="AL59" s="545"/>
      <c r="AM59" s="545"/>
      <c r="AN59" s="545"/>
      <c r="AO59" s="545"/>
      <c r="AP59" s="545"/>
      <c r="AQ59" s="545"/>
      <c r="AR59" s="545"/>
      <c r="AS59" s="545"/>
      <c r="AT59" s="545"/>
      <c r="AU59" s="545"/>
      <c r="AV59" s="545"/>
      <c r="AW59" s="545"/>
      <c r="AX59" s="545"/>
      <c r="AY59" s="545"/>
      <c r="AZ59" s="545"/>
      <c r="BA59" s="545"/>
      <c r="BB59" s="545"/>
      <c r="BC59" s="545"/>
      <c r="BD59" s="622"/>
      <c r="BE59" s="622"/>
      <c r="BF59" s="622"/>
      <c r="BG59" s="545"/>
      <c r="BH59" s="545"/>
      <c r="BI59" s="545"/>
      <c r="BJ59" s="545"/>
      <c r="BK59" s="545"/>
      <c r="BL59" s="545"/>
      <c r="BM59" s="545"/>
      <c r="BN59" s="545"/>
      <c r="BO59" s="545"/>
      <c r="BP59" s="545"/>
      <c r="BQ59" s="545"/>
      <c r="BR59" s="545"/>
      <c r="BS59" s="545"/>
      <c r="BT59" s="545"/>
      <c r="BU59" s="545"/>
      <c r="BV59" s="545"/>
    </row>
  </sheetData>
  <mergeCells count="13">
    <mergeCell ref="B59:Q59"/>
    <mergeCell ref="BK3:BV3"/>
    <mergeCell ref="A1:A2"/>
    <mergeCell ref="C3:N3"/>
    <mergeCell ref="O3:Z3"/>
    <mergeCell ref="AA3:AL3"/>
    <mergeCell ref="AM3:AX3"/>
    <mergeCell ref="AY3:BJ3"/>
    <mergeCell ref="B53:Q53"/>
    <mergeCell ref="B56:Q56"/>
    <mergeCell ref="B55:Q55"/>
    <mergeCell ref="B57:Q57"/>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2" sqref="B2"/>
    </sheetView>
  </sheetViews>
  <sheetFormatPr defaultColWidth="9.1796875" defaultRowHeight="12" customHeight="1" x14ac:dyDescent="0.35"/>
  <cols>
    <col min="1" max="1" width="12.453125" style="645" customWidth="1"/>
    <col min="2" max="2" width="26" style="645" customWidth="1"/>
    <col min="3" max="55" width="6.54296875" style="645" customWidth="1"/>
    <col min="56" max="58" width="6.54296875" style="660" customWidth="1"/>
    <col min="59" max="74" width="6.54296875" style="645" customWidth="1"/>
    <col min="75" max="16384" width="9.1796875" style="645"/>
  </cols>
  <sheetData>
    <row r="1" spans="1:74" ht="12.75" customHeight="1" x14ac:dyDescent="0.35">
      <c r="A1" s="827" t="s">
        <v>792</v>
      </c>
      <c r="B1" s="648" t="s">
        <v>1037</v>
      </c>
      <c r="C1" s="646"/>
      <c r="D1" s="646"/>
      <c r="E1" s="646"/>
      <c r="F1" s="646"/>
      <c r="G1" s="646"/>
      <c r="H1" s="646"/>
      <c r="I1" s="646"/>
      <c r="J1" s="646"/>
      <c r="K1" s="646"/>
      <c r="L1" s="646"/>
      <c r="M1" s="646"/>
      <c r="N1" s="646"/>
      <c r="O1" s="646"/>
      <c r="P1" s="646"/>
      <c r="Q1" s="646"/>
    </row>
    <row r="2" spans="1:74" ht="12.75" customHeight="1" x14ac:dyDescent="0.35">
      <c r="A2" s="827"/>
      <c r="B2" s="647" t="str">
        <f>"U.S. Energy Information Administration  |  Short-Term Energy Outlook - "&amp;Dates!$D$1</f>
        <v>U.S. Energy Information Administration  |  Short-Term Energy Outlook - May 2022</v>
      </c>
      <c r="C2" s="646"/>
      <c r="D2" s="646"/>
      <c r="E2" s="646"/>
      <c r="F2" s="646"/>
      <c r="G2" s="646"/>
      <c r="H2" s="646"/>
      <c r="I2" s="646"/>
      <c r="J2" s="646"/>
      <c r="K2" s="646"/>
      <c r="L2" s="646"/>
      <c r="M2" s="646"/>
      <c r="N2" s="646"/>
      <c r="O2" s="646"/>
      <c r="P2" s="646"/>
      <c r="Q2" s="646"/>
    </row>
    <row r="3" spans="1:74" ht="12.75" customHeight="1" x14ac:dyDescent="0.35">
      <c r="A3" s="651"/>
      <c r="B3" s="652"/>
      <c r="C3" s="821">
        <f>Dates!D3</f>
        <v>2018</v>
      </c>
      <c r="D3" s="822"/>
      <c r="E3" s="822"/>
      <c r="F3" s="822"/>
      <c r="G3" s="822"/>
      <c r="H3" s="822"/>
      <c r="I3" s="822"/>
      <c r="J3" s="822"/>
      <c r="K3" s="822"/>
      <c r="L3" s="822"/>
      <c r="M3" s="822"/>
      <c r="N3" s="823"/>
      <c r="O3" s="821">
        <f>C3+1</f>
        <v>2019</v>
      </c>
      <c r="P3" s="822"/>
      <c r="Q3" s="822"/>
      <c r="R3" s="822"/>
      <c r="S3" s="822"/>
      <c r="T3" s="822"/>
      <c r="U3" s="822"/>
      <c r="V3" s="822"/>
      <c r="W3" s="822"/>
      <c r="X3" s="822"/>
      <c r="Y3" s="822"/>
      <c r="Z3" s="823"/>
      <c r="AA3" s="821">
        <f>O3+1</f>
        <v>2020</v>
      </c>
      <c r="AB3" s="822"/>
      <c r="AC3" s="822"/>
      <c r="AD3" s="822"/>
      <c r="AE3" s="822"/>
      <c r="AF3" s="822"/>
      <c r="AG3" s="822"/>
      <c r="AH3" s="822"/>
      <c r="AI3" s="822"/>
      <c r="AJ3" s="822"/>
      <c r="AK3" s="822"/>
      <c r="AL3" s="823"/>
      <c r="AM3" s="821">
        <f>AA3+1</f>
        <v>2021</v>
      </c>
      <c r="AN3" s="822"/>
      <c r="AO3" s="822"/>
      <c r="AP3" s="822"/>
      <c r="AQ3" s="822"/>
      <c r="AR3" s="822"/>
      <c r="AS3" s="822"/>
      <c r="AT3" s="822"/>
      <c r="AU3" s="822"/>
      <c r="AV3" s="822"/>
      <c r="AW3" s="822"/>
      <c r="AX3" s="823"/>
      <c r="AY3" s="821">
        <f>AM3+1</f>
        <v>2022</v>
      </c>
      <c r="AZ3" s="822"/>
      <c r="BA3" s="822"/>
      <c r="BB3" s="822"/>
      <c r="BC3" s="822"/>
      <c r="BD3" s="822"/>
      <c r="BE3" s="822"/>
      <c r="BF3" s="822"/>
      <c r="BG3" s="822"/>
      <c r="BH3" s="822"/>
      <c r="BI3" s="822"/>
      <c r="BJ3" s="823"/>
      <c r="BK3" s="821">
        <f>AY3+1</f>
        <v>2023</v>
      </c>
      <c r="BL3" s="822"/>
      <c r="BM3" s="822"/>
      <c r="BN3" s="822"/>
      <c r="BO3" s="822"/>
      <c r="BP3" s="822"/>
      <c r="BQ3" s="822"/>
      <c r="BR3" s="822"/>
      <c r="BS3" s="822"/>
      <c r="BT3" s="822"/>
      <c r="BU3" s="822"/>
      <c r="BV3" s="823"/>
    </row>
    <row r="4" spans="1:74" ht="12.75" customHeight="1" x14ac:dyDescent="0.35">
      <c r="A4" s="651"/>
      <c r="B4" s="653"/>
      <c r="C4" s="654" t="s">
        <v>470</v>
      </c>
      <c r="D4" s="654" t="s">
        <v>471</v>
      </c>
      <c r="E4" s="654" t="s">
        <v>472</v>
      </c>
      <c r="F4" s="654" t="s">
        <v>473</v>
      </c>
      <c r="G4" s="654" t="s">
        <v>474</v>
      </c>
      <c r="H4" s="654" t="s">
        <v>475</v>
      </c>
      <c r="I4" s="654" t="s">
        <v>476</v>
      </c>
      <c r="J4" s="654" t="s">
        <v>477</v>
      </c>
      <c r="K4" s="654" t="s">
        <v>478</v>
      </c>
      <c r="L4" s="654" t="s">
        <v>479</v>
      </c>
      <c r="M4" s="654" t="s">
        <v>480</v>
      </c>
      <c r="N4" s="654" t="s">
        <v>481</v>
      </c>
      <c r="O4" s="654" t="s">
        <v>470</v>
      </c>
      <c r="P4" s="654" t="s">
        <v>471</v>
      </c>
      <c r="Q4" s="654" t="s">
        <v>472</v>
      </c>
      <c r="R4" s="654" t="s">
        <v>473</v>
      </c>
      <c r="S4" s="654" t="s">
        <v>474</v>
      </c>
      <c r="T4" s="654" t="s">
        <v>475</v>
      </c>
      <c r="U4" s="654" t="s">
        <v>476</v>
      </c>
      <c r="V4" s="654" t="s">
        <v>477</v>
      </c>
      <c r="W4" s="654" t="s">
        <v>478</v>
      </c>
      <c r="X4" s="654" t="s">
        <v>479</v>
      </c>
      <c r="Y4" s="654" t="s">
        <v>480</v>
      </c>
      <c r="Z4" s="654" t="s">
        <v>481</v>
      </c>
      <c r="AA4" s="654" t="s">
        <v>470</v>
      </c>
      <c r="AB4" s="654" t="s">
        <v>471</v>
      </c>
      <c r="AC4" s="654" t="s">
        <v>472</v>
      </c>
      <c r="AD4" s="654" t="s">
        <v>473</v>
      </c>
      <c r="AE4" s="654" t="s">
        <v>474</v>
      </c>
      <c r="AF4" s="654" t="s">
        <v>475</v>
      </c>
      <c r="AG4" s="654" t="s">
        <v>476</v>
      </c>
      <c r="AH4" s="654" t="s">
        <v>477</v>
      </c>
      <c r="AI4" s="654" t="s">
        <v>478</v>
      </c>
      <c r="AJ4" s="654" t="s">
        <v>479</v>
      </c>
      <c r="AK4" s="654" t="s">
        <v>480</v>
      </c>
      <c r="AL4" s="654" t="s">
        <v>481</v>
      </c>
      <c r="AM4" s="654" t="s">
        <v>470</v>
      </c>
      <c r="AN4" s="654" t="s">
        <v>471</v>
      </c>
      <c r="AO4" s="654" t="s">
        <v>472</v>
      </c>
      <c r="AP4" s="654" t="s">
        <v>473</v>
      </c>
      <c r="AQ4" s="654" t="s">
        <v>474</v>
      </c>
      <c r="AR4" s="654" t="s">
        <v>475</v>
      </c>
      <c r="AS4" s="654" t="s">
        <v>476</v>
      </c>
      <c r="AT4" s="654" t="s">
        <v>477</v>
      </c>
      <c r="AU4" s="654" t="s">
        <v>478</v>
      </c>
      <c r="AV4" s="654" t="s">
        <v>479</v>
      </c>
      <c r="AW4" s="654" t="s">
        <v>480</v>
      </c>
      <c r="AX4" s="654" t="s">
        <v>481</v>
      </c>
      <c r="AY4" s="654" t="s">
        <v>470</v>
      </c>
      <c r="AZ4" s="654" t="s">
        <v>471</v>
      </c>
      <c r="BA4" s="654" t="s">
        <v>472</v>
      </c>
      <c r="BB4" s="654" t="s">
        <v>473</v>
      </c>
      <c r="BC4" s="654" t="s">
        <v>474</v>
      </c>
      <c r="BD4" s="654" t="s">
        <v>475</v>
      </c>
      <c r="BE4" s="654" t="s">
        <v>476</v>
      </c>
      <c r="BF4" s="654" t="s">
        <v>477</v>
      </c>
      <c r="BG4" s="654" t="s">
        <v>478</v>
      </c>
      <c r="BH4" s="654" t="s">
        <v>479</v>
      </c>
      <c r="BI4" s="654" t="s">
        <v>480</v>
      </c>
      <c r="BJ4" s="654" t="s">
        <v>481</v>
      </c>
      <c r="BK4" s="654" t="s">
        <v>470</v>
      </c>
      <c r="BL4" s="654" t="s">
        <v>471</v>
      </c>
      <c r="BM4" s="654" t="s">
        <v>472</v>
      </c>
      <c r="BN4" s="654" t="s">
        <v>473</v>
      </c>
      <c r="BO4" s="654" t="s">
        <v>474</v>
      </c>
      <c r="BP4" s="654" t="s">
        <v>475</v>
      </c>
      <c r="BQ4" s="654" t="s">
        <v>476</v>
      </c>
      <c r="BR4" s="654" t="s">
        <v>477</v>
      </c>
      <c r="BS4" s="654" t="s">
        <v>478</v>
      </c>
      <c r="BT4" s="654" t="s">
        <v>479</v>
      </c>
      <c r="BU4" s="654" t="s">
        <v>480</v>
      </c>
      <c r="BV4" s="654" t="s">
        <v>481</v>
      </c>
    </row>
    <row r="5" spans="1:74" ht="12" customHeight="1" x14ac:dyDescent="0.35">
      <c r="A5" s="651"/>
      <c r="B5" s="650" t="s">
        <v>1045</v>
      </c>
      <c r="C5" s="646"/>
      <c r="D5" s="646"/>
      <c r="E5" s="646"/>
      <c r="F5" s="646"/>
      <c r="G5" s="646"/>
      <c r="H5" s="646"/>
      <c r="I5" s="646"/>
      <c r="J5" s="646"/>
      <c r="K5" s="646"/>
      <c r="L5" s="646"/>
      <c r="M5" s="646"/>
      <c r="N5" s="646"/>
      <c r="O5" s="646"/>
      <c r="P5" s="646"/>
      <c r="Q5" s="646"/>
      <c r="BG5" s="660"/>
      <c r="BH5" s="660"/>
      <c r="BI5" s="660"/>
    </row>
    <row r="6" spans="1:74" ht="12" customHeight="1" x14ac:dyDescent="0.35">
      <c r="A6" s="651"/>
      <c r="B6" s="650" t="s">
        <v>1046</v>
      </c>
      <c r="C6" s="646"/>
      <c r="D6" s="646"/>
      <c r="E6" s="646"/>
      <c r="F6" s="646"/>
      <c r="G6" s="646"/>
      <c r="H6" s="646"/>
      <c r="I6" s="646"/>
      <c r="J6" s="646"/>
      <c r="K6" s="646"/>
      <c r="L6" s="646"/>
      <c r="M6" s="646"/>
      <c r="N6" s="646"/>
      <c r="O6" s="646"/>
      <c r="P6" s="646"/>
      <c r="Q6" s="646"/>
      <c r="BG6" s="660"/>
      <c r="BH6" s="660"/>
      <c r="BI6" s="660"/>
    </row>
    <row r="7" spans="1:74" ht="12" customHeight="1" x14ac:dyDescent="0.35">
      <c r="A7" s="651" t="s">
        <v>1038</v>
      </c>
      <c r="B7" s="649" t="s">
        <v>1047</v>
      </c>
      <c r="C7" s="659">
        <v>6810.5</v>
      </c>
      <c r="D7" s="659">
        <v>6813.5</v>
      </c>
      <c r="E7" s="659">
        <v>6788.1</v>
      </c>
      <c r="F7" s="659">
        <v>6788.1</v>
      </c>
      <c r="G7" s="659">
        <v>6788.1</v>
      </c>
      <c r="H7" s="659">
        <v>6836.5</v>
      </c>
      <c r="I7" s="659">
        <v>6760.5</v>
      </c>
      <c r="J7" s="659">
        <v>6753.4</v>
      </c>
      <c r="K7" s="659">
        <v>6731.3</v>
      </c>
      <c r="L7" s="659">
        <v>6731.3</v>
      </c>
      <c r="M7" s="659">
        <v>6730.2</v>
      </c>
      <c r="N7" s="659">
        <v>6672.8</v>
      </c>
      <c r="O7" s="659">
        <v>6736.7</v>
      </c>
      <c r="P7" s="659">
        <v>6689.6</v>
      </c>
      <c r="Q7" s="659">
        <v>6689.6</v>
      </c>
      <c r="R7" s="659">
        <v>6571.8</v>
      </c>
      <c r="S7" s="659">
        <v>6560.6</v>
      </c>
      <c r="T7" s="659">
        <v>6545.8</v>
      </c>
      <c r="U7" s="659">
        <v>6528.7</v>
      </c>
      <c r="V7" s="659">
        <v>6530.5</v>
      </c>
      <c r="W7" s="659">
        <v>6528.5</v>
      </c>
      <c r="X7" s="659">
        <v>6425.9</v>
      </c>
      <c r="Y7" s="659">
        <v>6390.2</v>
      </c>
      <c r="Z7" s="659">
        <v>6506.4</v>
      </c>
      <c r="AA7" s="659">
        <v>6385.4</v>
      </c>
      <c r="AB7" s="659">
        <v>6385.4</v>
      </c>
      <c r="AC7" s="659">
        <v>6347.4</v>
      </c>
      <c r="AD7" s="659">
        <v>6346.5</v>
      </c>
      <c r="AE7" s="659">
        <v>6347.5</v>
      </c>
      <c r="AF7" s="659">
        <v>6345.5</v>
      </c>
      <c r="AG7" s="659">
        <v>6255.1</v>
      </c>
      <c r="AH7" s="659">
        <v>6294.7</v>
      </c>
      <c r="AI7" s="659">
        <v>6296.1</v>
      </c>
      <c r="AJ7" s="659">
        <v>6296.1</v>
      </c>
      <c r="AK7" s="659">
        <v>6293.4</v>
      </c>
      <c r="AL7" s="659">
        <v>6294.8</v>
      </c>
      <c r="AM7" s="659">
        <v>6181</v>
      </c>
      <c r="AN7" s="659">
        <v>6161.1</v>
      </c>
      <c r="AO7" s="659">
        <v>6161.1</v>
      </c>
      <c r="AP7" s="659">
        <v>6008.5</v>
      </c>
      <c r="AQ7" s="659">
        <v>6008.5</v>
      </c>
      <c r="AR7" s="659">
        <v>5997.3</v>
      </c>
      <c r="AS7" s="659">
        <v>5997.3</v>
      </c>
      <c r="AT7" s="659">
        <v>5979.8</v>
      </c>
      <c r="AU7" s="659">
        <v>5979.8</v>
      </c>
      <c r="AV7" s="659">
        <v>5978.5</v>
      </c>
      <c r="AW7" s="659">
        <v>5978.5</v>
      </c>
      <c r="AX7" s="659">
        <v>5977</v>
      </c>
      <c r="AY7" s="659">
        <v>5972.1</v>
      </c>
      <c r="AZ7" s="659">
        <v>5972.1</v>
      </c>
      <c r="BA7" s="659">
        <v>5969.3</v>
      </c>
      <c r="BB7" s="659">
        <v>5969.3</v>
      </c>
      <c r="BC7" s="661">
        <v>5973.9</v>
      </c>
      <c r="BD7" s="661">
        <v>6005.9</v>
      </c>
      <c r="BE7" s="661">
        <v>6005.9</v>
      </c>
      <c r="BF7" s="661">
        <v>6005.9</v>
      </c>
      <c r="BG7" s="661">
        <v>6007.9</v>
      </c>
      <c r="BH7" s="661">
        <v>6009.5</v>
      </c>
      <c r="BI7" s="661">
        <v>6006.3</v>
      </c>
      <c r="BJ7" s="661">
        <v>6008.5</v>
      </c>
      <c r="BK7" s="661">
        <v>5981.5</v>
      </c>
      <c r="BL7" s="661">
        <v>5984.5</v>
      </c>
      <c r="BM7" s="661">
        <v>5984.5</v>
      </c>
      <c r="BN7" s="661">
        <v>5984.5</v>
      </c>
      <c r="BO7" s="661">
        <v>5984.5</v>
      </c>
      <c r="BP7" s="661">
        <v>5984.5</v>
      </c>
      <c r="BQ7" s="661">
        <v>5926</v>
      </c>
      <c r="BR7" s="661">
        <v>5926</v>
      </c>
      <c r="BS7" s="661">
        <v>5926</v>
      </c>
      <c r="BT7" s="661">
        <v>5926</v>
      </c>
      <c r="BU7" s="661">
        <v>5926</v>
      </c>
      <c r="BV7" s="661">
        <v>5926</v>
      </c>
    </row>
    <row r="8" spans="1:74" ht="12" customHeight="1" x14ac:dyDescent="0.35">
      <c r="A8" s="651" t="s">
        <v>1039</v>
      </c>
      <c r="B8" s="649" t="s">
        <v>1048</v>
      </c>
      <c r="C8" s="659">
        <v>4175.8999999999996</v>
      </c>
      <c r="D8" s="659">
        <v>4178.8999999999996</v>
      </c>
      <c r="E8" s="659">
        <v>4153.5</v>
      </c>
      <c r="F8" s="659">
        <v>4153.5</v>
      </c>
      <c r="G8" s="659">
        <v>4153.5</v>
      </c>
      <c r="H8" s="659">
        <v>4201.8999999999996</v>
      </c>
      <c r="I8" s="659">
        <v>4125.8999999999996</v>
      </c>
      <c r="J8" s="659">
        <v>4118.8</v>
      </c>
      <c r="K8" s="659">
        <v>4115.2</v>
      </c>
      <c r="L8" s="659">
        <v>4115.2</v>
      </c>
      <c r="M8" s="659">
        <v>4114.1000000000004</v>
      </c>
      <c r="N8" s="659">
        <v>4111.7</v>
      </c>
      <c r="O8" s="659">
        <v>3984.5</v>
      </c>
      <c r="P8" s="659">
        <v>3984.5</v>
      </c>
      <c r="Q8" s="659">
        <v>3984.5</v>
      </c>
      <c r="R8" s="659">
        <v>3949.7</v>
      </c>
      <c r="S8" s="659">
        <v>3938.5</v>
      </c>
      <c r="T8" s="659">
        <v>3938.7</v>
      </c>
      <c r="U8" s="659">
        <v>3921.6</v>
      </c>
      <c r="V8" s="659">
        <v>3923.4</v>
      </c>
      <c r="W8" s="659">
        <v>3921.4</v>
      </c>
      <c r="X8" s="659">
        <v>3908.1</v>
      </c>
      <c r="Y8" s="659">
        <v>3909.4</v>
      </c>
      <c r="Z8" s="659">
        <v>3909.6</v>
      </c>
      <c r="AA8" s="659">
        <v>3867</v>
      </c>
      <c r="AB8" s="659">
        <v>3867</v>
      </c>
      <c r="AC8" s="659">
        <v>3867</v>
      </c>
      <c r="AD8" s="659">
        <v>3866.1</v>
      </c>
      <c r="AE8" s="659">
        <v>3867.1</v>
      </c>
      <c r="AF8" s="659">
        <v>3865.1</v>
      </c>
      <c r="AG8" s="659">
        <v>3788.4</v>
      </c>
      <c r="AH8" s="659">
        <v>3790</v>
      </c>
      <c r="AI8" s="659">
        <v>3791.4</v>
      </c>
      <c r="AJ8" s="659">
        <v>3791.4</v>
      </c>
      <c r="AK8" s="659">
        <v>3788.7</v>
      </c>
      <c r="AL8" s="659">
        <v>3790.1</v>
      </c>
      <c r="AM8" s="659">
        <v>3720.2</v>
      </c>
      <c r="AN8" s="659">
        <v>3700.3</v>
      </c>
      <c r="AO8" s="659">
        <v>3700.3</v>
      </c>
      <c r="AP8" s="659">
        <v>3690.7</v>
      </c>
      <c r="AQ8" s="659">
        <v>3690.7</v>
      </c>
      <c r="AR8" s="659">
        <v>3679.5</v>
      </c>
      <c r="AS8" s="659">
        <v>3679.5</v>
      </c>
      <c r="AT8" s="659">
        <v>3677.2</v>
      </c>
      <c r="AU8" s="659">
        <v>3677.2</v>
      </c>
      <c r="AV8" s="659">
        <v>3675.9</v>
      </c>
      <c r="AW8" s="659">
        <v>3675.9</v>
      </c>
      <c r="AX8" s="659">
        <v>3674.4</v>
      </c>
      <c r="AY8" s="659">
        <v>3669.5</v>
      </c>
      <c r="AZ8" s="659">
        <v>3669.5</v>
      </c>
      <c r="BA8" s="659">
        <v>3666.7</v>
      </c>
      <c r="BB8" s="659">
        <v>3666.7</v>
      </c>
      <c r="BC8" s="661">
        <v>3671.3</v>
      </c>
      <c r="BD8" s="661">
        <v>3703.3</v>
      </c>
      <c r="BE8" s="661">
        <v>3703.3</v>
      </c>
      <c r="BF8" s="661">
        <v>3703.3</v>
      </c>
      <c r="BG8" s="661">
        <v>3705.3</v>
      </c>
      <c r="BH8" s="661">
        <v>3706.9</v>
      </c>
      <c r="BI8" s="661">
        <v>3703.7</v>
      </c>
      <c r="BJ8" s="661">
        <v>3705.9</v>
      </c>
      <c r="BK8" s="661">
        <v>3678.9</v>
      </c>
      <c r="BL8" s="661">
        <v>3681.9</v>
      </c>
      <c r="BM8" s="661">
        <v>3681.9</v>
      </c>
      <c r="BN8" s="661">
        <v>3681.9</v>
      </c>
      <c r="BO8" s="661">
        <v>3681.9</v>
      </c>
      <c r="BP8" s="661">
        <v>3681.9</v>
      </c>
      <c r="BQ8" s="661">
        <v>3623.4</v>
      </c>
      <c r="BR8" s="661">
        <v>3623.4</v>
      </c>
      <c r="BS8" s="661">
        <v>3623.4</v>
      </c>
      <c r="BT8" s="661">
        <v>3623.4</v>
      </c>
      <c r="BU8" s="661">
        <v>3623.4</v>
      </c>
      <c r="BV8" s="661">
        <v>3623.4</v>
      </c>
    </row>
    <row r="9" spans="1:74" ht="12" customHeight="1" x14ac:dyDescent="0.35">
      <c r="A9" s="651" t="s">
        <v>1040</v>
      </c>
      <c r="B9" s="649" t="s">
        <v>1049</v>
      </c>
      <c r="C9" s="659">
        <v>2634.6</v>
      </c>
      <c r="D9" s="659">
        <v>2634.6</v>
      </c>
      <c r="E9" s="659">
        <v>2634.6</v>
      </c>
      <c r="F9" s="659">
        <v>2634.6</v>
      </c>
      <c r="G9" s="659">
        <v>2634.6</v>
      </c>
      <c r="H9" s="659">
        <v>2634.6</v>
      </c>
      <c r="I9" s="659">
        <v>2634.6</v>
      </c>
      <c r="J9" s="659">
        <v>2634.6</v>
      </c>
      <c r="K9" s="659">
        <v>2616.1</v>
      </c>
      <c r="L9" s="659">
        <v>2616.1</v>
      </c>
      <c r="M9" s="659">
        <v>2616.1</v>
      </c>
      <c r="N9" s="659">
        <v>2561.1</v>
      </c>
      <c r="O9" s="659">
        <v>2752.2</v>
      </c>
      <c r="P9" s="659">
        <v>2705.1</v>
      </c>
      <c r="Q9" s="659">
        <v>2705.1</v>
      </c>
      <c r="R9" s="659">
        <v>2622.1</v>
      </c>
      <c r="S9" s="659">
        <v>2622.1</v>
      </c>
      <c r="T9" s="659">
        <v>2607.1</v>
      </c>
      <c r="U9" s="659">
        <v>2607.1</v>
      </c>
      <c r="V9" s="659">
        <v>2607.1</v>
      </c>
      <c r="W9" s="659">
        <v>2607.1</v>
      </c>
      <c r="X9" s="659">
        <v>2517.8000000000002</v>
      </c>
      <c r="Y9" s="659">
        <v>2480.8000000000002</v>
      </c>
      <c r="Z9" s="659">
        <v>2596.8000000000002</v>
      </c>
      <c r="AA9" s="659">
        <v>2518.4</v>
      </c>
      <c r="AB9" s="659">
        <v>2518.4</v>
      </c>
      <c r="AC9" s="659">
        <v>2480.4</v>
      </c>
      <c r="AD9" s="659">
        <v>2480.4</v>
      </c>
      <c r="AE9" s="659">
        <v>2480.4</v>
      </c>
      <c r="AF9" s="659">
        <v>2480.4</v>
      </c>
      <c r="AG9" s="659">
        <v>2466.6999999999998</v>
      </c>
      <c r="AH9" s="659">
        <v>2504.6999999999998</v>
      </c>
      <c r="AI9" s="659">
        <v>2504.6999999999998</v>
      </c>
      <c r="AJ9" s="659">
        <v>2504.6999999999998</v>
      </c>
      <c r="AK9" s="659">
        <v>2504.6999999999998</v>
      </c>
      <c r="AL9" s="659">
        <v>2504.6999999999998</v>
      </c>
      <c r="AM9" s="659">
        <v>2460.8000000000002</v>
      </c>
      <c r="AN9" s="659">
        <v>2460.8000000000002</v>
      </c>
      <c r="AO9" s="659">
        <v>2460.8000000000002</v>
      </c>
      <c r="AP9" s="659">
        <v>2317.8000000000002</v>
      </c>
      <c r="AQ9" s="659">
        <v>2317.8000000000002</v>
      </c>
      <c r="AR9" s="659">
        <v>2317.8000000000002</v>
      </c>
      <c r="AS9" s="659">
        <v>2317.8000000000002</v>
      </c>
      <c r="AT9" s="659">
        <v>2302.6</v>
      </c>
      <c r="AU9" s="659">
        <v>2302.6</v>
      </c>
      <c r="AV9" s="659">
        <v>2302.6</v>
      </c>
      <c r="AW9" s="659">
        <v>2302.6</v>
      </c>
      <c r="AX9" s="659">
        <v>2302.6</v>
      </c>
      <c r="AY9" s="659">
        <v>2302.6</v>
      </c>
      <c r="AZ9" s="659">
        <v>2302.6</v>
      </c>
      <c r="BA9" s="659">
        <v>2302.6</v>
      </c>
      <c r="BB9" s="659">
        <v>2302.6</v>
      </c>
      <c r="BC9" s="661">
        <v>2302.6</v>
      </c>
      <c r="BD9" s="661">
        <v>2302.6</v>
      </c>
      <c r="BE9" s="661">
        <v>2302.6</v>
      </c>
      <c r="BF9" s="661">
        <v>2302.6</v>
      </c>
      <c r="BG9" s="661">
        <v>2302.6</v>
      </c>
      <c r="BH9" s="661">
        <v>2302.6</v>
      </c>
      <c r="BI9" s="661">
        <v>2302.6</v>
      </c>
      <c r="BJ9" s="661">
        <v>2302.6</v>
      </c>
      <c r="BK9" s="661">
        <v>2302.6</v>
      </c>
      <c r="BL9" s="661">
        <v>2302.6</v>
      </c>
      <c r="BM9" s="661">
        <v>2302.6</v>
      </c>
      <c r="BN9" s="661">
        <v>2302.6</v>
      </c>
      <c r="BO9" s="661">
        <v>2302.6</v>
      </c>
      <c r="BP9" s="661">
        <v>2302.6</v>
      </c>
      <c r="BQ9" s="661">
        <v>2302.6</v>
      </c>
      <c r="BR9" s="661">
        <v>2302.6</v>
      </c>
      <c r="BS9" s="661">
        <v>2302.6</v>
      </c>
      <c r="BT9" s="661">
        <v>2302.6</v>
      </c>
      <c r="BU9" s="661">
        <v>2302.6</v>
      </c>
      <c r="BV9" s="661">
        <v>2302.6</v>
      </c>
    </row>
    <row r="10" spans="1:74" ht="12" customHeight="1" x14ac:dyDescent="0.35">
      <c r="A10" s="651" t="s">
        <v>1041</v>
      </c>
      <c r="B10" s="649" t="s">
        <v>1050</v>
      </c>
      <c r="C10" s="659">
        <v>78518.3</v>
      </c>
      <c r="D10" s="659">
        <v>78528.7</v>
      </c>
      <c r="E10" s="659">
        <v>78528.7</v>
      </c>
      <c r="F10" s="659">
        <v>78528.7</v>
      </c>
      <c r="G10" s="659">
        <v>78528.7</v>
      </c>
      <c r="H10" s="659">
        <v>78489.7</v>
      </c>
      <c r="I10" s="659">
        <v>78489.7</v>
      </c>
      <c r="J10" s="659">
        <v>78487.5</v>
      </c>
      <c r="K10" s="659">
        <v>78487.5</v>
      </c>
      <c r="L10" s="659">
        <v>78487.5</v>
      </c>
      <c r="M10" s="659">
        <v>78609.5</v>
      </c>
      <c r="N10" s="659">
        <v>78610.600000000006</v>
      </c>
      <c r="O10" s="659">
        <v>78430.100000000006</v>
      </c>
      <c r="P10" s="659">
        <v>78430.100000000006</v>
      </c>
      <c r="Q10" s="659">
        <v>78419.100000000006</v>
      </c>
      <c r="R10" s="659">
        <v>78417.899999999994</v>
      </c>
      <c r="S10" s="659">
        <v>78421.3</v>
      </c>
      <c r="T10" s="659">
        <v>78396.600000000006</v>
      </c>
      <c r="U10" s="659">
        <v>78396.600000000006</v>
      </c>
      <c r="V10" s="659">
        <v>78396.399999999994</v>
      </c>
      <c r="W10" s="659">
        <v>78292.600000000006</v>
      </c>
      <c r="X10" s="659">
        <v>78291.899999999994</v>
      </c>
      <c r="Y10" s="659">
        <v>78286.5</v>
      </c>
      <c r="Z10" s="659">
        <v>78287.7</v>
      </c>
      <c r="AA10" s="659">
        <v>78527.3</v>
      </c>
      <c r="AB10" s="659">
        <v>78527.3</v>
      </c>
      <c r="AC10" s="659">
        <v>78527.3</v>
      </c>
      <c r="AD10" s="659">
        <v>78527.3</v>
      </c>
      <c r="AE10" s="659">
        <v>78527.3</v>
      </c>
      <c r="AF10" s="659">
        <v>78521.3</v>
      </c>
      <c r="AG10" s="659">
        <v>78547.399999999994</v>
      </c>
      <c r="AH10" s="659">
        <v>78547.399999999994</v>
      </c>
      <c r="AI10" s="659">
        <v>78667.7</v>
      </c>
      <c r="AJ10" s="659">
        <v>78667.7</v>
      </c>
      <c r="AK10" s="659">
        <v>78667.7</v>
      </c>
      <c r="AL10" s="659">
        <v>78670.399999999994</v>
      </c>
      <c r="AM10" s="659">
        <v>78740.2</v>
      </c>
      <c r="AN10" s="659">
        <v>78736.2</v>
      </c>
      <c r="AO10" s="659">
        <v>78736.3</v>
      </c>
      <c r="AP10" s="659">
        <v>78740.800000000003</v>
      </c>
      <c r="AQ10" s="659">
        <v>78768.3</v>
      </c>
      <c r="AR10" s="659">
        <v>78795.8</v>
      </c>
      <c r="AS10" s="659">
        <v>78795.8</v>
      </c>
      <c r="AT10" s="659">
        <v>78795.8</v>
      </c>
      <c r="AU10" s="659">
        <v>78798.3</v>
      </c>
      <c r="AV10" s="659">
        <v>78798.3</v>
      </c>
      <c r="AW10" s="659">
        <v>78798.3</v>
      </c>
      <c r="AX10" s="659">
        <v>78798.3</v>
      </c>
      <c r="AY10" s="659">
        <v>78804.899999999994</v>
      </c>
      <c r="AZ10" s="659">
        <v>78806.600000000006</v>
      </c>
      <c r="BA10" s="659">
        <v>78808.3</v>
      </c>
      <c r="BB10" s="659">
        <v>78818.3</v>
      </c>
      <c r="BC10" s="661">
        <v>78819.3</v>
      </c>
      <c r="BD10" s="661">
        <v>78824.899999999994</v>
      </c>
      <c r="BE10" s="661">
        <v>78829.899999999994</v>
      </c>
      <c r="BF10" s="661">
        <v>78851.899999999994</v>
      </c>
      <c r="BG10" s="661">
        <v>78867.899999999994</v>
      </c>
      <c r="BH10" s="661">
        <v>78867.899999999994</v>
      </c>
      <c r="BI10" s="661">
        <v>78885.899999999994</v>
      </c>
      <c r="BJ10" s="661">
        <v>78890.5</v>
      </c>
      <c r="BK10" s="661">
        <v>78890.5</v>
      </c>
      <c r="BL10" s="661">
        <v>78890.5</v>
      </c>
      <c r="BM10" s="661">
        <v>78890.5</v>
      </c>
      <c r="BN10" s="661">
        <v>78889</v>
      </c>
      <c r="BO10" s="661">
        <v>78889</v>
      </c>
      <c r="BP10" s="661">
        <v>78899.399999999994</v>
      </c>
      <c r="BQ10" s="661">
        <v>78899.399999999994</v>
      </c>
      <c r="BR10" s="661">
        <v>78918.399999999994</v>
      </c>
      <c r="BS10" s="661">
        <v>78925.899999999994</v>
      </c>
      <c r="BT10" s="661">
        <v>78925.899999999994</v>
      </c>
      <c r="BU10" s="661">
        <v>78925.899999999994</v>
      </c>
      <c r="BV10" s="661">
        <v>78936.2</v>
      </c>
    </row>
    <row r="11" spans="1:74" ht="12" customHeight="1" x14ac:dyDescent="0.35">
      <c r="A11" s="651" t="s">
        <v>1042</v>
      </c>
      <c r="B11" s="649" t="s">
        <v>85</v>
      </c>
      <c r="C11" s="659">
        <v>2380.1</v>
      </c>
      <c r="D11" s="659">
        <v>2380.1</v>
      </c>
      <c r="E11" s="659">
        <v>2390.1</v>
      </c>
      <c r="F11" s="659">
        <v>2368.8000000000002</v>
      </c>
      <c r="G11" s="659">
        <v>2368.8000000000002</v>
      </c>
      <c r="H11" s="659">
        <v>2368.8000000000002</v>
      </c>
      <c r="I11" s="659">
        <v>2368.8000000000002</v>
      </c>
      <c r="J11" s="659">
        <v>2368.8000000000002</v>
      </c>
      <c r="K11" s="659">
        <v>2368.8000000000002</v>
      </c>
      <c r="L11" s="659">
        <v>2368.8000000000002</v>
      </c>
      <c r="M11" s="659">
        <v>2368.8000000000002</v>
      </c>
      <c r="N11" s="659">
        <v>2375.8000000000002</v>
      </c>
      <c r="O11" s="659">
        <v>2464.5</v>
      </c>
      <c r="P11" s="659">
        <v>2460.8000000000002</v>
      </c>
      <c r="Q11" s="659">
        <v>2460.8000000000002</v>
      </c>
      <c r="R11" s="659">
        <v>2460.8000000000002</v>
      </c>
      <c r="S11" s="659">
        <v>2460.8000000000002</v>
      </c>
      <c r="T11" s="659">
        <v>2460.8000000000002</v>
      </c>
      <c r="U11" s="659">
        <v>2460.8000000000002</v>
      </c>
      <c r="V11" s="659">
        <v>2460.8000000000002</v>
      </c>
      <c r="W11" s="659">
        <v>2460.8000000000002</v>
      </c>
      <c r="X11" s="659">
        <v>2460.8000000000002</v>
      </c>
      <c r="Y11" s="659">
        <v>2480.8000000000002</v>
      </c>
      <c r="Z11" s="659">
        <v>2480.8000000000002</v>
      </c>
      <c r="AA11" s="659">
        <v>2465.6999999999998</v>
      </c>
      <c r="AB11" s="659">
        <v>2465.6999999999998</v>
      </c>
      <c r="AC11" s="659">
        <v>2465.6999999999998</v>
      </c>
      <c r="AD11" s="659">
        <v>2476.4</v>
      </c>
      <c r="AE11" s="659">
        <v>2461.8000000000002</v>
      </c>
      <c r="AF11" s="659">
        <v>2482.9</v>
      </c>
      <c r="AG11" s="659">
        <v>2482.9</v>
      </c>
      <c r="AH11" s="659">
        <v>2482.9</v>
      </c>
      <c r="AI11" s="659">
        <v>2482.9</v>
      </c>
      <c r="AJ11" s="659">
        <v>2482.9</v>
      </c>
      <c r="AK11" s="659">
        <v>2482.9</v>
      </c>
      <c r="AL11" s="659">
        <v>2482.9</v>
      </c>
      <c r="AM11" s="659">
        <v>2482.9</v>
      </c>
      <c r="AN11" s="659">
        <v>2482.9</v>
      </c>
      <c r="AO11" s="659">
        <v>2482.9</v>
      </c>
      <c r="AP11" s="659">
        <v>2482.9</v>
      </c>
      <c r="AQ11" s="659">
        <v>2482.9</v>
      </c>
      <c r="AR11" s="659">
        <v>2482.9</v>
      </c>
      <c r="AS11" s="659">
        <v>2482.9</v>
      </c>
      <c r="AT11" s="659">
        <v>2482.9</v>
      </c>
      <c r="AU11" s="659">
        <v>2482.9</v>
      </c>
      <c r="AV11" s="659">
        <v>2482.9</v>
      </c>
      <c r="AW11" s="659">
        <v>2482.9</v>
      </c>
      <c r="AX11" s="659">
        <v>2482.9</v>
      </c>
      <c r="AY11" s="659">
        <v>2482.9</v>
      </c>
      <c r="AZ11" s="659">
        <v>2482.9</v>
      </c>
      <c r="BA11" s="659">
        <v>2482.9</v>
      </c>
      <c r="BB11" s="659">
        <v>2499.9</v>
      </c>
      <c r="BC11" s="661">
        <v>2499.9</v>
      </c>
      <c r="BD11" s="661">
        <v>2516.9</v>
      </c>
      <c r="BE11" s="661">
        <v>2516.9</v>
      </c>
      <c r="BF11" s="661">
        <v>2516.9</v>
      </c>
      <c r="BG11" s="661">
        <v>2516.9</v>
      </c>
      <c r="BH11" s="661">
        <v>2541.9</v>
      </c>
      <c r="BI11" s="661">
        <v>2541.9</v>
      </c>
      <c r="BJ11" s="661">
        <v>2541.9</v>
      </c>
      <c r="BK11" s="661">
        <v>2541.9</v>
      </c>
      <c r="BL11" s="661">
        <v>2541.9</v>
      </c>
      <c r="BM11" s="661">
        <v>2541.9</v>
      </c>
      <c r="BN11" s="661">
        <v>2541.9</v>
      </c>
      <c r="BO11" s="661">
        <v>2541.9</v>
      </c>
      <c r="BP11" s="661">
        <v>2541.9</v>
      </c>
      <c r="BQ11" s="661">
        <v>2541.9</v>
      </c>
      <c r="BR11" s="661">
        <v>2541.9</v>
      </c>
      <c r="BS11" s="661">
        <v>2541.9</v>
      </c>
      <c r="BT11" s="661">
        <v>2541.9</v>
      </c>
      <c r="BU11" s="661">
        <v>2541.9</v>
      </c>
      <c r="BV11" s="661">
        <v>2541.9</v>
      </c>
    </row>
    <row r="12" spans="1:74" ht="12" customHeight="1" x14ac:dyDescent="0.35">
      <c r="A12" s="651" t="s">
        <v>1043</v>
      </c>
      <c r="B12" s="649" t="s">
        <v>1051</v>
      </c>
      <c r="C12" s="659">
        <v>27365</v>
      </c>
      <c r="D12" s="659">
        <v>27464.2</v>
      </c>
      <c r="E12" s="659">
        <v>27988.7</v>
      </c>
      <c r="F12" s="659">
        <v>28257.1</v>
      </c>
      <c r="G12" s="659">
        <v>28684.2</v>
      </c>
      <c r="H12" s="659">
        <v>28841.5</v>
      </c>
      <c r="I12" s="659">
        <v>28979.9</v>
      </c>
      <c r="J12" s="659">
        <v>29058.799999999999</v>
      </c>
      <c r="K12" s="659">
        <v>29371.8</v>
      </c>
      <c r="L12" s="659">
        <v>29540.6</v>
      </c>
      <c r="M12" s="659">
        <v>30072.5</v>
      </c>
      <c r="N12" s="659">
        <v>31497.3</v>
      </c>
      <c r="O12" s="659">
        <v>32083.4</v>
      </c>
      <c r="P12" s="659">
        <v>32294.1</v>
      </c>
      <c r="Q12" s="659">
        <v>32523.7</v>
      </c>
      <c r="R12" s="659">
        <v>32631.7</v>
      </c>
      <c r="S12" s="659">
        <v>32693.5</v>
      </c>
      <c r="T12" s="659">
        <v>32973.300000000003</v>
      </c>
      <c r="U12" s="659">
        <v>33237.699999999997</v>
      </c>
      <c r="V12" s="659">
        <v>33452.400000000001</v>
      </c>
      <c r="W12" s="659">
        <v>33706</v>
      </c>
      <c r="X12" s="659">
        <v>34151.4</v>
      </c>
      <c r="Y12" s="659">
        <v>34802.6</v>
      </c>
      <c r="Z12" s="659">
        <v>36855</v>
      </c>
      <c r="AA12" s="659">
        <v>38234.199999999997</v>
      </c>
      <c r="AB12" s="659">
        <v>38656.9</v>
      </c>
      <c r="AC12" s="659">
        <v>38887.300000000003</v>
      </c>
      <c r="AD12" s="659">
        <v>39557.9</v>
      </c>
      <c r="AE12" s="659">
        <v>39923.699999999997</v>
      </c>
      <c r="AF12" s="659">
        <v>40984.699999999997</v>
      </c>
      <c r="AG12" s="659">
        <v>41572.699999999997</v>
      </c>
      <c r="AH12" s="659">
        <v>42176.800000000003</v>
      </c>
      <c r="AI12" s="659">
        <v>42785.8</v>
      </c>
      <c r="AJ12" s="659">
        <v>43155.4</v>
      </c>
      <c r="AK12" s="659">
        <v>44021.8</v>
      </c>
      <c r="AL12" s="659">
        <v>47413</v>
      </c>
      <c r="AM12" s="659">
        <v>48061.2</v>
      </c>
      <c r="AN12" s="659">
        <v>48754.9</v>
      </c>
      <c r="AO12" s="659">
        <v>50368</v>
      </c>
      <c r="AP12" s="659">
        <v>50899.4</v>
      </c>
      <c r="AQ12" s="659">
        <v>51554.2</v>
      </c>
      <c r="AR12" s="659">
        <v>52359.3</v>
      </c>
      <c r="AS12" s="659">
        <v>53303.9</v>
      </c>
      <c r="AT12" s="659">
        <v>54596.1</v>
      </c>
      <c r="AU12" s="659">
        <v>55609.4</v>
      </c>
      <c r="AV12" s="659">
        <v>56429.8</v>
      </c>
      <c r="AW12" s="659">
        <v>57355</v>
      </c>
      <c r="AX12" s="659">
        <v>60671.199999999997</v>
      </c>
      <c r="AY12" s="659">
        <v>61700.7</v>
      </c>
      <c r="AZ12" s="659">
        <v>62003.6</v>
      </c>
      <c r="BA12" s="659">
        <v>64657.4</v>
      </c>
      <c r="BB12" s="659">
        <v>65563.100000000006</v>
      </c>
      <c r="BC12" s="661">
        <v>66863.5</v>
      </c>
      <c r="BD12" s="661">
        <v>69038</v>
      </c>
      <c r="BE12" s="661">
        <v>70093.5</v>
      </c>
      <c r="BF12" s="661">
        <v>70965.899999999994</v>
      </c>
      <c r="BG12" s="661">
        <v>71483.8</v>
      </c>
      <c r="BH12" s="661">
        <v>72613.3</v>
      </c>
      <c r="BI12" s="661">
        <v>74292.800000000003</v>
      </c>
      <c r="BJ12" s="661">
        <v>80954.8</v>
      </c>
      <c r="BK12" s="661">
        <v>83206.399999999994</v>
      </c>
      <c r="BL12" s="661">
        <v>83272.2</v>
      </c>
      <c r="BM12" s="661">
        <v>84324</v>
      </c>
      <c r="BN12" s="661">
        <v>85305.5</v>
      </c>
      <c r="BO12" s="661">
        <v>85787.5</v>
      </c>
      <c r="BP12" s="661">
        <v>88980</v>
      </c>
      <c r="BQ12" s="661">
        <v>89337</v>
      </c>
      <c r="BR12" s="661">
        <v>90605.6</v>
      </c>
      <c r="BS12" s="661">
        <v>91625.7</v>
      </c>
      <c r="BT12" s="661">
        <v>91830.399999999994</v>
      </c>
      <c r="BU12" s="661">
        <v>94820.9</v>
      </c>
      <c r="BV12" s="661">
        <v>103793.3</v>
      </c>
    </row>
    <row r="13" spans="1:74" ht="12" customHeight="1" x14ac:dyDescent="0.35">
      <c r="A13" s="651" t="s">
        <v>1044</v>
      </c>
      <c r="B13" s="649" t="s">
        <v>86</v>
      </c>
      <c r="C13" s="659">
        <v>88431.4</v>
      </c>
      <c r="D13" s="659">
        <v>88655.9</v>
      </c>
      <c r="E13" s="659">
        <v>88655.9</v>
      </c>
      <c r="F13" s="659">
        <v>88955.9</v>
      </c>
      <c r="G13" s="659">
        <v>88955.9</v>
      </c>
      <c r="H13" s="659">
        <v>89104.9</v>
      </c>
      <c r="I13" s="659">
        <v>89261.8</v>
      </c>
      <c r="J13" s="659">
        <v>89343.8</v>
      </c>
      <c r="K13" s="659">
        <v>89813.8</v>
      </c>
      <c r="L13" s="659">
        <v>90151.8</v>
      </c>
      <c r="M13" s="659">
        <v>90402.4</v>
      </c>
      <c r="N13" s="659">
        <v>94286</v>
      </c>
      <c r="O13" s="659">
        <v>95147.4</v>
      </c>
      <c r="P13" s="659">
        <v>95613.4</v>
      </c>
      <c r="Q13" s="659">
        <v>96445.9</v>
      </c>
      <c r="R13" s="659">
        <v>96447.7</v>
      </c>
      <c r="S13" s="659">
        <v>96677.2</v>
      </c>
      <c r="T13" s="659">
        <v>97921.1</v>
      </c>
      <c r="U13" s="659">
        <v>98196.7</v>
      </c>
      <c r="V13" s="659">
        <v>98580.1</v>
      </c>
      <c r="W13" s="659">
        <v>99576.8</v>
      </c>
      <c r="X13" s="659">
        <v>99501.8</v>
      </c>
      <c r="Y13" s="659">
        <v>100620.6</v>
      </c>
      <c r="Z13" s="659">
        <v>103417.5</v>
      </c>
      <c r="AA13" s="659">
        <v>104510.7</v>
      </c>
      <c r="AB13" s="659">
        <v>104528</v>
      </c>
      <c r="AC13" s="659">
        <v>106055.1</v>
      </c>
      <c r="AD13" s="659">
        <v>106309.8</v>
      </c>
      <c r="AE13" s="659">
        <v>107169.2</v>
      </c>
      <c r="AF13" s="659">
        <v>107549.2</v>
      </c>
      <c r="AG13" s="659">
        <v>107751.2</v>
      </c>
      <c r="AH13" s="659">
        <v>108283</v>
      </c>
      <c r="AI13" s="659">
        <v>109076.4</v>
      </c>
      <c r="AJ13" s="659">
        <v>109383.5</v>
      </c>
      <c r="AK13" s="659">
        <v>111115.8</v>
      </c>
      <c r="AL13" s="659">
        <v>118044.7</v>
      </c>
      <c r="AM13" s="659">
        <v>119350.39999999999</v>
      </c>
      <c r="AN13" s="659">
        <v>120317.2</v>
      </c>
      <c r="AO13" s="659">
        <v>121200.8</v>
      </c>
      <c r="AP13" s="659">
        <v>121730.4</v>
      </c>
      <c r="AQ13" s="659">
        <v>123094</v>
      </c>
      <c r="AR13" s="659">
        <v>124742.39999999999</v>
      </c>
      <c r="AS13" s="659">
        <v>126009.4</v>
      </c>
      <c r="AT13" s="659">
        <v>126347.8</v>
      </c>
      <c r="AU13" s="659">
        <v>126696</v>
      </c>
      <c r="AV13" s="659">
        <v>128112.3</v>
      </c>
      <c r="AW13" s="659">
        <v>129236.6</v>
      </c>
      <c r="AX13" s="659">
        <v>132243.1</v>
      </c>
      <c r="AY13" s="659">
        <v>133720.1</v>
      </c>
      <c r="AZ13" s="659">
        <v>133835.1</v>
      </c>
      <c r="BA13" s="659">
        <v>135798.29999999999</v>
      </c>
      <c r="BB13" s="659">
        <v>137970.29999999999</v>
      </c>
      <c r="BC13" s="661">
        <v>138428.4</v>
      </c>
      <c r="BD13" s="661">
        <v>139072.4</v>
      </c>
      <c r="BE13" s="661">
        <v>139072.4</v>
      </c>
      <c r="BF13" s="661">
        <v>139072.4</v>
      </c>
      <c r="BG13" s="661">
        <v>139409.20000000001</v>
      </c>
      <c r="BH13" s="661">
        <v>139503.6</v>
      </c>
      <c r="BI13" s="661">
        <v>139847.20000000001</v>
      </c>
      <c r="BJ13" s="661">
        <v>142507.5</v>
      </c>
      <c r="BK13" s="661">
        <v>142507.5</v>
      </c>
      <c r="BL13" s="661">
        <v>142507.5</v>
      </c>
      <c r="BM13" s="661">
        <v>142657.5</v>
      </c>
      <c r="BN13" s="661">
        <v>142948.20000000001</v>
      </c>
      <c r="BO13" s="661">
        <v>143308.20000000001</v>
      </c>
      <c r="BP13" s="661">
        <v>143808.20000000001</v>
      </c>
      <c r="BQ13" s="661">
        <v>143808.20000000001</v>
      </c>
      <c r="BR13" s="661">
        <v>143808.20000000001</v>
      </c>
      <c r="BS13" s="661">
        <v>143808.20000000001</v>
      </c>
      <c r="BT13" s="661">
        <v>143958.20000000001</v>
      </c>
      <c r="BU13" s="661">
        <v>143958.20000000001</v>
      </c>
      <c r="BV13" s="661">
        <v>146973.9</v>
      </c>
    </row>
    <row r="14" spans="1:74" ht="12" customHeight="1" x14ac:dyDescent="0.35">
      <c r="A14" s="651"/>
      <c r="B14" s="650" t="s">
        <v>1052</v>
      </c>
      <c r="C14" s="650"/>
      <c r="D14" s="650"/>
      <c r="E14" s="650"/>
      <c r="F14" s="650"/>
      <c r="G14" s="650"/>
      <c r="H14" s="650"/>
      <c r="I14" s="650"/>
      <c r="J14" s="650"/>
      <c r="K14" s="650"/>
      <c r="L14" s="650"/>
      <c r="M14" s="650"/>
      <c r="N14" s="650"/>
      <c r="O14" s="650"/>
      <c r="P14" s="650"/>
      <c r="Q14" s="650"/>
      <c r="R14" s="650"/>
      <c r="S14" s="650"/>
      <c r="T14" s="650"/>
      <c r="U14" s="650"/>
      <c r="V14" s="650"/>
      <c r="W14" s="650"/>
      <c r="X14" s="650"/>
      <c r="Y14" s="650"/>
      <c r="Z14" s="650"/>
      <c r="AA14" s="650"/>
      <c r="AB14" s="650"/>
      <c r="AC14" s="650"/>
      <c r="AD14" s="650"/>
      <c r="AE14" s="650"/>
      <c r="AF14" s="650"/>
      <c r="AG14" s="650"/>
      <c r="AH14" s="650"/>
      <c r="AI14" s="650"/>
      <c r="AJ14" s="650"/>
      <c r="AK14" s="650"/>
      <c r="AL14" s="650"/>
      <c r="AM14" s="650"/>
      <c r="AN14" s="650"/>
      <c r="AO14" s="650"/>
      <c r="AP14" s="650"/>
      <c r="AQ14" s="650"/>
      <c r="AR14" s="650"/>
      <c r="AS14" s="650"/>
      <c r="AT14" s="650"/>
      <c r="AU14" s="650"/>
      <c r="AV14" s="650"/>
      <c r="AW14" s="650"/>
      <c r="AX14" s="650"/>
      <c r="AY14" s="650"/>
      <c r="AZ14" s="650"/>
      <c r="BA14" s="650"/>
      <c r="BB14" s="650"/>
      <c r="BC14" s="662"/>
      <c r="BD14" s="662"/>
      <c r="BE14" s="662"/>
      <c r="BF14" s="662"/>
      <c r="BG14" s="662"/>
      <c r="BH14" s="662"/>
      <c r="BI14" s="662"/>
      <c r="BJ14" s="662"/>
      <c r="BK14" s="662"/>
      <c r="BL14" s="662"/>
      <c r="BM14" s="662"/>
      <c r="BN14" s="662"/>
      <c r="BO14" s="662"/>
      <c r="BP14" s="662"/>
      <c r="BQ14" s="662"/>
      <c r="BR14" s="662"/>
      <c r="BS14" s="662"/>
      <c r="BT14" s="662"/>
      <c r="BU14" s="662"/>
      <c r="BV14" s="662"/>
    </row>
    <row r="15" spans="1:74" ht="12" customHeight="1" x14ac:dyDescent="0.35">
      <c r="A15" s="651" t="s">
        <v>1053</v>
      </c>
      <c r="B15" s="649" t="s">
        <v>1047</v>
      </c>
      <c r="C15" s="659">
        <v>6571.8</v>
      </c>
      <c r="D15" s="659">
        <v>6571.8</v>
      </c>
      <c r="E15" s="659">
        <v>6571.8</v>
      </c>
      <c r="F15" s="659">
        <v>6545.3</v>
      </c>
      <c r="G15" s="659">
        <v>6569.3</v>
      </c>
      <c r="H15" s="659">
        <v>6543.7</v>
      </c>
      <c r="I15" s="659">
        <v>6533.1</v>
      </c>
      <c r="J15" s="659">
        <v>6524.8</v>
      </c>
      <c r="K15" s="659">
        <v>6520.7</v>
      </c>
      <c r="L15" s="659">
        <v>6520.7</v>
      </c>
      <c r="M15" s="659">
        <v>6520.7</v>
      </c>
      <c r="N15" s="659">
        <v>6520.7</v>
      </c>
      <c r="O15" s="659">
        <v>6549.2</v>
      </c>
      <c r="P15" s="659">
        <v>6549.2</v>
      </c>
      <c r="Q15" s="659">
        <v>6549.2</v>
      </c>
      <c r="R15" s="659">
        <v>6417.9</v>
      </c>
      <c r="S15" s="659">
        <v>6406.9</v>
      </c>
      <c r="T15" s="659">
        <v>6436.3</v>
      </c>
      <c r="U15" s="659">
        <v>6366.8</v>
      </c>
      <c r="V15" s="659">
        <v>6366.8</v>
      </c>
      <c r="W15" s="659">
        <v>6366.8</v>
      </c>
      <c r="X15" s="659">
        <v>6366.8</v>
      </c>
      <c r="Y15" s="659">
        <v>6300.2</v>
      </c>
      <c r="Z15" s="659">
        <v>6300.2</v>
      </c>
      <c r="AA15" s="659">
        <v>6295.9</v>
      </c>
      <c r="AB15" s="659">
        <v>6294.9</v>
      </c>
      <c r="AC15" s="659">
        <v>6294.9</v>
      </c>
      <c r="AD15" s="659">
        <v>6294.9</v>
      </c>
      <c r="AE15" s="659">
        <v>6294.9</v>
      </c>
      <c r="AF15" s="659">
        <v>6296</v>
      </c>
      <c r="AG15" s="659">
        <v>6296</v>
      </c>
      <c r="AH15" s="659">
        <v>6291.8</v>
      </c>
      <c r="AI15" s="659">
        <v>6291.8</v>
      </c>
      <c r="AJ15" s="659">
        <v>6302.2</v>
      </c>
      <c r="AK15" s="659">
        <v>6302.2</v>
      </c>
      <c r="AL15" s="659">
        <v>6302.2</v>
      </c>
      <c r="AM15" s="659">
        <v>6208.6</v>
      </c>
      <c r="AN15" s="659">
        <v>6206.3</v>
      </c>
      <c r="AO15" s="659">
        <v>6206.3</v>
      </c>
      <c r="AP15" s="659">
        <v>6206.3</v>
      </c>
      <c r="AQ15" s="659">
        <v>6206.3</v>
      </c>
      <c r="AR15" s="659">
        <v>6209.7</v>
      </c>
      <c r="AS15" s="659">
        <v>6209</v>
      </c>
      <c r="AT15" s="659">
        <v>6209</v>
      </c>
      <c r="AU15" s="659">
        <v>6214</v>
      </c>
      <c r="AV15" s="659">
        <v>6214</v>
      </c>
      <c r="AW15" s="659">
        <v>6214</v>
      </c>
      <c r="AX15" s="659">
        <v>6214</v>
      </c>
      <c r="AY15" s="659">
        <v>6204.4</v>
      </c>
      <c r="AZ15" s="659">
        <v>6204.4</v>
      </c>
      <c r="BA15" s="659">
        <v>6204.4</v>
      </c>
      <c r="BB15" s="659">
        <v>6204.4</v>
      </c>
      <c r="BC15" s="661">
        <v>6204.4</v>
      </c>
      <c r="BD15" s="661">
        <v>6204.4</v>
      </c>
      <c r="BE15" s="661">
        <v>6196.6</v>
      </c>
      <c r="BF15" s="661">
        <v>6196.6</v>
      </c>
      <c r="BG15" s="661">
        <v>6196.6</v>
      </c>
      <c r="BH15" s="661">
        <v>6196.6</v>
      </c>
      <c r="BI15" s="661">
        <v>6196.6</v>
      </c>
      <c r="BJ15" s="661">
        <v>6196.6</v>
      </c>
      <c r="BK15" s="661">
        <v>6196.6</v>
      </c>
      <c r="BL15" s="661">
        <v>6196.6</v>
      </c>
      <c r="BM15" s="661">
        <v>6196.6</v>
      </c>
      <c r="BN15" s="661">
        <v>6196.6</v>
      </c>
      <c r="BO15" s="661">
        <v>6208.6</v>
      </c>
      <c r="BP15" s="661">
        <v>6200.4</v>
      </c>
      <c r="BQ15" s="661">
        <v>6200.4</v>
      </c>
      <c r="BR15" s="661">
        <v>6200.4</v>
      </c>
      <c r="BS15" s="661">
        <v>6200.4</v>
      </c>
      <c r="BT15" s="661">
        <v>6200.4</v>
      </c>
      <c r="BU15" s="661">
        <v>6200.4</v>
      </c>
      <c r="BV15" s="661">
        <v>6200.4</v>
      </c>
    </row>
    <row r="16" spans="1:74" ht="12" customHeight="1" x14ac:dyDescent="0.35">
      <c r="A16" s="651" t="s">
        <v>1054</v>
      </c>
      <c r="B16" s="649" t="s">
        <v>1048</v>
      </c>
      <c r="C16" s="659">
        <v>873.2</v>
      </c>
      <c r="D16" s="659">
        <v>873.2</v>
      </c>
      <c r="E16" s="659">
        <v>873.2</v>
      </c>
      <c r="F16" s="659">
        <v>873.2</v>
      </c>
      <c r="G16" s="659">
        <v>873.2</v>
      </c>
      <c r="H16" s="659">
        <v>872.6</v>
      </c>
      <c r="I16" s="659">
        <v>872</v>
      </c>
      <c r="J16" s="659">
        <v>872</v>
      </c>
      <c r="K16" s="659">
        <v>867.9</v>
      </c>
      <c r="L16" s="659">
        <v>867.9</v>
      </c>
      <c r="M16" s="659">
        <v>867.9</v>
      </c>
      <c r="N16" s="659">
        <v>867.9</v>
      </c>
      <c r="O16" s="659">
        <v>853.3</v>
      </c>
      <c r="P16" s="659">
        <v>853.3</v>
      </c>
      <c r="Q16" s="659">
        <v>853.3</v>
      </c>
      <c r="R16" s="659">
        <v>789.7</v>
      </c>
      <c r="S16" s="659">
        <v>791.1</v>
      </c>
      <c r="T16" s="659">
        <v>791.1</v>
      </c>
      <c r="U16" s="659">
        <v>791.1</v>
      </c>
      <c r="V16" s="659">
        <v>791.1</v>
      </c>
      <c r="W16" s="659">
        <v>791.1</v>
      </c>
      <c r="X16" s="659">
        <v>791.1</v>
      </c>
      <c r="Y16" s="659">
        <v>791.1</v>
      </c>
      <c r="Z16" s="659">
        <v>791.1</v>
      </c>
      <c r="AA16" s="659">
        <v>771</v>
      </c>
      <c r="AB16" s="659">
        <v>770</v>
      </c>
      <c r="AC16" s="659">
        <v>770</v>
      </c>
      <c r="AD16" s="659">
        <v>770</v>
      </c>
      <c r="AE16" s="659">
        <v>770</v>
      </c>
      <c r="AF16" s="659">
        <v>771.1</v>
      </c>
      <c r="AG16" s="659">
        <v>771.1</v>
      </c>
      <c r="AH16" s="659">
        <v>766.9</v>
      </c>
      <c r="AI16" s="659">
        <v>766.9</v>
      </c>
      <c r="AJ16" s="659">
        <v>777.3</v>
      </c>
      <c r="AK16" s="659">
        <v>777.3</v>
      </c>
      <c r="AL16" s="659">
        <v>777.3</v>
      </c>
      <c r="AM16" s="659">
        <v>828.9</v>
      </c>
      <c r="AN16" s="659">
        <v>826.6</v>
      </c>
      <c r="AO16" s="659">
        <v>826.6</v>
      </c>
      <c r="AP16" s="659">
        <v>826.6</v>
      </c>
      <c r="AQ16" s="659">
        <v>826.6</v>
      </c>
      <c r="AR16" s="659">
        <v>830</v>
      </c>
      <c r="AS16" s="659">
        <v>829.3</v>
      </c>
      <c r="AT16" s="659">
        <v>829.3</v>
      </c>
      <c r="AU16" s="659">
        <v>829.3</v>
      </c>
      <c r="AV16" s="659">
        <v>829.3</v>
      </c>
      <c r="AW16" s="659">
        <v>829.3</v>
      </c>
      <c r="AX16" s="659">
        <v>829.3</v>
      </c>
      <c r="AY16" s="659">
        <v>829.4</v>
      </c>
      <c r="AZ16" s="659">
        <v>829.4</v>
      </c>
      <c r="BA16" s="659">
        <v>829.4</v>
      </c>
      <c r="BB16" s="659">
        <v>829.4</v>
      </c>
      <c r="BC16" s="661">
        <v>829.4</v>
      </c>
      <c r="BD16" s="661">
        <v>829.4</v>
      </c>
      <c r="BE16" s="661">
        <v>829.4</v>
      </c>
      <c r="BF16" s="661">
        <v>829.4</v>
      </c>
      <c r="BG16" s="661">
        <v>829.4</v>
      </c>
      <c r="BH16" s="661">
        <v>829.4</v>
      </c>
      <c r="BI16" s="661">
        <v>829.4</v>
      </c>
      <c r="BJ16" s="661">
        <v>829.4</v>
      </c>
      <c r="BK16" s="661">
        <v>829.4</v>
      </c>
      <c r="BL16" s="661">
        <v>829.4</v>
      </c>
      <c r="BM16" s="661">
        <v>829.4</v>
      </c>
      <c r="BN16" s="661">
        <v>829.4</v>
      </c>
      <c r="BO16" s="661">
        <v>829.4</v>
      </c>
      <c r="BP16" s="661">
        <v>829.4</v>
      </c>
      <c r="BQ16" s="661">
        <v>829.4</v>
      </c>
      <c r="BR16" s="661">
        <v>829.4</v>
      </c>
      <c r="BS16" s="661">
        <v>829.4</v>
      </c>
      <c r="BT16" s="661">
        <v>829.4</v>
      </c>
      <c r="BU16" s="661">
        <v>829.4</v>
      </c>
      <c r="BV16" s="661">
        <v>829.4</v>
      </c>
    </row>
    <row r="17" spans="1:74" ht="12" customHeight="1" x14ac:dyDescent="0.35">
      <c r="A17" s="651" t="s">
        <v>1055</v>
      </c>
      <c r="B17" s="649" t="s">
        <v>1049</v>
      </c>
      <c r="C17" s="659">
        <v>5698.6</v>
      </c>
      <c r="D17" s="659">
        <v>5698.6</v>
      </c>
      <c r="E17" s="659">
        <v>5698.6</v>
      </c>
      <c r="F17" s="659">
        <v>5672.1</v>
      </c>
      <c r="G17" s="659">
        <v>5696.1</v>
      </c>
      <c r="H17" s="659">
        <v>5671.1</v>
      </c>
      <c r="I17" s="659">
        <v>5661.1</v>
      </c>
      <c r="J17" s="659">
        <v>5652.8</v>
      </c>
      <c r="K17" s="659">
        <v>5652.8</v>
      </c>
      <c r="L17" s="659">
        <v>5652.8</v>
      </c>
      <c r="M17" s="659">
        <v>5652.8</v>
      </c>
      <c r="N17" s="659">
        <v>5652.8</v>
      </c>
      <c r="O17" s="659">
        <v>5695.9</v>
      </c>
      <c r="P17" s="659">
        <v>5695.9</v>
      </c>
      <c r="Q17" s="659">
        <v>5695.9</v>
      </c>
      <c r="R17" s="659">
        <v>5628.2</v>
      </c>
      <c r="S17" s="659">
        <v>5615.8</v>
      </c>
      <c r="T17" s="659">
        <v>5645.2</v>
      </c>
      <c r="U17" s="659">
        <v>5575.7</v>
      </c>
      <c r="V17" s="659">
        <v>5575.7</v>
      </c>
      <c r="W17" s="659">
        <v>5575.7</v>
      </c>
      <c r="X17" s="659">
        <v>5575.7</v>
      </c>
      <c r="Y17" s="659">
        <v>5509.1</v>
      </c>
      <c r="Z17" s="659">
        <v>5509.1</v>
      </c>
      <c r="AA17" s="659">
        <v>5524.9</v>
      </c>
      <c r="AB17" s="659">
        <v>5524.9</v>
      </c>
      <c r="AC17" s="659">
        <v>5524.9</v>
      </c>
      <c r="AD17" s="659">
        <v>5524.9</v>
      </c>
      <c r="AE17" s="659">
        <v>5524.9</v>
      </c>
      <c r="AF17" s="659">
        <v>5524.9</v>
      </c>
      <c r="AG17" s="659">
        <v>5524.9</v>
      </c>
      <c r="AH17" s="659">
        <v>5524.9</v>
      </c>
      <c r="AI17" s="659">
        <v>5524.9</v>
      </c>
      <c r="AJ17" s="659">
        <v>5524.9</v>
      </c>
      <c r="AK17" s="659">
        <v>5524.9</v>
      </c>
      <c r="AL17" s="659">
        <v>5524.9</v>
      </c>
      <c r="AM17" s="659">
        <v>5379.7</v>
      </c>
      <c r="AN17" s="659">
        <v>5379.7</v>
      </c>
      <c r="AO17" s="659">
        <v>5379.7</v>
      </c>
      <c r="AP17" s="659">
        <v>5379.7</v>
      </c>
      <c r="AQ17" s="659">
        <v>5379.7</v>
      </c>
      <c r="AR17" s="659">
        <v>5379.7</v>
      </c>
      <c r="AS17" s="659">
        <v>5379.7</v>
      </c>
      <c r="AT17" s="659">
        <v>5379.7</v>
      </c>
      <c r="AU17" s="659">
        <v>5384.7</v>
      </c>
      <c r="AV17" s="659">
        <v>5384.7</v>
      </c>
      <c r="AW17" s="659">
        <v>5384.7</v>
      </c>
      <c r="AX17" s="659">
        <v>5384.7</v>
      </c>
      <c r="AY17" s="659">
        <v>5375</v>
      </c>
      <c r="AZ17" s="659">
        <v>5375</v>
      </c>
      <c r="BA17" s="659">
        <v>5375</v>
      </c>
      <c r="BB17" s="659">
        <v>5375</v>
      </c>
      <c r="BC17" s="661">
        <v>5375</v>
      </c>
      <c r="BD17" s="661">
        <v>5375</v>
      </c>
      <c r="BE17" s="661">
        <v>5367.2</v>
      </c>
      <c r="BF17" s="661">
        <v>5367.2</v>
      </c>
      <c r="BG17" s="661">
        <v>5367.2</v>
      </c>
      <c r="BH17" s="661">
        <v>5367.2</v>
      </c>
      <c r="BI17" s="661">
        <v>5367.2</v>
      </c>
      <c r="BJ17" s="661">
        <v>5367.2</v>
      </c>
      <c r="BK17" s="661">
        <v>5367.2</v>
      </c>
      <c r="BL17" s="661">
        <v>5367.2</v>
      </c>
      <c r="BM17" s="661">
        <v>5367.2</v>
      </c>
      <c r="BN17" s="661">
        <v>5367.2</v>
      </c>
      <c r="BO17" s="661">
        <v>5379.2</v>
      </c>
      <c r="BP17" s="661">
        <v>5371</v>
      </c>
      <c r="BQ17" s="661">
        <v>5371</v>
      </c>
      <c r="BR17" s="661">
        <v>5371</v>
      </c>
      <c r="BS17" s="661">
        <v>5371</v>
      </c>
      <c r="BT17" s="661">
        <v>5371</v>
      </c>
      <c r="BU17" s="661">
        <v>5371</v>
      </c>
      <c r="BV17" s="661">
        <v>5371</v>
      </c>
    </row>
    <row r="18" spans="1:74" ht="12" customHeight="1" x14ac:dyDescent="0.35">
      <c r="A18" s="651" t="s">
        <v>1056</v>
      </c>
      <c r="B18" s="649" t="s">
        <v>1050</v>
      </c>
      <c r="C18" s="659">
        <v>275.5</v>
      </c>
      <c r="D18" s="659">
        <v>275.5</v>
      </c>
      <c r="E18" s="659">
        <v>275.5</v>
      </c>
      <c r="F18" s="659">
        <v>275.5</v>
      </c>
      <c r="G18" s="659">
        <v>275.5</v>
      </c>
      <c r="H18" s="659">
        <v>275.5</v>
      </c>
      <c r="I18" s="659">
        <v>275.5</v>
      </c>
      <c r="J18" s="659">
        <v>275.5</v>
      </c>
      <c r="K18" s="659">
        <v>275.5</v>
      </c>
      <c r="L18" s="659">
        <v>275.5</v>
      </c>
      <c r="M18" s="659">
        <v>275.5</v>
      </c>
      <c r="N18" s="659">
        <v>275.5</v>
      </c>
      <c r="O18" s="659">
        <v>280.89999999999998</v>
      </c>
      <c r="P18" s="659">
        <v>280.89999999999998</v>
      </c>
      <c r="Q18" s="659">
        <v>280.89999999999998</v>
      </c>
      <c r="R18" s="659">
        <v>279.7</v>
      </c>
      <c r="S18" s="659">
        <v>279.7</v>
      </c>
      <c r="T18" s="659">
        <v>279.7</v>
      </c>
      <c r="U18" s="659">
        <v>279.7</v>
      </c>
      <c r="V18" s="659">
        <v>279.7</v>
      </c>
      <c r="W18" s="659">
        <v>279.7</v>
      </c>
      <c r="X18" s="659">
        <v>279.7</v>
      </c>
      <c r="Y18" s="659">
        <v>279.7</v>
      </c>
      <c r="Z18" s="659">
        <v>279.7</v>
      </c>
      <c r="AA18" s="659">
        <v>278.89999999999998</v>
      </c>
      <c r="AB18" s="659">
        <v>278.89999999999998</v>
      </c>
      <c r="AC18" s="659">
        <v>278.89999999999998</v>
      </c>
      <c r="AD18" s="659">
        <v>278.89999999999998</v>
      </c>
      <c r="AE18" s="659">
        <v>278.89999999999998</v>
      </c>
      <c r="AF18" s="659">
        <v>278.89999999999998</v>
      </c>
      <c r="AG18" s="659">
        <v>278.89999999999998</v>
      </c>
      <c r="AH18" s="659">
        <v>278.89999999999998</v>
      </c>
      <c r="AI18" s="659">
        <v>278.89999999999998</v>
      </c>
      <c r="AJ18" s="659">
        <v>278.89999999999998</v>
      </c>
      <c r="AK18" s="659">
        <v>278.89999999999998</v>
      </c>
      <c r="AL18" s="659">
        <v>278.89999999999998</v>
      </c>
      <c r="AM18" s="659">
        <v>290.5</v>
      </c>
      <c r="AN18" s="659">
        <v>290.5</v>
      </c>
      <c r="AO18" s="659">
        <v>290.5</v>
      </c>
      <c r="AP18" s="659">
        <v>290.5</v>
      </c>
      <c r="AQ18" s="659">
        <v>290.5</v>
      </c>
      <c r="AR18" s="659">
        <v>290.5</v>
      </c>
      <c r="AS18" s="659">
        <v>290.5</v>
      </c>
      <c r="AT18" s="659">
        <v>290.5</v>
      </c>
      <c r="AU18" s="659">
        <v>288.10000000000002</v>
      </c>
      <c r="AV18" s="659">
        <v>288.10000000000002</v>
      </c>
      <c r="AW18" s="659">
        <v>288.10000000000002</v>
      </c>
      <c r="AX18" s="659">
        <v>288.10000000000002</v>
      </c>
      <c r="AY18" s="659">
        <v>288.10000000000002</v>
      </c>
      <c r="AZ18" s="659">
        <v>288.10000000000002</v>
      </c>
      <c r="BA18" s="659">
        <v>288.10000000000002</v>
      </c>
      <c r="BB18" s="659">
        <v>290.60000000000002</v>
      </c>
      <c r="BC18" s="661">
        <v>290.60000000000002</v>
      </c>
      <c r="BD18" s="661">
        <v>290.60000000000002</v>
      </c>
      <c r="BE18" s="661">
        <v>290.60000000000002</v>
      </c>
      <c r="BF18" s="661">
        <v>290.60000000000002</v>
      </c>
      <c r="BG18" s="661">
        <v>290.60000000000002</v>
      </c>
      <c r="BH18" s="661">
        <v>290.60000000000002</v>
      </c>
      <c r="BI18" s="661">
        <v>290.60000000000002</v>
      </c>
      <c r="BJ18" s="661">
        <v>290.60000000000002</v>
      </c>
      <c r="BK18" s="661">
        <v>290.60000000000002</v>
      </c>
      <c r="BL18" s="661">
        <v>290.60000000000002</v>
      </c>
      <c r="BM18" s="661">
        <v>290.60000000000002</v>
      </c>
      <c r="BN18" s="661">
        <v>290.60000000000002</v>
      </c>
      <c r="BO18" s="661">
        <v>290.60000000000002</v>
      </c>
      <c r="BP18" s="661">
        <v>290.60000000000002</v>
      </c>
      <c r="BQ18" s="661">
        <v>290.60000000000002</v>
      </c>
      <c r="BR18" s="661">
        <v>290.60000000000002</v>
      </c>
      <c r="BS18" s="661">
        <v>290.60000000000002</v>
      </c>
      <c r="BT18" s="661">
        <v>290.60000000000002</v>
      </c>
      <c r="BU18" s="661">
        <v>290.60000000000002</v>
      </c>
      <c r="BV18" s="661">
        <v>290.60000000000002</v>
      </c>
    </row>
    <row r="19" spans="1:74" ht="12" customHeight="1" x14ac:dyDescent="0.35">
      <c r="A19" s="651" t="s">
        <v>1057</v>
      </c>
      <c r="B19" s="649" t="s">
        <v>1051</v>
      </c>
      <c r="C19" s="659">
        <v>358.1</v>
      </c>
      <c r="D19" s="659">
        <v>358.1</v>
      </c>
      <c r="E19" s="659">
        <v>358.1</v>
      </c>
      <c r="F19" s="659">
        <v>358.1</v>
      </c>
      <c r="G19" s="659">
        <v>361.8</v>
      </c>
      <c r="H19" s="659">
        <v>364.9</v>
      </c>
      <c r="I19" s="659">
        <v>364.9</v>
      </c>
      <c r="J19" s="659">
        <v>369.9</v>
      </c>
      <c r="K19" s="659">
        <v>372.4</v>
      </c>
      <c r="L19" s="659">
        <v>372.4</v>
      </c>
      <c r="M19" s="659">
        <v>372.4</v>
      </c>
      <c r="N19" s="659">
        <v>377.9</v>
      </c>
      <c r="O19" s="659">
        <v>410.4</v>
      </c>
      <c r="P19" s="659">
        <v>412.4</v>
      </c>
      <c r="Q19" s="659">
        <v>413.7</v>
      </c>
      <c r="R19" s="659">
        <v>417.3</v>
      </c>
      <c r="S19" s="659">
        <v>417.3</v>
      </c>
      <c r="T19" s="659">
        <v>420.6</v>
      </c>
      <c r="U19" s="659">
        <v>432</v>
      </c>
      <c r="V19" s="659">
        <v>432</v>
      </c>
      <c r="W19" s="659">
        <v>432</v>
      </c>
      <c r="X19" s="659">
        <v>432</v>
      </c>
      <c r="Y19" s="659">
        <v>437.7</v>
      </c>
      <c r="Z19" s="659">
        <v>439.1</v>
      </c>
      <c r="AA19" s="659">
        <v>438.1</v>
      </c>
      <c r="AB19" s="659">
        <v>438.1</v>
      </c>
      <c r="AC19" s="659">
        <v>442.7</v>
      </c>
      <c r="AD19" s="659">
        <v>445.6</v>
      </c>
      <c r="AE19" s="659">
        <v>454</v>
      </c>
      <c r="AF19" s="659">
        <v>456.1</v>
      </c>
      <c r="AG19" s="659">
        <v>456.5</v>
      </c>
      <c r="AH19" s="659">
        <v>456.5</v>
      </c>
      <c r="AI19" s="659">
        <v>461.5</v>
      </c>
      <c r="AJ19" s="659">
        <v>461.5</v>
      </c>
      <c r="AK19" s="659">
        <v>463.1</v>
      </c>
      <c r="AL19" s="659">
        <v>468.1</v>
      </c>
      <c r="AM19" s="659">
        <v>470</v>
      </c>
      <c r="AN19" s="659">
        <v>471.2</v>
      </c>
      <c r="AO19" s="659">
        <v>472.7</v>
      </c>
      <c r="AP19" s="659">
        <v>475.2</v>
      </c>
      <c r="AQ19" s="659">
        <v>475.2</v>
      </c>
      <c r="AR19" s="659">
        <v>475.2</v>
      </c>
      <c r="AS19" s="659">
        <v>485.2</v>
      </c>
      <c r="AT19" s="659">
        <v>491.7</v>
      </c>
      <c r="AU19" s="659">
        <v>511</v>
      </c>
      <c r="AV19" s="659">
        <v>519.20000000000005</v>
      </c>
      <c r="AW19" s="659">
        <v>523.4</v>
      </c>
      <c r="AX19" s="659">
        <v>528.79999999999995</v>
      </c>
      <c r="AY19" s="659">
        <v>528.70000000000005</v>
      </c>
      <c r="AZ19" s="659">
        <v>528.70000000000005</v>
      </c>
      <c r="BA19" s="659">
        <v>549.1</v>
      </c>
      <c r="BB19" s="659">
        <v>555.9</v>
      </c>
      <c r="BC19" s="661">
        <v>555.9</v>
      </c>
      <c r="BD19" s="661">
        <v>561.5</v>
      </c>
      <c r="BE19" s="661">
        <v>561.5</v>
      </c>
      <c r="BF19" s="661">
        <v>561.5</v>
      </c>
      <c r="BG19" s="661">
        <v>563.79999999999995</v>
      </c>
      <c r="BH19" s="661">
        <v>563.79999999999995</v>
      </c>
      <c r="BI19" s="661">
        <v>563.79999999999995</v>
      </c>
      <c r="BJ19" s="661">
        <v>583.70000000000005</v>
      </c>
      <c r="BK19" s="661">
        <v>586.20000000000005</v>
      </c>
      <c r="BL19" s="661">
        <v>586.20000000000005</v>
      </c>
      <c r="BM19" s="661">
        <v>586.20000000000005</v>
      </c>
      <c r="BN19" s="661">
        <v>586.20000000000005</v>
      </c>
      <c r="BO19" s="661">
        <v>586.20000000000005</v>
      </c>
      <c r="BP19" s="661">
        <v>631.20000000000005</v>
      </c>
      <c r="BQ19" s="661">
        <v>631.20000000000005</v>
      </c>
      <c r="BR19" s="661">
        <v>631.9</v>
      </c>
      <c r="BS19" s="661">
        <v>631.9</v>
      </c>
      <c r="BT19" s="661">
        <v>631.9</v>
      </c>
      <c r="BU19" s="661">
        <v>631.9</v>
      </c>
      <c r="BV19" s="661">
        <v>631.9</v>
      </c>
    </row>
    <row r="20" spans="1:74" ht="12" customHeight="1" x14ac:dyDescent="0.35">
      <c r="A20" s="651" t="s">
        <v>1058</v>
      </c>
      <c r="B20" s="649" t="s">
        <v>1059</v>
      </c>
      <c r="C20" s="659">
        <v>16647.878000000001</v>
      </c>
      <c r="D20" s="659">
        <v>16888.875</v>
      </c>
      <c r="E20" s="659">
        <v>17172.449000000001</v>
      </c>
      <c r="F20" s="659">
        <v>17431.162</v>
      </c>
      <c r="G20" s="659">
        <v>17714.661</v>
      </c>
      <c r="H20" s="659">
        <v>17988.499</v>
      </c>
      <c r="I20" s="659">
        <v>18239.913</v>
      </c>
      <c r="J20" s="659">
        <v>18519.620999999999</v>
      </c>
      <c r="K20" s="659">
        <v>18780.940999999999</v>
      </c>
      <c r="L20" s="659">
        <v>19059.823</v>
      </c>
      <c r="M20" s="659">
        <v>19319.962</v>
      </c>
      <c r="N20" s="659">
        <v>19547.129000000001</v>
      </c>
      <c r="O20" s="659">
        <v>19697.828000000001</v>
      </c>
      <c r="P20" s="659">
        <v>19941.544000000002</v>
      </c>
      <c r="Q20" s="659">
        <v>20254.326000000001</v>
      </c>
      <c r="R20" s="659">
        <v>20506.045999999998</v>
      </c>
      <c r="S20" s="659">
        <v>20811.378000000001</v>
      </c>
      <c r="T20" s="659">
        <v>21073.011999999999</v>
      </c>
      <c r="U20" s="659">
        <v>21407.62</v>
      </c>
      <c r="V20" s="659">
        <v>21724.6</v>
      </c>
      <c r="W20" s="659">
        <v>22031.098999999998</v>
      </c>
      <c r="X20" s="659">
        <v>22357.651000000002</v>
      </c>
      <c r="Y20" s="659">
        <v>22666.648000000001</v>
      </c>
      <c r="Z20" s="659">
        <v>23213.602999999999</v>
      </c>
      <c r="AA20" s="659">
        <v>23742.192999999999</v>
      </c>
      <c r="AB20" s="659">
        <v>24026.416000000001</v>
      </c>
      <c r="AC20" s="659">
        <v>24351.24</v>
      </c>
      <c r="AD20" s="659">
        <v>24658.261999999999</v>
      </c>
      <c r="AE20" s="659">
        <v>24919.912</v>
      </c>
      <c r="AF20" s="659">
        <v>25247.999</v>
      </c>
      <c r="AG20" s="659">
        <v>25581.580999999998</v>
      </c>
      <c r="AH20" s="659">
        <v>25961.963</v>
      </c>
      <c r="AI20" s="659">
        <v>26251.93</v>
      </c>
      <c r="AJ20" s="659">
        <v>26654.521000000001</v>
      </c>
      <c r="AK20" s="659">
        <v>27027.764999999999</v>
      </c>
      <c r="AL20" s="659">
        <v>27584.777999999998</v>
      </c>
      <c r="AM20" s="659">
        <v>28144.86</v>
      </c>
      <c r="AN20" s="659">
        <v>28481.105</v>
      </c>
      <c r="AO20" s="659">
        <v>28845.687999999998</v>
      </c>
      <c r="AP20" s="659">
        <v>29302.819</v>
      </c>
      <c r="AQ20" s="659">
        <v>29706.055</v>
      </c>
      <c r="AR20" s="659">
        <v>30324.601999999999</v>
      </c>
      <c r="AS20" s="659">
        <v>30665.804</v>
      </c>
      <c r="AT20" s="659">
        <v>31147.932000000001</v>
      </c>
      <c r="AU20" s="659">
        <v>31514.848999999998</v>
      </c>
      <c r="AV20" s="659">
        <v>31920.651000000002</v>
      </c>
      <c r="AW20" s="659">
        <v>32403.126</v>
      </c>
      <c r="AX20" s="659">
        <v>32972.330999999998</v>
      </c>
      <c r="AY20" s="659">
        <v>33248.525000000001</v>
      </c>
      <c r="AZ20" s="659">
        <v>34028.909</v>
      </c>
      <c r="BA20" s="659">
        <v>34387.42</v>
      </c>
      <c r="BB20" s="659">
        <v>34776.83</v>
      </c>
      <c r="BC20" s="661">
        <v>35168.239999999998</v>
      </c>
      <c r="BD20" s="661">
        <v>35565.14</v>
      </c>
      <c r="BE20" s="661">
        <v>35966.04</v>
      </c>
      <c r="BF20" s="661">
        <v>36372.07</v>
      </c>
      <c r="BG20" s="661">
        <v>36782.78</v>
      </c>
      <c r="BH20" s="661">
        <v>37197.72</v>
      </c>
      <c r="BI20" s="661">
        <v>37617.519999999997</v>
      </c>
      <c r="BJ20" s="661">
        <v>38042.69</v>
      </c>
      <c r="BK20" s="661">
        <v>38485.279999999999</v>
      </c>
      <c r="BL20" s="661">
        <v>38933.379999999997</v>
      </c>
      <c r="BM20" s="661">
        <v>39387.089999999997</v>
      </c>
      <c r="BN20" s="661">
        <v>39859.370000000003</v>
      </c>
      <c r="BO20" s="661">
        <v>40338.1</v>
      </c>
      <c r="BP20" s="661">
        <v>40821.81</v>
      </c>
      <c r="BQ20" s="661">
        <v>41311.589999999997</v>
      </c>
      <c r="BR20" s="661">
        <v>41807.83</v>
      </c>
      <c r="BS20" s="661">
        <v>42308.74</v>
      </c>
      <c r="BT20" s="661">
        <v>42831.64</v>
      </c>
      <c r="BU20" s="661">
        <v>43361.84</v>
      </c>
      <c r="BV20" s="661">
        <v>43897.65</v>
      </c>
    </row>
    <row r="21" spans="1:74" ht="12" customHeight="1" x14ac:dyDescent="0.35">
      <c r="A21" s="651" t="s">
        <v>1060</v>
      </c>
      <c r="B21" s="649" t="s">
        <v>1061</v>
      </c>
      <c r="C21" s="659">
        <v>9816.9639999999999</v>
      </c>
      <c r="D21" s="659">
        <v>9977.5040000000008</v>
      </c>
      <c r="E21" s="659">
        <v>10144.519</v>
      </c>
      <c r="F21" s="659">
        <v>10301.445</v>
      </c>
      <c r="G21" s="659">
        <v>10476.821</v>
      </c>
      <c r="H21" s="659">
        <v>10643.474</v>
      </c>
      <c r="I21" s="659">
        <v>10810.71</v>
      </c>
      <c r="J21" s="659">
        <v>10991.834999999999</v>
      </c>
      <c r="K21" s="659">
        <v>11157.656999999999</v>
      </c>
      <c r="L21" s="659">
        <v>11354.29</v>
      </c>
      <c r="M21" s="659">
        <v>11529.06</v>
      </c>
      <c r="N21" s="659">
        <v>11720.380999999999</v>
      </c>
      <c r="O21" s="659">
        <v>11908.995999999999</v>
      </c>
      <c r="P21" s="659">
        <v>12080.162</v>
      </c>
      <c r="Q21" s="659">
        <v>12281.312</v>
      </c>
      <c r="R21" s="659">
        <v>12460.805</v>
      </c>
      <c r="S21" s="659">
        <v>12656.946</v>
      </c>
      <c r="T21" s="659">
        <v>12846.99</v>
      </c>
      <c r="U21" s="659">
        <v>13095.941999999999</v>
      </c>
      <c r="V21" s="659">
        <v>13314.513999999999</v>
      </c>
      <c r="W21" s="659">
        <v>13534.101000000001</v>
      </c>
      <c r="X21" s="659">
        <v>13768.977000000001</v>
      </c>
      <c r="Y21" s="659">
        <v>13993.317999999999</v>
      </c>
      <c r="Z21" s="659">
        <v>14249.031000000001</v>
      </c>
      <c r="AA21" s="659">
        <v>14622.499</v>
      </c>
      <c r="AB21" s="659">
        <v>14832.188</v>
      </c>
      <c r="AC21" s="659">
        <v>15064.244000000001</v>
      </c>
      <c r="AD21" s="659">
        <v>15280.556</v>
      </c>
      <c r="AE21" s="659">
        <v>15472.886</v>
      </c>
      <c r="AF21" s="659">
        <v>15681.653</v>
      </c>
      <c r="AG21" s="659">
        <v>15898.906999999999</v>
      </c>
      <c r="AH21" s="659">
        <v>16129.619000000001</v>
      </c>
      <c r="AI21" s="659">
        <v>16364.022000000001</v>
      </c>
      <c r="AJ21" s="659">
        <v>16635.43</v>
      </c>
      <c r="AK21" s="659">
        <v>16884.810000000001</v>
      </c>
      <c r="AL21" s="659">
        <v>17163.338</v>
      </c>
      <c r="AM21" s="659">
        <v>17506.808000000001</v>
      </c>
      <c r="AN21" s="659">
        <v>17776.768</v>
      </c>
      <c r="AO21" s="659">
        <v>18023.181</v>
      </c>
      <c r="AP21" s="659">
        <v>18368.101999999999</v>
      </c>
      <c r="AQ21" s="659">
        <v>18659.05</v>
      </c>
      <c r="AR21" s="659">
        <v>19101.883000000002</v>
      </c>
      <c r="AS21" s="659">
        <v>19396.442999999999</v>
      </c>
      <c r="AT21" s="659">
        <v>19731.359</v>
      </c>
      <c r="AU21" s="659">
        <v>20038.646000000001</v>
      </c>
      <c r="AV21" s="659">
        <v>20356.5</v>
      </c>
      <c r="AW21" s="659">
        <v>20663.085999999999</v>
      </c>
      <c r="AX21" s="659">
        <v>21022.093000000001</v>
      </c>
      <c r="AY21" s="659">
        <v>21240.985000000001</v>
      </c>
      <c r="AZ21" s="659">
        <v>21756.895</v>
      </c>
      <c r="BA21" s="659">
        <v>22017.67</v>
      </c>
      <c r="BB21" s="659">
        <v>22282.52</v>
      </c>
      <c r="BC21" s="661">
        <v>22549.88</v>
      </c>
      <c r="BD21" s="661">
        <v>22820.45</v>
      </c>
      <c r="BE21" s="661">
        <v>23093.79</v>
      </c>
      <c r="BF21" s="661">
        <v>23370.79</v>
      </c>
      <c r="BG21" s="661">
        <v>23652.05</v>
      </c>
      <c r="BH21" s="661">
        <v>23935.13</v>
      </c>
      <c r="BI21" s="661">
        <v>24222.49</v>
      </c>
      <c r="BJ21" s="661">
        <v>24513.66</v>
      </c>
      <c r="BK21" s="661">
        <v>24807.59</v>
      </c>
      <c r="BL21" s="661">
        <v>25105.49</v>
      </c>
      <c r="BM21" s="661">
        <v>25406.36</v>
      </c>
      <c r="BN21" s="661">
        <v>25711.18</v>
      </c>
      <c r="BO21" s="661">
        <v>26019.68</v>
      </c>
      <c r="BP21" s="661">
        <v>26332.39</v>
      </c>
      <c r="BQ21" s="661">
        <v>26648.36</v>
      </c>
      <c r="BR21" s="661">
        <v>26967.96</v>
      </c>
      <c r="BS21" s="661">
        <v>27291.360000000001</v>
      </c>
      <c r="BT21" s="661">
        <v>27618.84</v>
      </c>
      <c r="BU21" s="661">
        <v>27950.66</v>
      </c>
      <c r="BV21" s="661">
        <v>28286.1</v>
      </c>
    </row>
    <row r="22" spans="1:74" ht="12" customHeight="1" x14ac:dyDescent="0.35">
      <c r="A22" s="651" t="s">
        <v>1062</v>
      </c>
      <c r="B22" s="649" t="s">
        <v>1063</v>
      </c>
      <c r="C22" s="659">
        <v>5460.2240000000002</v>
      </c>
      <c r="D22" s="659">
        <v>5530.9459999999999</v>
      </c>
      <c r="E22" s="659">
        <v>5629.9210000000003</v>
      </c>
      <c r="F22" s="659">
        <v>5712.2219999999998</v>
      </c>
      <c r="G22" s="659">
        <v>5801.6059999999998</v>
      </c>
      <c r="H22" s="659">
        <v>5890.9849999999997</v>
      </c>
      <c r="I22" s="659">
        <v>5966.9830000000002</v>
      </c>
      <c r="J22" s="659">
        <v>6055.3890000000001</v>
      </c>
      <c r="K22" s="659">
        <v>6132.2820000000002</v>
      </c>
      <c r="L22" s="659">
        <v>6204.1589999999997</v>
      </c>
      <c r="M22" s="659">
        <v>6261.1980000000003</v>
      </c>
      <c r="N22" s="659">
        <v>6271.3609999999999</v>
      </c>
      <c r="O22" s="659">
        <v>6209.125</v>
      </c>
      <c r="P22" s="659">
        <v>6270.509</v>
      </c>
      <c r="Q22" s="659">
        <v>6361.8829999999998</v>
      </c>
      <c r="R22" s="659">
        <v>6405.9750000000004</v>
      </c>
      <c r="S22" s="659">
        <v>6487.6909999999998</v>
      </c>
      <c r="T22" s="659">
        <v>6538.0249999999996</v>
      </c>
      <c r="U22" s="659">
        <v>6614.7160000000003</v>
      </c>
      <c r="V22" s="659">
        <v>6697.0690000000004</v>
      </c>
      <c r="W22" s="659">
        <v>6761.3490000000002</v>
      </c>
      <c r="X22" s="659">
        <v>6838.64</v>
      </c>
      <c r="Y22" s="659">
        <v>6907.9539999999997</v>
      </c>
      <c r="Z22" s="659">
        <v>7167.9430000000002</v>
      </c>
      <c r="AA22" s="659">
        <v>7302.0889999999999</v>
      </c>
      <c r="AB22" s="659">
        <v>7355.3490000000002</v>
      </c>
      <c r="AC22" s="659">
        <v>7426.4139999999998</v>
      </c>
      <c r="AD22" s="659">
        <v>7508.4830000000002</v>
      </c>
      <c r="AE22" s="659">
        <v>7563.1779999999999</v>
      </c>
      <c r="AF22" s="659">
        <v>7641.3729999999996</v>
      </c>
      <c r="AG22" s="659">
        <v>7729.1679999999997</v>
      </c>
      <c r="AH22" s="659">
        <v>7862.8440000000001</v>
      </c>
      <c r="AI22" s="659">
        <v>7909.0609999999997</v>
      </c>
      <c r="AJ22" s="659">
        <v>8020.5159999999996</v>
      </c>
      <c r="AK22" s="659">
        <v>8127.7529999999997</v>
      </c>
      <c r="AL22" s="659">
        <v>8376.0930000000008</v>
      </c>
      <c r="AM22" s="659">
        <v>8588.0429999999997</v>
      </c>
      <c r="AN22" s="659">
        <v>8636.5310000000009</v>
      </c>
      <c r="AO22" s="659">
        <v>8733.8960000000006</v>
      </c>
      <c r="AP22" s="659">
        <v>8834.8970000000008</v>
      </c>
      <c r="AQ22" s="659">
        <v>8928.8009999999995</v>
      </c>
      <c r="AR22" s="659">
        <v>9085.6020000000008</v>
      </c>
      <c r="AS22" s="659">
        <v>9137.1450000000004</v>
      </c>
      <c r="AT22" s="659">
        <v>9265.1139999999996</v>
      </c>
      <c r="AU22" s="659">
        <v>9300.2360000000008</v>
      </c>
      <c r="AV22" s="659">
        <v>9380.7999999999993</v>
      </c>
      <c r="AW22" s="659">
        <v>9532.4110000000001</v>
      </c>
      <c r="AX22" s="659">
        <v>9727.6620000000003</v>
      </c>
      <c r="AY22" s="659">
        <v>9785.732</v>
      </c>
      <c r="AZ22" s="659">
        <v>10040.312</v>
      </c>
      <c r="BA22" s="659">
        <v>10121.16</v>
      </c>
      <c r="BB22" s="659">
        <v>10227.629999999999</v>
      </c>
      <c r="BC22" s="661">
        <v>10333.6</v>
      </c>
      <c r="BD22" s="661">
        <v>10441.76</v>
      </c>
      <c r="BE22" s="661">
        <v>10551.09</v>
      </c>
      <c r="BF22" s="661">
        <v>10661.82</v>
      </c>
      <c r="BG22" s="661">
        <v>10772.96</v>
      </c>
      <c r="BH22" s="661">
        <v>10886.4</v>
      </c>
      <c r="BI22" s="661">
        <v>11000.4</v>
      </c>
      <c r="BJ22" s="661">
        <v>11115.88</v>
      </c>
      <c r="BK22" s="661">
        <v>11245.36</v>
      </c>
      <c r="BL22" s="661">
        <v>11376.31</v>
      </c>
      <c r="BM22" s="661">
        <v>11509.78</v>
      </c>
      <c r="BN22" s="661">
        <v>11657.22</v>
      </c>
      <c r="BO22" s="661">
        <v>11807.3</v>
      </c>
      <c r="BP22" s="661">
        <v>11958.11</v>
      </c>
      <c r="BQ22" s="661">
        <v>12111.61</v>
      </c>
      <c r="BR22" s="661">
        <v>12267.8</v>
      </c>
      <c r="BS22" s="661">
        <v>12424.84</v>
      </c>
      <c r="BT22" s="661">
        <v>12598.98</v>
      </c>
      <c r="BU22" s="661">
        <v>12775.93</v>
      </c>
      <c r="BV22" s="661">
        <v>12954.79</v>
      </c>
    </row>
    <row r="23" spans="1:74" ht="12" customHeight="1" x14ac:dyDescent="0.35">
      <c r="A23" s="651" t="s">
        <v>1064</v>
      </c>
      <c r="B23" s="649" t="s">
        <v>1065</v>
      </c>
      <c r="C23" s="659">
        <v>1370.69</v>
      </c>
      <c r="D23" s="659">
        <v>1380.425</v>
      </c>
      <c r="E23" s="659">
        <v>1398.009</v>
      </c>
      <c r="F23" s="659">
        <v>1417.4949999999999</v>
      </c>
      <c r="G23" s="659">
        <v>1436.2339999999999</v>
      </c>
      <c r="H23" s="659">
        <v>1454.04</v>
      </c>
      <c r="I23" s="659">
        <v>1462.22</v>
      </c>
      <c r="J23" s="659">
        <v>1472.3969999999999</v>
      </c>
      <c r="K23" s="659">
        <v>1491.002</v>
      </c>
      <c r="L23" s="659">
        <v>1501.374</v>
      </c>
      <c r="M23" s="659">
        <v>1529.704</v>
      </c>
      <c r="N23" s="659">
        <v>1555.3869999999999</v>
      </c>
      <c r="O23" s="659">
        <v>1579.7070000000001</v>
      </c>
      <c r="P23" s="659">
        <v>1590.873</v>
      </c>
      <c r="Q23" s="659">
        <v>1611.1310000000001</v>
      </c>
      <c r="R23" s="659">
        <v>1639.2660000000001</v>
      </c>
      <c r="S23" s="659">
        <v>1666.741</v>
      </c>
      <c r="T23" s="659">
        <v>1687.9970000000001</v>
      </c>
      <c r="U23" s="659">
        <v>1696.962</v>
      </c>
      <c r="V23" s="659">
        <v>1713.0170000000001</v>
      </c>
      <c r="W23" s="659">
        <v>1735.6489999999999</v>
      </c>
      <c r="X23" s="659">
        <v>1750.0340000000001</v>
      </c>
      <c r="Y23" s="659">
        <v>1765.376</v>
      </c>
      <c r="Z23" s="659">
        <v>1796.6289999999999</v>
      </c>
      <c r="AA23" s="659">
        <v>1817.605</v>
      </c>
      <c r="AB23" s="659">
        <v>1838.8789999999999</v>
      </c>
      <c r="AC23" s="659">
        <v>1860.5820000000001</v>
      </c>
      <c r="AD23" s="659">
        <v>1869.223</v>
      </c>
      <c r="AE23" s="659">
        <v>1883.848</v>
      </c>
      <c r="AF23" s="659">
        <v>1924.973</v>
      </c>
      <c r="AG23" s="659">
        <v>1953.5060000000001</v>
      </c>
      <c r="AH23" s="659">
        <v>1969.5</v>
      </c>
      <c r="AI23" s="659">
        <v>1978.847</v>
      </c>
      <c r="AJ23" s="659">
        <v>1998.575</v>
      </c>
      <c r="AK23" s="659">
        <v>2015.202</v>
      </c>
      <c r="AL23" s="659">
        <v>2045.347</v>
      </c>
      <c r="AM23" s="659">
        <v>2050.009</v>
      </c>
      <c r="AN23" s="659">
        <v>2067.806</v>
      </c>
      <c r="AO23" s="659">
        <v>2088.6109999999999</v>
      </c>
      <c r="AP23" s="659">
        <v>2099.8200000000002</v>
      </c>
      <c r="AQ23" s="659">
        <v>2118.2040000000002</v>
      </c>
      <c r="AR23" s="659">
        <v>2137.1170000000002</v>
      </c>
      <c r="AS23" s="659">
        <v>2132.2159999999999</v>
      </c>
      <c r="AT23" s="659">
        <v>2151.4589999999998</v>
      </c>
      <c r="AU23" s="659">
        <v>2175.9670000000001</v>
      </c>
      <c r="AV23" s="659">
        <v>2183.3510000000001</v>
      </c>
      <c r="AW23" s="659">
        <v>2207.6289999999999</v>
      </c>
      <c r="AX23" s="659">
        <v>2222.576</v>
      </c>
      <c r="AY23" s="659">
        <v>2221.808</v>
      </c>
      <c r="AZ23" s="659">
        <v>2231.7020000000002</v>
      </c>
      <c r="BA23" s="659">
        <v>2248.585</v>
      </c>
      <c r="BB23" s="659">
        <v>2266.683</v>
      </c>
      <c r="BC23" s="661">
        <v>2284.759</v>
      </c>
      <c r="BD23" s="661">
        <v>2302.931</v>
      </c>
      <c r="BE23" s="661">
        <v>2321.1579999999999</v>
      </c>
      <c r="BF23" s="661">
        <v>2339.4520000000002</v>
      </c>
      <c r="BG23" s="661">
        <v>2357.7649999999999</v>
      </c>
      <c r="BH23" s="661">
        <v>2376.1860000000001</v>
      </c>
      <c r="BI23" s="661">
        <v>2394.634</v>
      </c>
      <c r="BJ23" s="661">
        <v>2413.152</v>
      </c>
      <c r="BK23" s="661">
        <v>2432.33</v>
      </c>
      <c r="BL23" s="661">
        <v>2451.578</v>
      </c>
      <c r="BM23" s="661">
        <v>2470.9450000000002</v>
      </c>
      <c r="BN23" s="661">
        <v>2490.9720000000002</v>
      </c>
      <c r="BO23" s="661">
        <v>2511.123</v>
      </c>
      <c r="BP23" s="661">
        <v>2531.3090000000002</v>
      </c>
      <c r="BQ23" s="661">
        <v>2551.6210000000001</v>
      </c>
      <c r="BR23" s="661">
        <v>2572.0610000000001</v>
      </c>
      <c r="BS23" s="661">
        <v>2592.54</v>
      </c>
      <c r="BT23" s="661">
        <v>2613.8270000000002</v>
      </c>
      <c r="BU23" s="661">
        <v>2635.2469999999998</v>
      </c>
      <c r="BV23" s="661">
        <v>2656.7570000000001</v>
      </c>
    </row>
    <row r="24" spans="1:74" ht="12" customHeight="1" x14ac:dyDescent="0.35">
      <c r="A24" s="651" t="s">
        <v>1066</v>
      </c>
      <c r="B24" s="649" t="s">
        <v>86</v>
      </c>
      <c r="C24" s="659">
        <v>113.5</v>
      </c>
      <c r="D24" s="659">
        <v>113.5</v>
      </c>
      <c r="E24" s="659">
        <v>115</v>
      </c>
      <c r="F24" s="659">
        <v>115</v>
      </c>
      <c r="G24" s="659">
        <v>115</v>
      </c>
      <c r="H24" s="659">
        <v>112</v>
      </c>
      <c r="I24" s="659">
        <v>115.4</v>
      </c>
      <c r="J24" s="659">
        <v>115.4</v>
      </c>
      <c r="K24" s="659">
        <v>118.4</v>
      </c>
      <c r="L24" s="659">
        <v>118.4</v>
      </c>
      <c r="M24" s="659">
        <v>118.4</v>
      </c>
      <c r="N24" s="659">
        <v>118.4</v>
      </c>
      <c r="O24" s="659">
        <v>117.1</v>
      </c>
      <c r="P24" s="659">
        <v>117.1</v>
      </c>
      <c r="Q24" s="659">
        <v>117.1</v>
      </c>
      <c r="R24" s="659">
        <v>117.1</v>
      </c>
      <c r="S24" s="659">
        <v>117.1</v>
      </c>
      <c r="T24" s="659">
        <v>117.1</v>
      </c>
      <c r="U24" s="659">
        <v>117.1</v>
      </c>
      <c r="V24" s="659">
        <v>117.1</v>
      </c>
      <c r="W24" s="659">
        <v>117.1</v>
      </c>
      <c r="X24" s="659">
        <v>117.1</v>
      </c>
      <c r="Y24" s="659">
        <v>117.1</v>
      </c>
      <c r="Z24" s="659">
        <v>117.1</v>
      </c>
      <c r="AA24" s="659">
        <v>111.3</v>
      </c>
      <c r="AB24" s="659">
        <v>111.3</v>
      </c>
      <c r="AC24" s="659">
        <v>111.3</v>
      </c>
      <c r="AD24" s="659">
        <v>111.3</v>
      </c>
      <c r="AE24" s="659">
        <v>111.3</v>
      </c>
      <c r="AF24" s="659">
        <v>337.3</v>
      </c>
      <c r="AG24" s="659">
        <v>337.3</v>
      </c>
      <c r="AH24" s="659">
        <v>346.3</v>
      </c>
      <c r="AI24" s="659">
        <v>346.3</v>
      </c>
      <c r="AJ24" s="659">
        <v>346.3</v>
      </c>
      <c r="AK24" s="659">
        <v>346.3</v>
      </c>
      <c r="AL24" s="659">
        <v>346.3</v>
      </c>
      <c r="AM24" s="659">
        <v>120.5</v>
      </c>
      <c r="AN24" s="659">
        <v>120.5</v>
      </c>
      <c r="AO24" s="659">
        <v>120.5</v>
      </c>
      <c r="AP24" s="659">
        <v>120.5</v>
      </c>
      <c r="AQ24" s="659">
        <v>120.5</v>
      </c>
      <c r="AR24" s="659">
        <v>120.5</v>
      </c>
      <c r="AS24" s="659">
        <v>120.5</v>
      </c>
      <c r="AT24" s="659">
        <v>120.5</v>
      </c>
      <c r="AU24" s="659">
        <v>120.5</v>
      </c>
      <c r="AV24" s="659">
        <v>120.5</v>
      </c>
      <c r="AW24" s="659">
        <v>120.5</v>
      </c>
      <c r="AX24" s="659">
        <v>120.5</v>
      </c>
      <c r="AY24" s="659">
        <v>122.4</v>
      </c>
      <c r="AZ24" s="659">
        <v>122.4</v>
      </c>
      <c r="BA24" s="659">
        <v>122.4</v>
      </c>
      <c r="BB24" s="659">
        <v>122.4</v>
      </c>
      <c r="BC24" s="661">
        <v>122.4</v>
      </c>
      <c r="BD24" s="661">
        <v>122.4</v>
      </c>
      <c r="BE24" s="661">
        <v>122.4</v>
      </c>
      <c r="BF24" s="661">
        <v>122.4</v>
      </c>
      <c r="BG24" s="661">
        <v>122.4</v>
      </c>
      <c r="BH24" s="661">
        <v>122.4</v>
      </c>
      <c r="BI24" s="661">
        <v>122.4</v>
      </c>
      <c r="BJ24" s="661">
        <v>122.4</v>
      </c>
      <c r="BK24" s="661">
        <v>122.4</v>
      </c>
      <c r="BL24" s="661">
        <v>122.4</v>
      </c>
      <c r="BM24" s="661">
        <v>122.4</v>
      </c>
      <c r="BN24" s="661">
        <v>122.4</v>
      </c>
      <c r="BO24" s="661">
        <v>122.4</v>
      </c>
      <c r="BP24" s="661">
        <v>122.4</v>
      </c>
      <c r="BQ24" s="661">
        <v>122.4</v>
      </c>
      <c r="BR24" s="661">
        <v>122.4</v>
      </c>
      <c r="BS24" s="661">
        <v>122.4</v>
      </c>
      <c r="BT24" s="661">
        <v>122.4</v>
      </c>
      <c r="BU24" s="661">
        <v>122.4</v>
      </c>
      <c r="BV24" s="661">
        <v>122.4</v>
      </c>
    </row>
    <row r="25" spans="1:74" ht="12" customHeight="1" x14ac:dyDescent="0.35">
      <c r="A25" s="651"/>
      <c r="B25" s="646"/>
      <c r="C25" s="650"/>
      <c r="D25" s="650"/>
      <c r="E25" s="650"/>
      <c r="F25" s="650"/>
      <c r="G25" s="650"/>
      <c r="H25" s="650"/>
      <c r="I25" s="650"/>
      <c r="J25" s="650"/>
      <c r="K25" s="650"/>
      <c r="L25" s="650"/>
      <c r="M25" s="650"/>
      <c r="N25" s="650"/>
      <c r="O25" s="650"/>
      <c r="P25" s="650"/>
      <c r="Q25" s="650"/>
      <c r="R25" s="660"/>
      <c r="S25" s="660"/>
      <c r="T25" s="660"/>
      <c r="U25" s="660"/>
      <c r="V25" s="660"/>
      <c r="W25" s="660"/>
      <c r="X25" s="660"/>
      <c r="Y25" s="660"/>
      <c r="Z25" s="660"/>
      <c r="AA25" s="660"/>
      <c r="AB25" s="660"/>
      <c r="AC25" s="660"/>
      <c r="AD25" s="660"/>
      <c r="AE25" s="660"/>
      <c r="AF25" s="660"/>
      <c r="AG25" s="660"/>
      <c r="AH25" s="660"/>
      <c r="AI25" s="660"/>
      <c r="AJ25" s="660"/>
      <c r="AK25" s="660"/>
      <c r="AL25" s="660"/>
      <c r="AM25" s="660"/>
      <c r="AN25" s="660"/>
      <c r="AO25" s="660"/>
      <c r="AP25" s="660"/>
      <c r="AQ25" s="660"/>
      <c r="AR25" s="660"/>
      <c r="AS25" s="660"/>
      <c r="AT25" s="660"/>
      <c r="AU25" s="660"/>
      <c r="AV25" s="660"/>
      <c r="AW25" s="660"/>
      <c r="AX25" s="660"/>
      <c r="AY25" s="660"/>
      <c r="AZ25" s="660"/>
      <c r="BA25" s="660"/>
      <c r="BB25" s="660"/>
      <c r="BC25" s="663"/>
      <c r="BD25" s="663"/>
      <c r="BE25" s="663"/>
      <c r="BF25" s="663"/>
      <c r="BG25" s="663"/>
      <c r="BH25" s="663"/>
      <c r="BI25" s="663"/>
      <c r="BJ25" s="663"/>
      <c r="BK25" s="663"/>
      <c r="BL25" s="663"/>
      <c r="BM25" s="663"/>
      <c r="BN25" s="663"/>
      <c r="BO25" s="663"/>
      <c r="BP25" s="663"/>
      <c r="BQ25" s="663"/>
      <c r="BR25" s="663"/>
      <c r="BS25" s="663"/>
      <c r="BT25" s="663"/>
      <c r="BU25" s="663"/>
      <c r="BV25" s="663"/>
    </row>
    <row r="26" spans="1:74" ht="12" customHeight="1" x14ac:dyDescent="0.35">
      <c r="A26" s="651"/>
      <c r="B26" s="650" t="s">
        <v>1300</v>
      </c>
      <c r="C26" s="650"/>
      <c r="D26" s="650"/>
      <c r="E26" s="650"/>
      <c r="F26" s="650"/>
      <c r="G26" s="650"/>
      <c r="H26" s="650"/>
      <c r="I26" s="650"/>
      <c r="J26" s="650"/>
      <c r="K26" s="650"/>
      <c r="L26" s="650"/>
      <c r="M26" s="650"/>
      <c r="N26" s="650"/>
      <c r="O26" s="650"/>
      <c r="P26" s="650"/>
      <c r="Q26" s="650"/>
      <c r="R26" s="660"/>
      <c r="S26" s="660"/>
      <c r="T26" s="660"/>
      <c r="U26" s="660"/>
      <c r="V26" s="660"/>
      <c r="W26" s="660"/>
      <c r="X26" s="660"/>
      <c r="Y26" s="660"/>
      <c r="Z26" s="660"/>
      <c r="AA26" s="660"/>
      <c r="AB26" s="660"/>
      <c r="AC26" s="660"/>
      <c r="AD26" s="660"/>
      <c r="AE26" s="660"/>
      <c r="AF26" s="660"/>
      <c r="AG26" s="660"/>
      <c r="AH26" s="660"/>
      <c r="AI26" s="660"/>
      <c r="AJ26" s="660"/>
      <c r="AK26" s="660"/>
      <c r="AL26" s="660"/>
      <c r="AM26" s="660"/>
      <c r="AN26" s="660"/>
      <c r="AO26" s="660"/>
      <c r="AP26" s="660"/>
      <c r="AQ26" s="660"/>
      <c r="AR26" s="660"/>
      <c r="AS26" s="660"/>
      <c r="AT26" s="660"/>
      <c r="AU26" s="660"/>
      <c r="AV26" s="660"/>
      <c r="AW26" s="660"/>
      <c r="AX26" s="660"/>
      <c r="AY26" s="660"/>
      <c r="AZ26" s="660"/>
      <c r="BA26" s="660"/>
      <c r="BB26" s="660"/>
      <c r="BC26" s="663"/>
      <c r="BD26" s="663"/>
      <c r="BE26" s="663"/>
      <c r="BF26" s="663"/>
      <c r="BG26" s="663"/>
      <c r="BH26" s="663"/>
      <c r="BI26" s="663"/>
      <c r="BJ26" s="663"/>
      <c r="BK26" s="663"/>
      <c r="BL26" s="663"/>
      <c r="BM26" s="663"/>
      <c r="BN26" s="663"/>
      <c r="BO26" s="663"/>
      <c r="BP26" s="663"/>
      <c r="BQ26" s="663"/>
      <c r="BR26" s="663"/>
      <c r="BS26" s="663"/>
      <c r="BT26" s="663"/>
      <c r="BU26" s="663"/>
      <c r="BV26" s="663"/>
    </row>
    <row r="27" spans="1:74" ht="12" customHeight="1" x14ac:dyDescent="0.35">
      <c r="A27" s="651"/>
      <c r="B27" s="650" t="s">
        <v>1046</v>
      </c>
      <c r="C27" s="650"/>
      <c r="D27" s="650"/>
      <c r="E27" s="650"/>
      <c r="F27" s="650"/>
      <c r="G27" s="650"/>
      <c r="H27" s="650"/>
      <c r="I27" s="650"/>
      <c r="J27" s="650"/>
      <c r="K27" s="650"/>
      <c r="L27" s="650"/>
      <c r="M27" s="650"/>
      <c r="N27" s="650"/>
      <c r="O27" s="650"/>
      <c r="P27" s="650"/>
      <c r="Q27" s="650"/>
      <c r="R27" s="660"/>
      <c r="S27" s="660"/>
      <c r="T27" s="660"/>
      <c r="U27" s="660"/>
      <c r="V27" s="660"/>
      <c r="W27" s="660"/>
      <c r="X27" s="660"/>
      <c r="Y27" s="660"/>
      <c r="Z27" s="660"/>
      <c r="AA27" s="660"/>
      <c r="AB27" s="660"/>
      <c r="AC27" s="660"/>
      <c r="AD27" s="660"/>
      <c r="AE27" s="660"/>
      <c r="AF27" s="660"/>
      <c r="AG27" s="660"/>
      <c r="AH27" s="660"/>
      <c r="AI27" s="660"/>
      <c r="AJ27" s="660"/>
      <c r="AK27" s="660"/>
      <c r="AL27" s="660"/>
      <c r="AM27" s="660"/>
      <c r="AN27" s="660"/>
      <c r="AO27" s="660"/>
      <c r="AP27" s="660"/>
      <c r="AQ27" s="660"/>
      <c r="AR27" s="660"/>
      <c r="AS27" s="660"/>
      <c r="AT27" s="660"/>
      <c r="AU27" s="660"/>
      <c r="AV27" s="660"/>
      <c r="AW27" s="660"/>
      <c r="AX27" s="660"/>
      <c r="AY27" s="660"/>
      <c r="AZ27" s="660"/>
      <c r="BA27" s="660"/>
      <c r="BB27" s="660"/>
      <c r="BC27" s="663"/>
      <c r="BD27" s="663"/>
      <c r="BE27" s="663"/>
      <c r="BF27" s="663"/>
      <c r="BG27" s="663"/>
      <c r="BH27" s="663"/>
      <c r="BI27" s="663"/>
      <c r="BJ27" s="663"/>
      <c r="BK27" s="663"/>
      <c r="BL27" s="663"/>
      <c r="BM27" s="663"/>
      <c r="BN27" s="663"/>
      <c r="BO27" s="663"/>
      <c r="BP27" s="663"/>
      <c r="BQ27" s="663"/>
      <c r="BR27" s="663"/>
      <c r="BS27" s="663"/>
      <c r="BT27" s="663"/>
      <c r="BU27" s="663"/>
      <c r="BV27" s="663"/>
    </row>
    <row r="28" spans="1:74" ht="12" customHeight="1" x14ac:dyDescent="0.35">
      <c r="A28" s="651" t="s">
        <v>1192</v>
      </c>
      <c r="B28" s="649" t="s">
        <v>1047</v>
      </c>
      <c r="C28" s="692">
        <v>2.8523723859999999</v>
      </c>
      <c r="D28" s="692">
        <v>2.5926161539999999</v>
      </c>
      <c r="E28" s="692">
        <v>2.7338763109999999</v>
      </c>
      <c r="F28" s="692">
        <v>2.3982216439999999</v>
      </c>
      <c r="G28" s="692">
        <v>2.4932074919999998</v>
      </c>
      <c r="H28" s="692">
        <v>2.6284628470000002</v>
      </c>
      <c r="I28" s="692">
        <v>2.7509522959999999</v>
      </c>
      <c r="J28" s="692">
        <v>2.6997930210000001</v>
      </c>
      <c r="K28" s="692">
        <v>2.3854466699999999</v>
      </c>
      <c r="L28" s="692">
        <v>2.4541334840000002</v>
      </c>
      <c r="M28" s="692">
        <v>2.4835048789999998</v>
      </c>
      <c r="N28" s="692">
        <v>2.535385416</v>
      </c>
      <c r="O28" s="692">
        <v>2.5522215799999999</v>
      </c>
      <c r="P28" s="692">
        <v>2.2127163950000002</v>
      </c>
      <c r="Q28" s="692">
        <v>2.3030809250000002</v>
      </c>
      <c r="R28" s="692">
        <v>2.0456035400000001</v>
      </c>
      <c r="S28" s="692">
        <v>2.3112592250000001</v>
      </c>
      <c r="T28" s="692">
        <v>2.3209862870000002</v>
      </c>
      <c r="U28" s="692">
        <v>2.5337459560000002</v>
      </c>
      <c r="V28" s="692">
        <v>2.5650765739999999</v>
      </c>
      <c r="W28" s="692">
        <v>2.3484427440000002</v>
      </c>
      <c r="X28" s="692">
        <v>2.2332982010000002</v>
      </c>
      <c r="Y28" s="692">
        <v>2.2448919159999998</v>
      </c>
      <c r="Z28" s="692">
        <v>2.4403968869999999</v>
      </c>
      <c r="AA28" s="692">
        <v>2.448295313</v>
      </c>
      <c r="AB28" s="692">
        <v>2.2369082109999998</v>
      </c>
      <c r="AC28" s="692">
        <v>2.3291789139999999</v>
      </c>
      <c r="AD28" s="692">
        <v>2.0843933909999999</v>
      </c>
      <c r="AE28" s="692">
        <v>2.1835995069999998</v>
      </c>
      <c r="AF28" s="692">
        <v>2.0864692319999998</v>
      </c>
      <c r="AG28" s="692">
        <v>2.310001298</v>
      </c>
      <c r="AH28" s="692">
        <v>2.4187885819999999</v>
      </c>
      <c r="AI28" s="692">
        <v>2.165280718</v>
      </c>
      <c r="AJ28" s="692">
        <v>2.0901303370000002</v>
      </c>
      <c r="AK28" s="692">
        <v>2.1621946749999998</v>
      </c>
      <c r="AL28" s="692">
        <v>2.3214391280000002</v>
      </c>
      <c r="AM28" s="692">
        <v>2.462610298</v>
      </c>
      <c r="AN28" s="692">
        <v>2.2518643859999998</v>
      </c>
      <c r="AO28" s="692">
        <v>2.4523795239999999</v>
      </c>
      <c r="AP28" s="692">
        <v>2.021938199</v>
      </c>
      <c r="AQ28" s="692">
        <v>2.3561403259999998</v>
      </c>
      <c r="AR28" s="692">
        <v>2.3999959529999999</v>
      </c>
      <c r="AS28" s="692">
        <v>2.429851341</v>
      </c>
      <c r="AT28" s="692">
        <v>2.5056764070000002</v>
      </c>
      <c r="AU28" s="692">
        <v>2.2780062399999998</v>
      </c>
      <c r="AV28" s="692">
        <v>2.2997445550000002</v>
      </c>
      <c r="AW28" s="692">
        <v>2.0166750709999999</v>
      </c>
      <c r="AX28" s="692">
        <v>2.4310294699999999</v>
      </c>
      <c r="AY28" s="692">
        <v>2.2410407920000002</v>
      </c>
      <c r="AZ28" s="692">
        <v>2.2251023719999998</v>
      </c>
      <c r="BA28" s="692">
        <v>2.2014049999999998</v>
      </c>
      <c r="BB28" s="692">
        <v>1.9424520000000001</v>
      </c>
      <c r="BC28" s="693">
        <v>2.1608689999999999</v>
      </c>
      <c r="BD28" s="693">
        <v>2.1560260000000002</v>
      </c>
      <c r="BE28" s="693">
        <v>2.315922</v>
      </c>
      <c r="BF28" s="693">
        <v>2.3856290000000002</v>
      </c>
      <c r="BG28" s="693">
        <v>2.1610870000000002</v>
      </c>
      <c r="BH28" s="693">
        <v>2.119777</v>
      </c>
      <c r="BI28" s="693">
        <v>2.051358</v>
      </c>
      <c r="BJ28" s="693">
        <v>2.2867920000000002</v>
      </c>
      <c r="BK28" s="693">
        <v>2.2890199999999998</v>
      </c>
      <c r="BL28" s="693">
        <v>2.1334840000000002</v>
      </c>
      <c r="BM28" s="693">
        <v>2.242947</v>
      </c>
      <c r="BN28" s="693">
        <v>1.9595199999999999</v>
      </c>
      <c r="BO28" s="693">
        <v>2.17123</v>
      </c>
      <c r="BP28" s="693">
        <v>2.1565759999999998</v>
      </c>
      <c r="BQ28" s="693">
        <v>2.2852800000000002</v>
      </c>
      <c r="BR28" s="693">
        <v>2.368201</v>
      </c>
      <c r="BS28" s="693">
        <v>2.1357569999999999</v>
      </c>
      <c r="BT28" s="693">
        <v>2.1029879999999999</v>
      </c>
      <c r="BU28" s="693">
        <v>2.008972</v>
      </c>
      <c r="BV28" s="693">
        <v>2.2749139999999999</v>
      </c>
    </row>
    <row r="29" spans="1:74" ht="12" customHeight="1" x14ac:dyDescent="0.35">
      <c r="A29" s="651" t="s">
        <v>1292</v>
      </c>
      <c r="B29" s="649" t="s">
        <v>1048</v>
      </c>
      <c r="C29" s="692">
        <v>1.5318969140000001</v>
      </c>
      <c r="D29" s="692">
        <v>1.4551560939999999</v>
      </c>
      <c r="E29" s="692">
        <v>1.5339783250000001</v>
      </c>
      <c r="F29" s="692">
        <v>1.4501108540000001</v>
      </c>
      <c r="G29" s="692">
        <v>1.4555804020000001</v>
      </c>
      <c r="H29" s="692">
        <v>1.4600673850000001</v>
      </c>
      <c r="I29" s="692">
        <v>1.480132668</v>
      </c>
      <c r="J29" s="692">
        <v>1.4829386579999999</v>
      </c>
      <c r="K29" s="692">
        <v>1.3411104890000001</v>
      </c>
      <c r="L29" s="692">
        <v>1.465078342</v>
      </c>
      <c r="M29" s="692">
        <v>1.4534724290000001</v>
      </c>
      <c r="N29" s="692">
        <v>1.5137033580000001</v>
      </c>
      <c r="O29" s="692">
        <v>1.411708003</v>
      </c>
      <c r="P29" s="692">
        <v>1.2655384300000001</v>
      </c>
      <c r="Q29" s="692">
        <v>1.3642715940000001</v>
      </c>
      <c r="R29" s="692">
        <v>1.27639776</v>
      </c>
      <c r="S29" s="692">
        <v>1.3466466479999999</v>
      </c>
      <c r="T29" s="692">
        <v>1.346059817</v>
      </c>
      <c r="U29" s="692">
        <v>1.3825836199999999</v>
      </c>
      <c r="V29" s="692">
        <v>1.393211226</v>
      </c>
      <c r="W29" s="692">
        <v>1.30302618</v>
      </c>
      <c r="X29" s="692">
        <v>1.3341888</v>
      </c>
      <c r="Y29" s="692">
        <v>1.2877381809999999</v>
      </c>
      <c r="Z29" s="692">
        <v>1.3799575319999999</v>
      </c>
      <c r="AA29" s="692">
        <v>1.3947319970000001</v>
      </c>
      <c r="AB29" s="692">
        <v>1.272840355</v>
      </c>
      <c r="AC29" s="692">
        <v>1.390757392</v>
      </c>
      <c r="AD29" s="692">
        <v>1.3181630879999999</v>
      </c>
      <c r="AE29" s="692">
        <v>1.345274047</v>
      </c>
      <c r="AF29" s="692">
        <v>1.2309439760000001</v>
      </c>
      <c r="AG29" s="692">
        <v>1.3011795850000001</v>
      </c>
      <c r="AH29" s="692">
        <v>1.321506869</v>
      </c>
      <c r="AI29" s="692">
        <v>1.2592860859999999</v>
      </c>
      <c r="AJ29" s="692">
        <v>1.252008019</v>
      </c>
      <c r="AK29" s="692">
        <v>1.221580925</v>
      </c>
      <c r="AL29" s="692">
        <v>1.317002872</v>
      </c>
      <c r="AM29" s="692">
        <v>1.3722432499999999</v>
      </c>
      <c r="AN29" s="692">
        <v>1.216760606</v>
      </c>
      <c r="AO29" s="692">
        <v>1.368289943</v>
      </c>
      <c r="AP29" s="692">
        <v>1.2867013890000001</v>
      </c>
      <c r="AQ29" s="692">
        <v>1.3408863900000001</v>
      </c>
      <c r="AR29" s="692">
        <v>1.3029568469999999</v>
      </c>
      <c r="AS29" s="692">
        <v>1.300578536</v>
      </c>
      <c r="AT29" s="692">
        <v>1.281244603</v>
      </c>
      <c r="AU29" s="692">
        <v>1.264168534</v>
      </c>
      <c r="AV29" s="692">
        <v>1.2584572039999999</v>
      </c>
      <c r="AW29" s="692">
        <v>1.208912864</v>
      </c>
      <c r="AX29" s="692">
        <v>1.3433558510000001</v>
      </c>
      <c r="AY29" s="692">
        <v>1.23313407</v>
      </c>
      <c r="AZ29" s="692">
        <v>1.1167797349999999</v>
      </c>
      <c r="BA29" s="692">
        <v>1.305817</v>
      </c>
      <c r="BB29" s="692">
        <v>1.234804</v>
      </c>
      <c r="BC29" s="693">
        <v>1.2846839999999999</v>
      </c>
      <c r="BD29" s="693">
        <v>1.2387189999999999</v>
      </c>
      <c r="BE29" s="693">
        <v>1.2830239999999999</v>
      </c>
      <c r="BF29" s="693">
        <v>1.2878339999999999</v>
      </c>
      <c r="BG29" s="693">
        <v>1.2324299999999999</v>
      </c>
      <c r="BH29" s="693">
        <v>1.240569</v>
      </c>
      <c r="BI29" s="693">
        <v>1.19902</v>
      </c>
      <c r="BJ29" s="693">
        <v>1.302764</v>
      </c>
      <c r="BK29" s="693">
        <v>1.2903610000000001</v>
      </c>
      <c r="BL29" s="693">
        <v>1.1543589999999999</v>
      </c>
      <c r="BM29" s="693">
        <v>1.316378</v>
      </c>
      <c r="BN29" s="693">
        <v>1.2444599999999999</v>
      </c>
      <c r="BO29" s="693">
        <v>1.288902</v>
      </c>
      <c r="BP29" s="693">
        <v>1.225095</v>
      </c>
      <c r="BQ29" s="693">
        <v>1.252586</v>
      </c>
      <c r="BR29" s="693">
        <v>1.255199</v>
      </c>
      <c r="BS29" s="693">
        <v>1.2099489999999999</v>
      </c>
      <c r="BT29" s="693">
        <v>1.207697</v>
      </c>
      <c r="BU29" s="693">
        <v>1.1695340000000001</v>
      </c>
      <c r="BV29" s="693">
        <v>1.2774760000000001</v>
      </c>
    </row>
    <row r="30" spans="1:74" ht="12" customHeight="1" x14ac:dyDescent="0.35">
      <c r="A30" s="651" t="s">
        <v>1293</v>
      </c>
      <c r="B30" s="649" t="s">
        <v>1049</v>
      </c>
      <c r="C30" s="692">
        <v>1.320475472</v>
      </c>
      <c r="D30" s="692">
        <v>1.13746006</v>
      </c>
      <c r="E30" s="692">
        <v>1.1998979860000001</v>
      </c>
      <c r="F30" s="692">
        <v>0.94811078999999998</v>
      </c>
      <c r="G30" s="692">
        <v>1.03762709</v>
      </c>
      <c r="H30" s="692">
        <v>1.1683954620000001</v>
      </c>
      <c r="I30" s="692">
        <v>1.2708196279999999</v>
      </c>
      <c r="J30" s="692">
        <v>1.2168543629999999</v>
      </c>
      <c r="K30" s="692">
        <v>1.044336181</v>
      </c>
      <c r="L30" s="692">
        <v>0.989055142</v>
      </c>
      <c r="M30" s="692">
        <v>1.03003245</v>
      </c>
      <c r="N30" s="692">
        <v>1.0216820579999999</v>
      </c>
      <c r="O30" s="692">
        <v>1.1405135769999999</v>
      </c>
      <c r="P30" s="692">
        <v>0.94717796499999996</v>
      </c>
      <c r="Q30" s="692">
        <v>0.93880933099999997</v>
      </c>
      <c r="R30" s="692">
        <v>0.76920577999999995</v>
      </c>
      <c r="S30" s="692">
        <v>0.96461257700000003</v>
      </c>
      <c r="T30" s="692">
        <v>0.97492646999999999</v>
      </c>
      <c r="U30" s="692">
        <v>1.1511623360000001</v>
      </c>
      <c r="V30" s="692">
        <v>1.1718653480000001</v>
      </c>
      <c r="W30" s="692">
        <v>1.0454165639999999</v>
      </c>
      <c r="X30" s="692">
        <v>0.89910940100000003</v>
      </c>
      <c r="Y30" s="692">
        <v>0.95715373500000001</v>
      </c>
      <c r="Z30" s="692">
        <v>1.060439355</v>
      </c>
      <c r="AA30" s="692">
        <v>1.053563316</v>
      </c>
      <c r="AB30" s="692">
        <v>0.964067856</v>
      </c>
      <c r="AC30" s="692">
        <v>0.93842152199999995</v>
      </c>
      <c r="AD30" s="692">
        <v>0.76623030299999995</v>
      </c>
      <c r="AE30" s="692">
        <v>0.83832545999999997</v>
      </c>
      <c r="AF30" s="692">
        <v>0.85552525599999996</v>
      </c>
      <c r="AG30" s="692">
        <v>1.0088217129999999</v>
      </c>
      <c r="AH30" s="692">
        <v>1.0972817130000001</v>
      </c>
      <c r="AI30" s="692">
        <v>0.90599463199999997</v>
      </c>
      <c r="AJ30" s="692">
        <v>0.83812231800000003</v>
      </c>
      <c r="AK30" s="692">
        <v>0.94061375000000003</v>
      </c>
      <c r="AL30" s="692">
        <v>1.004436256</v>
      </c>
      <c r="AM30" s="692">
        <v>1.0903670480000001</v>
      </c>
      <c r="AN30" s="692">
        <v>1.03510378</v>
      </c>
      <c r="AO30" s="692">
        <v>1.084089581</v>
      </c>
      <c r="AP30" s="692">
        <v>0.73523680999999996</v>
      </c>
      <c r="AQ30" s="692">
        <v>1.0152539359999999</v>
      </c>
      <c r="AR30" s="692">
        <v>1.097039106</v>
      </c>
      <c r="AS30" s="692">
        <v>1.129272805</v>
      </c>
      <c r="AT30" s="692">
        <v>1.224431804</v>
      </c>
      <c r="AU30" s="692">
        <v>1.0138377059999999</v>
      </c>
      <c r="AV30" s="692">
        <v>1.041287351</v>
      </c>
      <c r="AW30" s="692">
        <v>0.80776220700000001</v>
      </c>
      <c r="AX30" s="692">
        <v>1.087673619</v>
      </c>
      <c r="AY30" s="692">
        <v>1.007906722</v>
      </c>
      <c r="AZ30" s="692">
        <v>1.1083226370000001</v>
      </c>
      <c r="BA30" s="692">
        <v>0.89558789999999999</v>
      </c>
      <c r="BB30" s="692">
        <v>0.7076481</v>
      </c>
      <c r="BC30" s="693">
        <v>0.87618439999999997</v>
      </c>
      <c r="BD30" s="693">
        <v>0.91730679999999998</v>
      </c>
      <c r="BE30" s="693">
        <v>1.0328980000000001</v>
      </c>
      <c r="BF30" s="693">
        <v>1.0977950000000001</v>
      </c>
      <c r="BG30" s="693">
        <v>0.92865690000000001</v>
      </c>
      <c r="BH30" s="693">
        <v>0.87920860000000001</v>
      </c>
      <c r="BI30" s="693">
        <v>0.85233820000000005</v>
      </c>
      <c r="BJ30" s="693">
        <v>0.98402829999999997</v>
      </c>
      <c r="BK30" s="693">
        <v>0.99865890000000002</v>
      </c>
      <c r="BL30" s="693">
        <v>0.97912520000000003</v>
      </c>
      <c r="BM30" s="693">
        <v>0.92656830000000001</v>
      </c>
      <c r="BN30" s="693">
        <v>0.71505980000000002</v>
      </c>
      <c r="BO30" s="693">
        <v>0.88232840000000001</v>
      </c>
      <c r="BP30" s="693">
        <v>0.93148010000000003</v>
      </c>
      <c r="BQ30" s="693">
        <v>1.032694</v>
      </c>
      <c r="BR30" s="693">
        <v>1.1130009999999999</v>
      </c>
      <c r="BS30" s="693">
        <v>0.92580830000000003</v>
      </c>
      <c r="BT30" s="693">
        <v>0.89529060000000005</v>
      </c>
      <c r="BU30" s="693">
        <v>0.83943769999999995</v>
      </c>
      <c r="BV30" s="693">
        <v>0.99743789999999999</v>
      </c>
    </row>
    <row r="31" spans="1:74" ht="12" customHeight="1" x14ac:dyDescent="0.35">
      <c r="A31" s="651" t="s">
        <v>1189</v>
      </c>
      <c r="B31" s="649" t="s">
        <v>1050</v>
      </c>
      <c r="C31" s="692">
        <v>24.96201993</v>
      </c>
      <c r="D31" s="692">
        <v>24.793710240999999</v>
      </c>
      <c r="E31" s="692">
        <v>25.752148085000002</v>
      </c>
      <c r="F31" s="692">
        <v>27.989979192</v>
      </c>
      <c r="G31" s="692">
        <v>30.318598342000001</v>
      </c>
      <c r="H31" s="692">
        <v>27.502186480999999</v>
      </c>
      <c r="I31" s="692">
        <v>25.002925764</v>
      </c>
      <c r="J31" s="692">
        <v>21.908293526000001</v>
      </c>
      <c r="K31" s="692">
        <v>19.059726191999999</v>
      </c>
      <c r="L31" s="692">
        <v>19.426419968000001</v>
      </c>
      <c r="M31" s="692">
        <v>21.780770564000001</v>
      </c>
      <c r="N31" s="692">
        <v>22.650886192000002</v>
      </c>
      <c r="O31" s="692">
        <v>24.657851542</v>
      </c>
      <c r="P31" s="692">
        <v>22.772000198000001</v>
      </c>
      <c r="Q31" s="692">
        <v>26.207664605000002</v>
      </c>
      <c r="R31" s="692">
        <v>27.695002240000001</v>
      </c>
      <c r="S31" s="692">
        <v>31.856523539000001</v>
      </c>
      <c r="T31" s="692">
        <v>27.964864186</v>
      </c>
      <c r="U31" s="692">
        <v>24.787959910000001</v>
      </c>
      <c r="V31" s="692">
        <v>22.504343480999999</v>
      </c>
      <c r="W31" s="692">
        <v>18.461390473000002</v>
      </c>
      <c r="X31" s="692">
        <v>18.232079965</v>
      </c>
      <c r="Y31" s="692">
        <v>20.138658313000001</v>
      </c>
      <c r="Z31" s="692">
        <v>21.373703252999999</v>
      </c>
      <c r="AA31" s="692">
        <v>24.378466810999999</v>
      </c>
      <c r="AB31" s="692">
        <v>25.741441330000001</v>
      </c>
      <c r="AC31" s="692">
        <v>23.683213074000001</v>
      </c>
      <c r="AD31" s="692">
        <v>23.066096221999999</v>
      </c>
      <c r="AE31" s="692">
        <v>29.851186449</v>
      </c>
      <c r="AF31" s="692">
        <v>27.904505568000001</v>
      </c>
      <c r="AG31" s="692">
        <v>26.657362586000001</v>
      </c>
      <c r="AH31" s="692">
        <v>23.203464775</v>
      </c>
      <c r="AI31" s="692">
        <v>18.610584712000001</v>
      </c>
      <c r="AJ31" s="692">
        <v>18.74334953</v>
      </c>
      <c r="AK31" s="692">
        <v>20.810550576000001</v>
      </c>
      <c r="AL31" s="692">
        <v>21.409093505000001</v>
      </c>
      <c r="AM31" s="692">
        <v>25.697800163</v>
      </c>
      <c r="AN31" s="692">
        <v>21.526870825</v>
      </c>
      <c r="AO31" s="692">
        <v>21.468689744999999</v>
      </c>
      <c r="AP31" s="692">
        <v>19.101013442999999</v>
      </c>
      <c r="AQ31" s="692">
        <v>22.691375356999998</v>
      </c>
      <c r="AR31" s="692">
        <v>23.975517815</v>
      </c>
      <c r="AS31" s="692">
        <v>22.014031374999998</v>
      </c>
      <c r="AT31" s="692">
        <v>20.856296612000001</v>
      </c>
      <c r="AU31" s="692">
        <v>17.876240170999999</v>
      </c>
      <c r="AV31" s="692">
        <v>17.90735652</v>
      </c>
      <c r="AW31" s="692">
        <v>20.361906028</v>
      </c>
      <c r="AX31" s="692">
        <v>25.538786339000001</v>
      </c>
      <c r="AY31" s="692">
        <v>26.905297057999999</v>
      </c>
      <c r="AZ31" s="692">
        <v>23.570554098999999</v>
      </c>
      <c r="BA31" s="692">
        <v>24.99436</v>
      </c>
      <c r="BB31" s="692">
        <v>22.451830000000001</v>
      </c>
      <c r="BC31" s="693">
        <v>27.05376</v>
      </c>
      <c r="BD31" s="693">
        <v>26.824480000000001</v>
      </c>
      <c r="BE31" s="693">
        <v>24.803290000000001</v>
      </c>
      <c r="BF31" s="693">
        <v>20.500979999999998</v>
      </c>
      <c r="BG31" s="693">
        <v>16.862459999999999</v>
      </c>
      <c r="BH31" s="693">
        <v>17.007639999999999</v>
      </c>
      <c r="BI31" s="693">
        <v>18.982220000000002</v>
      </c>
      <c r="BJ31" s="693">
        <v>20.793959999999998</v>
      </c>
      <c r="BK31" s="693">
        <v>24.005459999999999</v>
      </c>
      <c r="BL31" s="693">
        <v>21.460830000000001</v>
      </c>
      <c r="BM31" s="693">
        <v>24.055949999999999</v>
      </c>
      <c r="BN31" s="693">
        <v>24.26529</v>
      </c>
      <c r="BO31" s="693">
        <v>28.173279999999998</v>
      </c>
      <c r="BP31" s="693">
        <v>27.43601</v>
      </c>
      <c r="BQ31" s="693">
        <v>25.32732</v>
      </c>
      <c r="BR31" s="693">
        <v>21.469370000000001</v>
      </c>
      <c r="BS31" s="693">
        <v>17.8856</v>
      </c>
      <c r="BT31" s="693">
        <v>17.687760000000001</v>
      </c>
      <c r="BU31" s="693">
        <v>19.747979999999998</v>
      </c>
      <c r="BV31" s="693">
        <v>21.946470000000001</v>
      </c>
    </row>
    <row r="32" spans="1:74" ht="12" customHeight="1" x14ac:dyDescent="0.35">
      <c r="A32" s="651" t="s">
        <v>1193</v>
      </c>
      <c r="B32" s="649" t="s">
        <v>1067</v>
      </c>
      <c r="C32" s="692">
        <v>1.341307424</v>
      </c>
      <c r="D32" s="692">
        <v>1.2740925759999999</v>
      </c>
      <c r="E32" s="692">
        <v>1.366753028</v>
      </c>
      <c r="F32" s="692">
        <v>1.1879366360000001</v>
      </c>
      <c r="G32" s="692">
        <v>1.38262025</v>
      </c>
      <c r="H32" s="692">
        <v>1.299834782</v>
      </c>
      <c r="I32" s="692">
        <v>1.3696112949999999</v>
      </c>
      <c r="J32" s="692">
        <v>1.3670550370000001</v>
      </c>
      <c r="K32" s="692">
        <v>1.3279076910000001</v>
      </c>
      <c r="L32" s="692">
        <v>1.273090287</v>
      </c>
      <c r="M32" s="692">
        <v>1.330843628</v>
      </c>
      <c r="N32" s="692">
        <v>1.4126393660000001</v>
      </c>
      <c r="O32" s="692">
        <v>1.347889549</v>
      </c>
      <c r="P32" s="692">
        <v>1.2519351519999999</v>
      </c>
      <c r="Q32" s="692">
        <v>1.378336518</v>
      </c>
      <c r="R32" s="692">
        <v>1.227050373</v>
      </c>
      <c r="S32" s="692">
        <v>1.3044456170000001</v>
      </c>
      <c r="T32" s="692">
        <v>1.2943282659999999</v>
      </c>
      <c r="U32" s="692">
        <v>1.34196666</v>
      </c>
      <c r="V32" s="692">
        <v>1.362412403</v>
      </c>
      <c r="W32" s="692">
        <v>1.3380929800000001</v>
      </c>
      <c r="X32" s="692">
        <v>1.102883595</v>
      </c>
      <c r="Y32" s="692">
        <v>0.94138361599999998</v>
      </c>
      <c r="Z32" s="692">
        <v>1.140239271</v>
      </c>
      <c r="AA32" s="692">
        <v>1.112141399</v>
      </c>
      <c r="AB32" s="692">
        <v>1.1891546820000001</v>
      </c>
      <c r="AC32" s="692">
        <v>1.422064408</v>
      </c>
      <c r="AD32" s="692">
        <v>1.3395272949999999</v>
      </c>
      <c r="AE32" s="692">
        <v>1.323590523</v>
      </c>
      <c r="AF32" s="692">
        <v>1.240488483</v>
      </c>
      <c r="AG32" s="692">
        <v>1.300862908</v>
      </c>
      <c r="AH32" s="692">
        <v>1.2927620980000001</v>
      </c>
      <c r="AI32" s="692">
        <v>1.2543006940000001</v>
      </c>
      <c r="AJ32" s="692">
        <v>1.2491490489999999</v>
      </c>
      <c r="AK32" s="692">
        <v>1.3579641410000001</v>
      </c>
      <c r="AL32" s="692">
        <v>1.35875032</v>
      </c>
      <c r="AM32" s="692">
        <v>1.327930915</v>
      </c>
      <c r="AN32" s="692">
        <v>1.2751099159999999</v>
      </c>
      <c r="AO32" s="692">
        <v>1.2315708860000001</v>
      </c>
      <c r="AP32" s="692">
        <v>1.25731522</v>
      </c>
      <c r="AQ32" s="692">
        <v>1.3151981800000001</v>
      </c>
      <c r="AR32" s="692">
        <v>1.373528981</v>
      </c>
      <c r="AS32" s="692">
        <v>1.3557876980000001</v>
      </c>
      <c r="AT32" s="692">
        <v>1.320918083</v>
      </c>
      <c r="AU32" s="692">
        <v>1.316125591</v>
      </c>
      <c r="AV32" s="692">
        <v>1.262209986</v>
      </c>
      <c r="AW32" s="692">
        <v>1.303028498</v>
      </c>
      <c r="AX32" s="692">
        <v>1.397456721</v>
      </c>
      <c r="AY32" s="692">
        <v>1.4430702769999999</v>
      </c>
      <c r="AZ32" s="692">
        <v>1.2019447569999999</v>
      </c>
      <c r="BA32" s="692">
        <v>1.180509</v>
      </c>
      <c r="BB32" s="692">
        <v>1.21522</v>
      </c>
      <c r="BC32" s="693">
        <v>1.377658</v>
      </c>
      <c r="BD32" s="693">
        <v>1.385812</v>
      </c>
      <c r="BE32" s="693">
        <v>1.4262710000000001</v>
      </c>
      <c r="BF32" s="693">
        <v>1.3478049999999999</v>
      </c>
      <c r="BG32" s="693">
        <v>1.336911</v>
      </c>
      <c r="BH32" s="693">
        <v>1.3221590000000001</v>
      </c>
      <c r="BI32" s="693">
        <v>1.2754650000000001</v>
      </c>
      <c r="BJ32" s="693">
        <v>1.4316249999999999</v>
      </c>
      <c r="BK32" s="693">
        <v>1.494999</v>
      </c>
      <c r="BL32" s="693">
        <v>1.1056820000000001</v>
      </c>
      <c r="BM32" s="693">
        <v>1.192653</v>
      </c>
      <c r="BN32" s="693">
        <v>1.052181</v>
      </c>
      <c r="BO32" s="693">
        <v>1.373785</v>
      </c>
      <c r="BP32" s="693">
        <v>1.393165</v>
      </c>
      <c r="BQ32" s="693">
        <v>1.431162</v>
      </c>
      <c r="BR32" s="693">
        <v>1.3478289999999999</v>
      </c>
      <c r="BS32" s="693">
        <v>1.3279399999999999</v>
      </c>
      <c r="BT32" s="693">
        <v>1.3062260000000001</v>
      </c>
      <c r="BU32" s="693">
        <v>1.27373</v>
      </c>
      <c r="BV32" s="693">
        <v>1.3912629999999999</v>
      </c>
    </row>
    <row r="33" spans="1:74" ht="12" customHeight="1" x14ac:dyDescent="0.35">
      <c r="A33" s="651" t="s">
        <v>1191</v>
      </c>
      <c r="B33" s="649" t="s">
        <v>1051</v>
      </c>
      <c r="C33" s="692">
        <v>3.2878416119999998</v>
      </c>
      <c r="D33" s="692">
        <v>3.8627098800000002</v>
      </c>
      <c r="E33" s="692">
        <v>5.0091136260000004</v>
      </c>
      <c r="F33" s="692">
        <v>6.0023991329999999</v>
      </c>
      <c r="G33" s="692">
        <v>6.7877235330000003</v>
      </c>
      <c r="H33" s="692">
        <v>7.3474853590000002</v>
      </c>
      <c r="I33" s="692">
        <v>6.6913066490000004</v>
      </c>
      <c r="J33" s="692">
        <v>6.6335512349999997</v>
      </c>
      <c r="K33" s="692">
        <v>5.9109024379999999</v>
      </c>
      <c r="L33" s="692">
        <v>4.9262669890000002</v>
      </c>
      <c r="M33" s="692">
        <v>3.7110033420000001</v>
      </c>
      <c r="N33" s="692">
        <v>3.08252302</v>
      </c>
      <c r="O33" s="692">
        <v>3.5460793819999998</v>
      </c>
      <c r="P33" s="692">
        <v>3.7976078690000001</v>
      </c>
      <c r="Q33" s="692">
        <v>5.8412723309999999</v>
      </c>
      <c r="R33" s="692">
        <v>6.6901811899999997</v>
      </c>
      <c r="S33" s="692">
        <v>7.0954023929999996</v>
      </c>
      <c r="T33" s="692">
        <v>7.8981032239999998</v>
      </c>
      <c r="U33" s="692">
        <v>8.0531010710000004</v>
      </c>
      <c r="V33" s="692">
        <v>7.8027319049999999</v>
      </c>
      <c r="W33" s="692">
        <v>6.7537196369999997</v>
      </c>
      <c r="X33" s="692">
        <v>6.0401778430000004</v>
      </c>
      <c r="Y33" s="692">
        <v>4.3229624820000003</v>
      </c>
      <c r="Z33" s="692">
        <v>3.4234071180000001</v>
      </c>
      <c r="AA33" s="692">
        <v>4.4229060579999997</v>
      </c>
      <c r="AB33" s="692">
        <v>5.5184411139999998</v>
      </c>
      <c r="AC33" s="692">
        <v>6.2971697119999996</v>
      </c>
      <c r="AD33" s="692">
        <v>7.8583712969999997</v>
      </c>
      <c r="AE33" s="692">
        <v>9.5755289730000008</v>
      </c>
      <c r="AF33" s="692">
        <v>9.5756096119999992</v>
      </c>
      <c r="AG33" s="692">
        <v>10.527688213999999</v>
      </c>
      <c r="AH33" s="692">
        <v>9.2458384430000002</v>
      </c>
      <c r="AI33" s="692">
        <v>7.6728804139999998</v>
      </c>
      <c r="AJ33" s="692">
        <v>7.0342844749999998</v>
      </c>
      <c r="AK33" s="692">
        <v>5.7245923249999997</v>
      </c>
      <c r="AL33" s="692">
        <v>5.0581372690000004</v>
      </c>
      <c r="AM33" s="692">
        <v>5.683218052</v>
      </c>
      <c r="AN33" s="692">
        <v>6.3701421710000004</v>
      </c>
      <c r="AO33" s="692">
        <v>9.2035618570000004</v>
      </c>
      <c r="AP33" s="692">
        <v>10.751438001</v>
      </c>
      <c r="AQ33" s="692">
        <v>12.206851619</v>
      </c>
      <c r="AR33" s="692">
        <v>11.763598681</v>
      </c>
      <c r="AS33" s="692">
        <v>11.832854617000001</v>
      </c>
      <c r="AT33" s="692">
        <v>11.733500169999999</v>
      </c>
      <c r="AU33" s="692">
        <v>11.029491965</v>
      </c>
      <c r="AV33" s="692">
        <v>9.1769147699999998</v>
      </c>
      <c r="AW33" s="692">
        <v>7.8128022399999999</v>
      </c>
      <c r="AX33" s="692">
        <v>6.3068878289999999</v>
      </c>
      <c r="AY33" s="692">
        <v>7.9496396469999997</v>
      </c>
      <c r="AZ33" s="692">
        <v>9.1417130039999996</v>
      </c>
      <c r="BA33" s="692">
        <v>11.66821</v>
      </c>
      <c r="BB33" s="692">
        <v>13.454890000000001</v>
      </c>
      <c r="BC33" s="693">
        <v>15.41259</v>
      </c>
      <c r="BD33" s="693">
        <v>15.151400000000001</v>
      </c>
      <c r="BE33" s="693">
        <v>15.3665</v>
      </c>
      <c r="BF33" s="693">
        <v>14.858650000000001</v>
      </c>
      <c r="BG33" s="693">
        <v>13.760339999999999</v>
      </c>
      <c r="BH33" s="693">
        <v>11.63622</v>
      </c>
      <c r="BI33" s="693">
        <v>9.5120059999999995</v>
      </c>
      <c r="BJ33" s="693">
        <v>8.1102050000000006</v>
      </c>
      <c r="BK33" s="693">
        <v>9.9886440000000007</v>
      </c>
      <c r="BL33" s="693">
        <v>11.38029</v>
      </c>
      <c r="BM33" s="693">
        <v>15.023720000000001</v>
      </c>
      <c r="BN33" s="693">
        <v>17.04101</v>
      </c>
      <c r="BO33" s="693">
        <v>19.4528</v>
      </c>
      <c r="BP33" s="693">
        <v>19.088159999999998</v>
      </c>
      <c r="BQ33" s="693">
        <v>19.201080000000001</v>
      </c>
      <c r="BR33" s="693">
        <v>18.849910000000001</v>
      </c>
      <c r="BS33" s="693">
        <v>16.963069999999998</v>
      </c>
      <c r="BT33" s="693">
        <v>14.628270000000001</v>
      </c>
      <c r="BU33" s="693">
        <v>12.00864</v>
      </c>
      <c r="BV33" s="693">
        <v>10.45965</v>
      </c>
    </row>
    <row r="34" spans="1:74" ht="12" customHeight="1" x14ac:dyDescent="0.35">
      <c r="A34" s="651" t="s">
        <v>1190</v>
      </c>
      <c r="B34" s="649" t="s">
        <v>1068</v>
      </c>
      <c r="C34" s="692">
        <v>25.570053029</v>
      </c>
      <c r="D34" s="692">
        <v>23.165020077000001</v>
      </c>
      <c r="E34" s="692">
        <v>26.435018839000001</v>
      </c>
      <c r="F34" s="692">
        <v>26.406190840000001</v>
      </c>
      <c r="G34" s="692">
        <v>23.931575471999999</v>
      </c>
      <c r="H34" s="692">
        <v>24.682764404</v>
      </c>
      <c r="I34" s="692">
        <v>16.431642070999999</v>
      </c>
      <c r="J34" s="692">
        <v>19.830204000999998</v>
      </c>
      <c r="K34" s="692">
        <v>18.501795234999999</v>
      </c>
      <c r="L34" s="692">
        <v>21.169635316000001</v>
      </c>
      <c r="M34" s="692">
        <v>21.991019413</v>
      </c>
      <c r="N34" s="692">
        <v>24.281509159999999</v>
      </c>
      <c r="O34" s="692">
        <v>24.273044141</v>
      </c>
      <c r="P34" s="692">
        <v>22.598255909999999</v>
      </c>
      <c r="Q34" s="692">
        <v>25.745924749</v>
      </c>
      <c r="R34" s="692">
        <v>28.887737320999999</v>
      </c>
      <c r="S34" s="692">
        <v>25.756669664</v>
      </c>
      <c r="T34" s="692">
        <v>22.426099435000001</v>
      </c>
      <c r="U34" s="692">
        <v>22.084403556000002</v>
      </c>
      <c r="V34" s="692">
        <v>19.963513459000001</v>
      </c>
      <c r="W34" s="692">
        <v>24.494216560000002</v>
      </c>
      <c r="X34" s="692">
        <v>27.598531194</v>
      </c>
      <c r="Y34" s="692">
        <v>25.159643384999999</v>
      </c>
      <c r="Z34" s="692">
        <v>26.615985436999999</v>
      </c>
      <c r="AA34" s="692">
        <v>28.097183625</v>
      </c>
      <c r="AB34" s="692">
        <v>29.085602094999999</v>
      </c>
      <c r="AC34" s="692">
        <v>29.294104785999998</v>
      </c>
      <c r="AD34" s="692">
        <v>29.726316482000001</v>
      </c>
      <c r="AE34" s="692">
        <v>28.354006102</v>
      </c>
      <c r="AF34" s="692">
        <v>30.137789464000001</v>
      </c>
      <c r="AG34" s="692">
        <v>22.787481359000001</v>
      </c>
      <c r="AH34" s="692">
        <v>22.962044226</v>
      </c>
      <c r="AI34" s="692">
        <v>23.101733179</v>
      </c>
      <c r="AJ34" s="692">
        <v>28.716803453000001</v>
      </c>
      <c r="AK34" s="692">
        <v>33.010522897999998</v>
      </c>
      <c r="AL34" s="692">
        <v>31.879334530000001</v>
      </c>
      <c r="AM34" s="692">
        <v>30.344754390999999</v>
      </c>
      <c r="AN34" s="692">
        <v>26.759059704999999</v>
      </c>
      <c r="AO34" s="692">
        <v>39.853115314999997</v>
      </c>
      <c r="AP34" s="692">
        <v>36.081587300000002</v>
      </c>
      <c r="AQ34" s="692">
        <v>33.477790687999999</v>
      </c>
      <c r="AR34" s="692">
        <v>26.533945812999999</v>
      </c>
      <c r="AS34" s="692">
        <v>21.480919591999999</v>
      </c>
      <c r="AT34" s="692">
        <v>26.700918443999999</v>
      </c>
      <c r="AU34" s="692">
        <v>28.607929801000001</v>
      </c>
      <c r="AV34" s="692">
        <v>32.329412411</v>
      </c>
      <c r="AW34" s="692">
        <v>35.916043324</v>
      </c>
      <c r="AX34" s="692">
        <v>40.540458285</v>
      </c>
      <c r="AY34" s="692">
        <v>38.163262523999997</v>
      </c>
      <c r="AZ34" s="692">
        <v>38.131327194999997</v>
      </c>
      <c r="BA34" s="692">
        <v>42.554279999999999</v>
      </c>
      <c r="BB34" s="692">
        <v>41.925710000000002</v>
      </c>
      <c r="BC34" s="693">
        <v>38.014040000000001</v>
      </c>
      <c r="BD34" s="693">
        <v>29.746600000000001</v>
      </c>
      <c r="BE34" s="693">
        <v>23.888950000000001</v>
      </c>
      <c r="BF34" s="693">
        <v>28.891719999999999</v>
      </c>
      <c r="BG34" s="693">
        <v>32.526499999999999</v>
      </c>
      <c r="BH34" s="693">
        <v>35.319400000000002</v>
      </c>
      <c r="BI34" s="693">
        <v>38.94435</v>
      </c>
      <c r="BJ34" s="693">
        <v>43.365270000000002</v>
      </c>
      <c r="BK34" s="693">
        <v>39.805759999999999</v>
      </c>
      <c r="BL34" s="693">
        <v>40.186019999999999</v>
      </c>
      <c r="BM34" s="693">
        <v>45.539639999999999</v>
      </c>
      <c r="BN34" s="693">
        <v>43.337110000000003</v>
      </c>
      <c r="BO34" s="693">
        <v>39.73516</v>
      </c>
      <c r="BP34" s="693">
        <v>30.693770000000001</v>
      </c>
      <c r="BQ34" s="693">
        <v>24.570799999999998</v>
      </c>
      <c r="BR34" s="693">
        <v>30.01315</v>
      </c>
      <c r="BS34" s="693">
        <v>33.867199999999997</v>
      </c>
      <c r="BT34" s="693">
        <v>36.807639999999999</v>
      </c>
      <c r="BU34" s="693">
        <v>39.815460000000002</v>
      </c>
      <c r="BV34" s="693">
        <v>45.646810000000002</v>
      </c>
    </row>
    <row r="35" spans="1:74" ht="12" customHeight="1" x14ac:dyDescent="0.35">
      <c r="A35" s="651"/>
      <c r="B35" s="650" t="s">
        <v>1052</v>
      </c>
      <c r="C35" s="692"/>
      <c r="D35" s="692"/>
      <c r="E35" s="692"/>
      <c r="F35" s="692"/>
      <c r="G35" s="692"/>
      <c r="H35" s="692"/>
      <c r="I35" s="692"/>
      <c r="J35" s="692"/>
      <c r="K35" s="692"/>
      <c r="L35" s="692"/>
      <c r="M35" s="692"/>
      <c r="N35" s="692"/>
      <c r="O35" s="692"/>
      <c r="P35" s="692"/>
      <c r="Q35" s="692"/>
      <c r="R35" s="692"/>
      <c r="S35" s="692"/>
      <c r="T35" s="692"/>
      <c r="U35" s="692"/>
      <c r="V35" s="692"/>
      <c r="W35" s="692"/>
      <c r="X35" s="692"/>
      <c r="Y35" s="692"/>
      <c r="Z35" s="692"/>
      <c r="AA35" s="692"/>
      <c r="AB35" s="692"/>
      <c r="AC35" s="692"/>
      <c r="AD35" s="692"/>
      <c r="AE35" s="692"/>
      <c r="AF35" s="692"/>
      <c r="AG35" s="692"/>
      <c r="AH35" s="692"/>
      <c r="AI35" s="692"/>
      <c r="AJ35" s="692"/>
      <c r="AK35" s="692"/>
      <c r="AL35" s="692"/>
      <c r="AM35" s="692"/>
      <c r="AN35" s="692"/>
      <c r="AO35" s="692"/>
      <c r="AP35" s="692"/>
      <c r="AQ35" s="692"/>
      <c r="AR35" s="692"/>
      <c r="AS35" s="692"/>
      <c r="AT35" s="692"/>
      <c r="AU35" s="692"/>
      <c r="AV35" s="692"/>
      <c r="AW35" s="692"/>
      <c r="AX35" s="692"/>
      <c r="AY35" s="692"/>
      <c r="AZ35" s="692"/>
      <c r="BA35" s="692"/>
      <c r="BB35" s="692"/>
      <c r="BC35" s="693"/>
      <c r="BD35" s="693"/>
      <c r="BE35" s="693"/>
      <c r="BF35" s="693"/>
      <c r="BG35" s="693"/>
      <c r="BH35" s="693"/>
      <c r="BI35" s="693"/>
      <c r="BJ35" s="693"/>
      <c r="BK35" s="693"/>
      <c r="BL35" s="693"/>
      <c r="BM35" s="693"/>
      <c r="BN35" s="693"/>
      <c r="BO35" s="693"/>
      <c r="BP35" s="693"/>
      <c r="BQ35" s="693"/>
      <c r="BR35" s="693"/>
      <c r="BS35" s="693"/>
      <c r="BT35" s="693"/>
      <c r="BU35" s="693"/>
      <c r="BV35" s="693"/>
    </row>
    <row r="36" spans="1:74" ht="12" customHeight="1" x14ac:dyDescent="0.35">
      <c r="A36" s="651" t="s">
        <v>1294</v>
      </c>
      <c r="B36" s="649" t="s">
        <v>1047</v>
      </c>
      <c r="C36" s="692">
        <v>2.6502244739999998</v>
      </c>
      <c r="D36" s="692">
        <v>2.3583987120000001</v>
      </c>
      <c r="E36" s="692">
        <v>2.6353295750000001</v>
      </c>
      <c r="F36" s="692">
        <v>2.4293459249999998</v>
      </c>
      <c r="G36" s="692">
        <v>2.590069384</v>
      </c>
      <c r="H36" s="692">
        <v>2.5622807750000001</v>
      </c>
      <c r="I36" s="692">
        <v>2.7485349870000002</v>
      </c>
      <c r="J36" s="692">
        <v>2.6875277529999999</v>
      </c>
      <c r="K36" s="692">
        <v>2.4847272779999998</v>
      </c>
      <c r="L36" s="692">
        <v>2.5051965759999999</v>
      </c>
      <c r="M36" s="692">
        <v>2.5043607470000002</v>
      </c>
      <c r="N36" s="692">
        <v>2.6679547989999999</v>
      </c>
      <c r="O36" s="692">
        <v>2.5853104079999998</v>
      </c>
      <c r="P36" s="692">
        <v>2.327246374</v>
      </c>
      <c r="Q36" s="692">
        <v>2.5381501059999998</v>
      </c>
      <c r="R36" s="692">
        <v>2.2711416189999998</v>
      </c>
      <c r="S36" s="692">
        <v>2.3031649860000001</v>
      </c>
      <c r="T36" s="692">
        <v>2.4190688580000002</v>
      </c>
      <c r="U36" s="692">
        <v>2.581544531</v>
      </c>
      <c r="V36" s="692">
        <v>2.6092610949999999</v>
      </c>
      <c r="W36" s="692">
        <v>2.391998654</v>
      </c>
      <c r="X36" s="692">
        <v>2.403034372</v>
      </c>
      <c r="Y36" s="692">
        <v>2.4174082600000002</v>
      </c>
      <c r="Z36" s="692">
        <v>2.5479037500000001</v>
      </c>
      <c r="AA36" s="692">
        <v>2.5306282590000002</v>
      </c>
      <c r="AB36" s="692">
        <v>2.3940294560000002</v>
      </c>
      <c r="AC36" s="692">
        <v>2.486416245</v>
      </c>
      <c r="AD36" s="692">
        <v>2.317225294</v>
      </c>
      <c r="AE36" s="692">
        <v>2.3238440589999998</v>
      </c>
      <c r="AF36" s="692">
        <v>2.1926511020000001</v>
      </c>
      <c r="AG36" s="692">
        <v>2.2523990490000001</v>
      </c>
      <c r="AH36" s="692">
        <v>2.3007315570000002</v>
      </c>
      <c r="AI36" s="692">
        <v>2.211785726</v>
      </c>
      <c r="AJ36" s="692">
        <v>2.237889397</v>
      </c>
      <c r="AK36" s="692">
        <v>2.2418586789999999</v>
      </c>
      <c r="AL36" s="692">
        <v>2.3768712829999998</v>
      </c>
      <c r="AM36" s="692">
        <v>2.4340107369999999</v>
      </c>
      <c r="AN36" s="692">
        <v>2.089211632</v>
      </c>
      <c r="AO36" s="692">
        <v>2.3696726379999999</v>
      </c>
      <c r="AP36" s="692">
        <v>2.2119840869999998</v>
      </c>
      <c r="AQ36" s="692">
        <v>2.2883663360000002</v>
      </c>
      <c r="AR36" s="692">
        <v>2.2795211659999999</v>
      </c>
      <c r="AS36" s="692">
        <v>2.3781937219999998</v>
      </c>
      <c r="AT36" s="692">
        <v>2.3729223410000002</v>
      </c>
      <c r="AU36" s="692">
        <v>2.3064326689999999</v>
      </c>
      <c r="AV36" s="692">
        <v>2.2000539450000001</v>
      </c>
      <c r="AW36" s="692">
        <v>2.2873324450000001</v>
      </c>
      <c r="AX36" s="692">
        <v>2.3554935179999998</v>
      </c>
      <c r="AY36" s="692">
        <v>2.3316588519999999</v>
      </c>
      <c r="AZ36" s="692">
        <v>2.1025962410000001</v>
      </c>
      <c r="BA36" s="692">
        <v>2.3696730000000001</v>
      </c>
      <c r="BB36" s="692">
        <v>2.2119840000000002</v>
      </c>
      <c r="BC36" s="693">
        <v>2.2883659999999999</v>
      </c>
      <c r="BD36" s="693">
        <v>2.2795209999999999</v>
      </c>
      <c r="BE36" s="693">
        <v>2.3781940000000001</v>
      </c>
      <c r="BF36" s="693">
        <v>2.372922</v>
      </c>
      <c r="BG36" s="693">
        <v>2.3064330000000002</v>
      </c>
      <c r="BH36" s="693">
        <v>2.2000540000000002</v>
      </c>
      <c r="BI36" s="693">
        <v>2.2873320000000001</v>
      </c>
      <c r="BJ36" s="693">
        <v>2.3554940000000002</v>
      </c>
      <c r="BK36" s="693">
        <v>2.3316590000000001</v>
      </c>
      <c r="BL36" s="693">
        <v>2.1025960000000001</v>
      </c>
      <c r="BM36" s="693">
        <v>2.3696730000000001</v>
      </c>
      <c r="BN36" s="693">
        <v>2.2119849999999999</v>
      </c>
      <c r="BO36" s="693">
        <v>2.2883659999999999</v>
      </c>
      <c r="BP36" s="693">
        <v>2.2795209999999999</v>
      </c>
      <c r="BQ36" s="693">
        <v>2.3781940000000001</v>
      </c>
      <c r="BR36" s="693">
        <v>2.372922</v>
      </c>
      <c r="BS36" s="693">
        <v>2.3064330000000002</v>
      </c>
      <c r="BT36" s="693">
        <v>2.2000540000000002</v>
      </c>
      <c r="BU36" s="693">
        <v>2.2873320000000001</v>
      </c>
      <c r="BV36" s="693">
        <v>2.3554940000000002</v>
      </c>
    </row>
    <row r="37" spans="1:74" ht="12" customHeight="1" x14ac:dyDescent="0.35">
      <c r="A37" s="651" t="s">
        <v>1295</v>
      </c>
      <c r="B37" s="649" t="s">
        <v>1048</v>
      </c>
      <c r="C37" s="692">
        <v>0.28471027700000001</v>
      </c>
      <c r="D37" s="692">
        <v>0.260908115</v>
      </c>
      <c r="E37" s="692">
        <v>0.28778520000000002</v>
      </c>
      <c r="F37" s="692">
        <v>0.27558682299999998</v>
      </c>
      <c r="G37" s="692">
        <v>0.27598138700000002</v>
      </c>
      <c r="H37" s="692">
        <v>0.25992764899999998</v>
      </c>
      <c r="I37" s="692">
        <v>0.26989844699999999</v>
      </c>
      <c r="J37" s="692">
        <v>0.27458047699999999</v>
      </c>
      <c r="K37" s="692">
        <v>0.24844701999999999</v>
      </c>
      <c r="L37" s="692">
        <v>0.27830796299999999</v>
      </c>
      <c r="M37" s="692">
        <v>0.27082224500000002</v>
      </c>
      <c r="N37" s="692">
        <v>0.28558314200000001</v>
      </c>
      <c r="O37" s="692">
        <v>0.26053986200000001</v>
      </c>
      <c r="P37" s="692">
        <v>0.232171612</v>
      </c>
      <c r="Q37" s="692">
        <v>0.260321776</v>
      </c>
      <c r="R37" s="692">
        <v>0.23317219</v>
      </c>
      <c r="S37" s="692">
        <v>0.21715892000000001</v>
      </c>
      <c r="T37" s="692">
        <v>0.23528210199999999</v>
      </c>
      <c r="U37" s="692">
        <v>0.234297745</v>
      </c>
      <c r="V37" s="692">
        <v>0.24250596399999999</v>
      </c>
      <c r="W37" s="692">
        <v>0.22657053999999999</v>
      </c>
      <c r="X37" s="692">
        <v>0.23920496199999999</v>
      </c>
      <c r="Y37" s="692">
        <v>0.237718813</v>
      </c>
      <c r="Z37" s="692">
        <v>0.25329885499999999</v>
      </c>
      <c r="AA37" s="692">
        <v>0.25943661200000001</v>
      </c>
      <c r="AB37" s="692">
        <v>0.23938026200000001</v>
      </c>
      <c r="AC37" s="692">
        <v>0.25578210800000001</v>
      </c>
      <c r="AD37" s="692">
        <v>0.23943832500000001</v>
      </c>
      <c r="AE37" s="692">
        <v>0.24424805199999999</v>
      </c>
      <c r="AF37" s="692">
        <v>0.225451703</v>
      </c>
      <c r="AG37" s="692">
        <v>0.24027303899999999</v>
      </c>
      <c r="AH37" s="692">
        <v>0.23930357999999999</v>
      </c>
      <c r="AI37" s="692">
        <v>0.22359322100000001</v>
      </c>
      <c r="AJ37" s="692">
        <v>0.23699445099999999</v>
      </c>
      <c r="AK37" s="692">
        <v>0.23106547199999999</v>
      </c>
      <c r="AL37" s="692">
        <v>0.23243142899999999</v>
      </c>
      <c r="AM37" s="692">
        <v>0.251824294</v>
      </c>
      <c r="AN37" s="692">
        <v>0.20775887000000001</v>
      </c>
      <c r="AO37" s="692">
        <v>0.246331402</v>
      </c>
      <c r="AP37" s="692">
        <v>0.233336721</v>
      </c>
      <c r="AQ37" s="692">
        <v>0.226151079</v>
      </c>
      <c r="AR37" s="692">
        <v>0.20206888200000001</v>
      </c>
      <c r="AS37" s="692">
        <v>0.22721844199999999</v>
      </c>
      <c r="AT37" s="692">
        <v>0.22769255199999999</v>
      </c>
      <c r="AU37" s="692">
        <v>0.21927343499999999</v>
      </c>
      <c r="AV37" s="692">
        <v>0.231070585</v>
      </c>
      <c r="AW37" s="692">
        <v>0.23717618200000001</v>
      </c>
      <c r="AX37" s="692">
        <v>0.25419542499999997</v>
      </c>
      <c r="AY37" s="692">
        <v>0.25548080899999998</v>
      </c>
      <c r="AZ37" s="692">
        <v>0.21938076200000001</v>
      </c>
      <c r="BA37" s="692">
        <v>0.24633140000000001</v>
      </c>
      <c r="BB37" s="692">
        <v>0.23333670000000001</v>
      </c>
      <c r="BC37" s="693">
        <v>0.22615109999999999</v>
      </c>
      <c r="BD37" s="693">
        <v>0.2020689</v>
      </c>
      <c r="BE37" s="693">
        <v>0.22721839999999999</v>
      </c>
      <c r="BF37" s="693">
        <v>0.22769259999999999</v>
      </c>
      <c r="BG37" s="693">
        <v>0.21927340000000001</v>
      </c>
      <c r="BH37" s="693">
        <v>0.23107059999999999</v>
      </c>
      <c r="BI37" s="693">
        <v>0.2371762</v>
      </c>
      <c r="BJ37" s="693">
        <v>0.25419540000000002</v>
      </c>
      <c r="BK37" s="693">
        <v>0.25548080000000001</v>
      </c>
      <c r="BL37" s="693">
        <v>0.21938079999999999</v>
      </c>
      <c r="BM37" s="693">
        <v>0.24633140000000001</v>
      </c>
      <c r="BN37" s="693">
        <v>0.23333660000000001</v>
      </c>
      <c r="BO37" s="693">
        <v>0.22615109999999999</v>
      </c>
      <c r="BP37" s="693">
        <v>0.2020689</v>
      </c>
      <c r="BQ37" s="693">
        <v>0.22721839999999999</v>
      </c>
      <c r="BR37" s="693">
        <v>0.22769259999999999</v>
      </c>
      <c r="BS37" s="693">
        <v>0.21927340000000001</v>
      </c>
      <c r="BT37" s="693">
        <v>0.23107059999999999</v>
      </c>
      <c r="BU37" s="693">
        <v>0.2371762</v>
      </c>
      <c r="BV37" s="693">
        <v>0.25419540000000002</v>
      </c>
    </row>
    <row r="38" spans="1:74" ht="12" customHeight="1" x14ac:dyDescent="0.35">
      <c r="A38" s="651" t="s">
        <v>1296</v>
      </c>
      <c r="B38" s="649" t="s">
        <v>1049</v>
      </c>
      <c r="C38" s="692">
        <v>2.365514197</v>
      </c>
      <c r="D38" s="692">
        <v>2.0974905970000002</v>
      </c>
      <c r="E38" s="692">
        <v>2.347544375</v>
      </c>
      <c r="F38" s="692">
        <v>2.153759102</v>
      </c>
      <c r="G38" s="692">
        <v>2.3140879970000001</v>
      </c>
      <c r="H38" s="692">
        <v>2.3023531259999999</v>
      </c>
      <c r="I38" s="692">
        <v>2.4786365400000001</v>
      </c>
      <c r="J38" s="692">
        <v>2.4129472760000001</v>
      </c>
      <c r="K38" s="692">
        <v>2.2362802579999999</v>
      </c>
      <c r="L38" s="692">
        <v>2.2268886129999999</v>
      </c>
      <c r="M38" s="692">
        <v>2.233538502</v>
      </c>
      <c r="N38" s="692">
        <v>2.3823716570000002</v>
      </c>
      <c r="O38" s="692">
        <v>2.3247705459999999</v>
      </c>
      <c r="P38" s="692">
        <v>2.0950747619999999</v>
      </c>
      <c r="Q38" s="692">
        <v>2.2778283300000002</v>
      </c>
      <c r="R38" s="692">
        <v>2.0379694289999999</v>
      </c>
      <c r="S38" s="692">
        <v>2.0860060659999999</v>
      </c>
      <c r="T38" s="692">
        <v>2.1837867559999999</v>
      </c>
      <c r="U38" s="692">
        <v>2.3472467859999999</v>
      </c>
      <c r="V38" s="692">
        <v>2.3667551310000001</v>
      </c>
      <c r="W38" s="692">
        <v>2.165428114</v>
      </c>
      <c r="X38" s="692">
        <v>2.16382941</v>
      </c>
      <c r="Y38" s="692">
        <v>2.1796894469999999</v>
      </c>
      <c r="Z38" s="692">
        <v>2.294604895</v>
      </c>
      <c r="AA38" s="692">
        <v>2.2711916470000002</v>
      </c>
      <c r="AB38" s="692">
        <v>2.1546491940000001</v>
      </c>
      <c r="AC38" s="692">
        <v>2.230634137</v>
      </c>
      <c r="AD38" s="692">
        <v>2.0777869689999999</v>
      </c>
      <c r="AE38" s="692">
        <v>2.0795960070000001</v>
      </c>
      <c r="AF38" s="692">
        <v>1.9671993990000001</v>
      </c>
      <c r="AG38" s="692">
        <v>2.0121260099999998</v>
      </c>
      <c r="AH38" s="692">
        <v>2.0614279770000001</v>
      </c>
      <c r="AI38" s="692">
        <v>1.988192505</v>
      </c>
      <c r="AJ38" s="692">
        <v>2.0008949459999998</v>
      </c>
      <c r="AK38" s="692">
        <v>2.0107932069999999</v>
      </c>
      <c r="AL38" s="692">
        <v>2.1444398539999998</v>
      </c>
      <c r="AM38" s="692">
        <v>2.182186443</v>
      </c>
      <c r="AN38" s="692">
        <v>1.8814527619999999</v>
      </c>
      <c r="AO38" s="692">
        <v>2.1233412359999999</v>
      </c>
      <c r="AP38" s="692">
        <v>1.9786473659999999</v>
      </c>
      <c r="AQ38" s="692">
        <v>2.0622152570000001</v>
      </c>
      <c r="AR38" s="692">
        <v>2.077452284</v>
      </c>
      <c r="AS38" s="692">
        <v>2.1509752799999999</v>
      </c>
      <c r="AT38" s="692">
        <v>2.1452297890000001</v>
      </c>
      <c r="AU38" s="692">
        <v>2.087159234</v>
      </c>
      <c r="AV38" s="692">
        <v>1.96898336</v>
      </c>
      <c r="AW38" s="692">
        <v>2.0501562629999999</v>
      </c>
      <c r="AX38" s="692">
        <v>2.101298093</v>
      </c>
      <c r="AY38" s="692">
        <v>2.0761780430000001</v>
      </c>
      <c r="AZ38" s="692">
        <v>1.883215479</v>
      </c>
      <c r="BA38" s="692">
        <v>2.1233409999999999</v>
      </c>
      <c r="BB38" s="692">
        <v>1.978647</v>
      </c>
      <c r="BC38" s="693">
        <v>2.0622150000000001</v>
      </c>
      <c r="BD38" s="693">
        <v>2.0774520000000001</v>
      </c>
      <c r="BE38" s="693">
        <v>2.1509749999999999</v>
      </c>
      <c r="BF38" s="693">
        <v>2.1452300000000002</v>
      </c>
      <c r="BG38" s="693">
        <v>2.0871590000000002</v>
      </c>
      <c r="BH38" s="693">
        <v>1.9689829999999999</v>
      </c>
      <c r="BI38" s="693">
        <v>2.0501559999999999</v>
      </c>
      <c r="BJ38" s="693">
        <v>2.1012979999999999</v>
      </c>
      <c r="BK38" s="693">
        <v>2.0761780000000001</v>
      </c>
      <c r="BL38" s="693">
        <v>1.8832150000000001</v>
      </c>
      <c r="BM38" s="693">
        <v>2.1233420000000001</v>
      </c>
      <c r="BN38" s="693">
        <v>1.978648</v>
      </c>
      <c r="BO38" s="693">
        <v>2.0622150000000001</v>
      </c>
      <c r="BP38" s="693">
        <v>2.0774520000000001</v>
      </c>
      <c r="BQ38" s="693">
        <v>2.1509749999999999</v>
      </c>
      <c r="BR38" s="693">
        <v>2.1452300000000002</v>
      </c>
      <c r="BS38" s="693">
        <v>2.0871590000000002</v>
      </c>
      <c r="BT38" s="693">
        <v>1.9689829999999999</v>
      </c>
      <c r="BU38" s="693">
        <v>2.0501559999999999</v>
      </c>
      <c r="BV38" s="693">
        <v>2.1012979999999999</v>
      </c>
    </row>
    <row r="39" spans="1:74" ht="12" customHeight="1" x14ac:dyDescent="0.35">
      <c r="A39" s="651" t="s">
        <v>1297</v>
      </c>
      <c r="B39" s="649" t="s">
        <v>1050</v>
      </c>
      <c r="C39" s="692">
        <v>0.102056698</v>
      </c>
      <c r="D39" s="692">
        <v>0.10854733799999999</v>
      </c>
      <c r="E39" s="692">
        <v>0.108455914</v>
      </c>
      <c r="F39" s="692">
        <v>0.12517532300000001</v>
      </c>
      <c r="G39" s="692">
        <v>0.125685506</v>
      </c>
      <c r="H39" s="692">
        <v>9.5301986000000005E-2</v>
      </c>
      <c r="I39" s="692">
        <v>9.6603192000000004E-2</v>
      </c>
      <c r="J39" s="692">
        <v>0.10861182899999999</v>
      </c>
      <c r="K39" s="692">
        <v>0.105894603</v>
      </c>
      <c r="L39" s="692">
        <v>0.121770948</v>
      </c>
      <c r="M39" s="692">
        <v>0.13194586899999999</v>
      </c>
      <c r="N39" s="692">
        <v>0.14627511400000001</v>
      </c>
      <c r="O39" s="692">
        <v>0.13995687400000001</v>
      </c>
      <c r="P39" s="692">
        <v>0.108537577</v>
      </c>
      <c r="Q39" s="692">
        <v>0.12632072699999999</v>
      </c>
      <c r="R39" s="692">
        <v>0.12517455699999999</v>
      </c>
      <c r="S39" s="692">
        <v>0.12551800799999999</v>
      </c>
      <c r="T39" s="692">
        <v>0.112898897</v>
      </c>
      <c r="U39" s="692">
        <v>8.7438526000000003E-2</v>
      </c>
      <c r="V39" s="692">
        <v>7.4324038999999995E-2</v>
      </c>
      <c r="W39" s="692">
        <v>6.436952E-2</v>
      </c>
      <c r="X39" s="692">
        <v>7.3732941999999996E-2</v>
      </c>
      <c r="Y39" s="692">
        <v>7.8939017E-2</v>
      </c>
      <c r="Z39" s="692">
        <v>0.104478106</v>
      </c>
      <c r="AA39" s="692">
        <v>0.119390369</v>
      </c>
      <c r="AB39" s="692">
        <v>0.126620435</v>
      </c>
      <c r="AC39" s="692">
        <v>0.13980440699999999</v>
      </c>
      <c r="AD39" s="692">
        <v>0.128258437</v>
      </c>
      <c r="AE39" s="692">
        <v>0.124974063</v>
      </c>
      <c r="AF39" s="692">
        <v>9.4878134000000003E-2</v>
      </c>
      <c r="AG39" s="692">
        <v>8.4416885999999997E-2</v>
      </c>
      <c r="AH39" s="692">
        <v>8.0092921999999997E-2</v>
      </c>
      <c r="AI39" s="692">
        <v>6.8225195000000002E-2</v>
      </c>
      <c r="AJ39" s="692">
        <v>6.7056572999999994E-2</v>
      </c>
      <c r="AK39" s="692">
        <v>8.2108590999999995E-2</v>
      </c>
      <c r="AL39" s="692">
        <v>9.8753677999999998E-2</v>
      </c>
      <c r="AM39" s="692">
        <v>0.116169385</v>
      </c>
      <c r="AN39" s="692">
        <v>9.6887106000000001E-2</v>
      </c>
      <c r="AO39" s="692">
        <v>0.104902964</v>
      </c>
      <c r="AP39" s="692">
        <v>0.100083624</v>
      </c>
      <c r="AQ39" s="692">
        <v>0.10336002599999999</v>
      </c>
      <c r="AR39" s="692">
        <v>9.9880011000000005E-2</v>
      </c>
      <c r="AS39" s="692">
        <v>9.9099487999999999E-2</v>
      </c>
      <c r="AT39" s="692">
        <v>9.8003921999999993E-2</v>
      </c>
      <c r="AU39" s="692">
        <v>9.0130668999999997E-2</v>
      </c>
      <c r="AV39" s="692">
        <v>9.1638510000000006E-2</v>
      </c>
      <c r="AW39" s="692">
        <v>9.7956945000000004E-2</v>
      </c>
      <c r="AX39" s="692">
        <v>0.110888309</v>
      </c>
      <c r="AY39" s="692">
        <v>0.11168155</v>
      </c>
      <c r="AZ39" s="692">
        <v>9.9366804000000003E-2</v>
      </c>
      <c r="BA39" s="692">
        <v>0.10490289999999999</v>
      </c>
      <c r="BB39" s="692">
        <v>0.10008359999999999</v>
      </c>
      <c r="BC39" s="693">
        <v>0.10335999999999999</v>
      </c>
      <c r="BD39" s="693">
        <v>9.9879999999999997E-2</v>
      </c>
      <c r="BE39" s="693">
        <v>9.9099499999999993E-2</v>
      </c>
      <c r="BF39" s="693">
        <v>9.8003900000000005E-2</v>
      </c>
      <c r="BG39" s="693">
        <v>9.0130699999999994E-2</v>
      </c>
      <c r="BH39" s="693">
        <v>9.1638499999999998E-2</v>
      </c>
      <c r="BI39" s="693">
        <v>9.7957000000000002E-2</v>
      </c>
      <c r="BJ39" s="693">
        <v>0.1108883</v>
      </c>
      <c r="BK39" s="693">
        <v>0.1116815</v>
      </c>
      <c r="BL39" s="693">
        <v>9.9366800000000005E-2</v>
      </c>
      <c r="BM39" s="693">
        <v>0.104903</v>
      </c>
      <c r="BN39" s="693">
        <v>0.10008350000000001</v>
      </c>
      <c r="BO39" s="693">
        <v>0.10335999999999999</v>
      </c>
      <c r="BP39" s="693">
        <v>9.9879999999999997E-2</v>
      </c>
      <c r="BQ39" s="693">
        <v>9.9099499999999993E-2</v>
      </c>
      <c r="BR39" s="693">
        <v>9.8003900000000005E-2</v>
      </c>
      <c r="BS39" s="693">
        <v>9.0130699999999994E-2</v>
      </c>
      <c r="BT39" s="693">
        <v>9.1638499999999998E-2</v>
      </c>
      <c r="BU39" s="693">
        <v>9.7957000000000002E-2</v>
      </c>
      <c r="BV39" s="693">
        <v>0.1108883</v>
      </c>
    </row>
    <row r="40" spans="1:74" ht="12" customHeight="1" x14ac:dyDescent="0.35">
      <c r="A40" s="651" t="s">
        <v>1298</v>
      </c>
      <c r="B40" s="649" t="s">
        <v>1051</v>
      </c>
      <c r="C40" s="692">
        <v>3.1133594000000001E-2</v>
      </c>
      <c r="D40" s="692">
        <v>3.3704204000000001E-2</v>
      </c>
      <c r="E40" s="692">
        <v>4.7124691000000003E-2</v>
      </c>
      <c r="F40" s="692">
        <v>5.4327579000000001E-2</v>
      </c>
      <c r="G40" s="692">
        <v>6.1288771999999998E-2</v>
      </c>
      <c r="H40" s="692">
        <v>6.7181648999999996E-2</v>
      </c>
      <c r="I40" s="692">
        <v>6.3569146000000007E-2</v>
      </c>
      <c r="J40" s="692">
        <v>6.1856726000000001E-2</v>
      </c>
      <c r="K40" s="692">
        <v>4.9999039000000002E-2</v>
      </c>
      <c r="L40" s="692">
        <v>4.3423979000000001E-2</v>
      </c>
      <c r="M40" s="692">
        <v>3.1761566999999997E-2</v>
      </c>
      <c r="N40" s="692">
        <v>2.7116772000000001E-2</v>
      </c>
      <c r="O40" s="692">
        <v>3.4129027999999999E-2</v>
      </c>
      <c r="P40" s="692">
        <v>3.8164938000000002E-2</v>
      </c>
      <c r="Q40" s="692">
        <v>5.7353301000000002E-2</v>
      </c>
      <c r="R40" s="692">
        <v>6.2095193999999999E-2</v>
      </c>
      <c r="S40" s="692">
        <v>6.6494581999999997E-2</v>
      </c>
      <c r="T40" s="692">
        <v>7.2989756000000003E-2</v>
      </c>
      <c r="U40" s="692">
        <v>7.9539723000000007E-2</v>
      </c>
      <c r="V40" s="692">
        <v>7.3821806000000004E-2</v>
      </c>
      <c r="W40" s="692">
        <v>6.3500284000000004E-2</v>
      </c>
      <c r="X40" s="692">
        <v>5.3288623E-2</v>
      </c>
      <c r="Y40" s="692">
        <v>4.1030407999999997E-2</v>
      </c>
      <c r="Z40" s="692">
        <v>2.9668153999999999E-2</v>
      </c>
      <c r="AA40" s="692">
        <v>3.5971373000000001E-2</v>
      </c>
      <c r="AB40" s="692">
        <v>4.2968088000000002E-2</v>
      </c>
      <c r="AC40" s="692">
        <v>5.2474930000000003E-2</v>
      </c>
      <c r="AD40" s="692">
        <v>6.2357803000000003E-2</v>
      </c>
      <c r="AE40" s="692">
        <v>7.7876912000000006E-2</v>
      </c>
      <c r="AF40" s="692">
        <v>7.8396161000000006E-2</v>
      </c>
      <c r="AG40" s="692">
        <v>8.2084934999999998E-2</v>
      </c>
      <c r="AH40" s="692">
        <v>6.9583117E-2</v>
      </c>
      <c r="AI40" s="692">
        <v>5.9441150999999998E-2</v>
      </c>
      <c r="AJ40" s="692">
        <v>5.0900391000000003E-2</v>
      </c>
      <c r="AK40" s="692">
        <v>4.1927064999999999E-2</v>
      </c>
      <c r="AL40" s="692">
        <v>3.3285289000000003E-2</v>
      </c>
      <c r="AM40" s="692">
        <v>4.2318744999999998E-2</v>
      </c>
      <c r="AN40" s="692">
        <v>4.2418408999999997E-2</v>
      </c>
      <c r="AO40" s="692">
        <v>6.8207938999999995E-2</v>
      </c>
      <c r="AP40" s="692">
        <v>7.8615694999999999E-2</v>
      </c>
      <c r="AQ40" s="692">
        <v>8.5304740000000004E-2</v>
      </c>
      <c r="AR40" s="692">
        <v>7.7460338000000004E-2</v>
      </c>
      <c r="AS40" s="692">
        <v>8.1890103000000006E-2</v>
      </c>
      <c r="AT40" s="692">
        <v>7.9400393E-2</v>
      </c>
      <c r="AU40" s="692">
        <v>7.6796047000000006E-2</v>
      </c>
      <c r="AV40" s="692">
        <v>6.5597375999999999E-2</v>
      </c>
      <c r="AW40" s="692">
        <v>6.0976203E-2</v>
      </c>
      <c r="AX40" s="692">
        <v>4.7990651000000002E-2</v>
      </c>
      <c r="AY40" s="692">
        <v>5.4256643E-2</v>
      </c>
      <c r="AZ40" s="692">
        <v>6.0846654999999999E-2</v>
      </c>
      <c r="BA40" s="692">
        <v>7.7424400000000004E-2</v>
      </c>
      <c r="BB40" s="692">
        <v>8.1292400000000001E-2</v>
      </c>
      <c r="BC40" s="693">
        <v>8.6578299999999997E-2</v>
      </c>
      <c r="BD40" s="693">
        <v>8.8375899999999993E-2</v>
      </c>
      <c r="BE40" s="693">
        <v>8.9451100000000006E-2</v>
      </c>
      <c r="BF40" s="693">
        <v>8.91956E-2</v>
      </c>
      <c r="BG40" s="693">
        <v>8.2521600000000001E-2</v>
      </c>
      <c r="BH40" s="693">
        <v>7.9693899999999998E-2</v>
      </c>
      <c r="BI40" s="693">
        <v>7.0926699999999995E-2</v>
      </c>
      <c r="BJ40" s="693">
        <v>7.0894799999999994E-2</v>
      </c>
      <c r="BK40" s="693">
        <v>6.9480399999999998E-2</v>
      </c>
      <c r="BL40" s="693">
        <v>6.8176E-2</v>
      </c>
      <c r="BM40" s="693">
        <v>8.2033800000000004E-2</v>
      </c>
      <c r="BN40" s="693">
        <v>8.4292900000000004E-2</v>
      </c>
      <c r="BO40" s="693">
        <v>8.9225700000000005E-2</v>
      </c>
      <c r="BP40" s="693">
        <v>9.5679700000000006E-2</v>
      </c>
      <c r="BQ40" s="693">
        <v>9.6765699999999996E-2</v>
      </c>
      <c r="BR40" s="693">
        <v>9.6448000000000006E-2</v>
      </c>
      <c r="BS40" s="693">
        <v>8.9153700000000002E-2</v>
      </c>
      <c r="BT40" s="693">
        <v>8.6501300000000003E-2</v>
      </c>
      <c r="BU40" s="693">
        <v>7.75063E-2</v>
      </c>
      <c r="BV40" s="693">
        <v>7.5072E-2</v>
      </c>
    </row>
    <row r="41" spans="1:74" ht="12" customHeight="1" x14ac:dyDescent="0.35">
      <c r="A41" s="651" t="s">
        <v>1069</v>
      </c>
      <c r="B41" s="649" t="s">
        <v>1059</v>
      </c>
      <c r="C41" s="692">
        <v>1.6193599999999999</v>
      </c>
      <c r="D41" s="692">
        <v>1.7663409999999999</v>
      </c>
      <c r="E41" s="692">
        <v>2.4339580000000001</v>
      </c>
      <c r="F41" s="692">
        <v>2.7397119999999999</v>
      </c>
      <c r="G41" s="692">
        <v>3.0112100000000002</v>
      </c>
      <c r="H41" s="692">
        <v>3.0591110000000001</v>
      </c>
      <c r="I41" s="692">
        <v>3.14642</v>
      </c>
      <c r="J41" s="692">
        <v>3.0169000000000001</v>
      </c>
      <c r="K41" s="692">
        <v>2.6743329999999998</v>
      </c>
      <c r="L41" s="692">
        <v>2.391775</v>
      </c>
      <c r="M41" s="692">
        <v>1.9052819999999999</v>
      </c>
      <c r="N41" s="692">
        <v>1.7748729999999999</v>
      </c>
      <c r="O41" s="692">
        <v>1.9031979999999999</v>
      </c>
      <c r="P41" s="692">
        <v>2.0588739999999999</v>
      </c>
      <c r="Q41" s="692">
        <v>2.9142589999999999</v>
      </c>
      <c r="R41" s="692">
        <v>3.2449699999999999</v>
      </c>
      <c r="S41" s="692">
        <v>3.5487829999999998</v>
      </c>
      <c r="T41" s="692">
        <v>3.6040519999999998</v>
      </c>
      <c r="U41" s="692">
        <v>3.7601399999999998</v>
      </c>
      <c r="V41" s="692">
        <v>3.6113529999999998</v>
      </c>
      <c r="W41" s="692">
        <v>3.2049780000000001</v>
      </c>
      <c r="X41" s="692">
        <v>2.8325279999999999</v>
      </c>
      <c r="Y41" s="692">
        <v>2.2275529999999999</v>
      </c>
      <c r="Z41" s="692">
        <v>2.0467580000000001</v>
      </c>
      <c r="AA41" s="692">
        <v>2.3125369999999998</v>
      </c>
      <c r="AB41" s="692">
        <v>2.6227269999999998</v>
      </c>
      <c r="AC41" s="692">
        <v>3.4238569999999999</v>
      </c>
      <c r="AD41" s="692">
        <v>3.8157489999999998</v>
      </c>
      <c r="AE41" s="692">
        <v>4.2672980000000003</v>
      </c>
      <c r="AF41" s="692">
        <v>4.2690400000000004</v>
      </c>
      <c r="AG41" s="692">
        <v>4.4052759999999997</v>
      </c>
      <c r="AH41" s="692">
        <v>4.1985159999999997</v>
      </c>
      <c r="AI41" s="692">
        <v>3.7215020000000001</v>
      </c>
      <c r="AJ41" s="692">
        <v>3.3101419999999999</v>
      </c>
      <c r="AK41" s="692">
        <v>2.686766</v>
      </c>
      <c r="AL41" s="692">
        <v>2.4889700000000001</v>
      </c>
      <c r="AM41" s="692">
        <v>2.7425069999999998</v>
      </c>
      <c r="AN41" s="692">
        <v>2.9271959999999999</v>
      </c>
      <c r="AO41" s="692">
        <v>4.089194</v>
      </c>
      <c r="AP41" s="692">
        <v>4.5931100000000002</v>
      </c>
      <c r="AQ41" s="692">
        <v>5.0438660000000004</v>
      </c>
      <c r="AR41" s="692">
        <v>5.1112159999999998</v>
      </c>
      <c r="AS41" s="692">
        <v>5.2081759999999999</v>
      </c>
      <c r="AT41" s="692">
        <v>4.9440249999999999</v>
      </c>
      <c r="AU41" s="692">
        <v>4.3944210000000004</v>
      </c>
      <c r="AV41" s="692">
        <v>3.8538939999999999</v>
      </c>
      <c r="AW41" s="692">
        <v>3.263563</v>
      </c>
      <c r="AX41" s="692">
        <v>2.8533949999999999</v>
      </c>
      <c r="AY41" s="692">
        <v>3.3008220000000001</v>
      </c>
      <c r="AZ41" s="692">
        <v>3.6455470000000001</v>
      </c>
      <c r="BA41" s="692">
        <v>4.9791540000000003</v>
      </c>
      <c r="BB41" s="692">
        <v>5.5182929999999999</v>
      </c>
      <c r="BC41" s="693">
        <v>6.0444639999999996</v>
      </c>
      <c r="BD41" s="693">
        <v>6.0898409999999998</v>
      </c>
      <c r="BE41" s="693">
        <v>6.2650249999999996</v>
      </c>
      <c r="BF41" s="693">
        <v>6.0044930000000001</v>
      </c>
      <c r="BG41" s="693">
        <v>5.3448669999999998</v>
      </c>
      <c r="BH41" s="693">
        <v>4.7501319999999998</v>
      </c>
      <c r="BI41" s="693">
        <v>3.8236029999999999</v>
      </c>
      <c r="BJ41" s="693">
        <v>3.4945499999999998</v>
      </c>
      <c r="BK41" s="693">
        <v>3.7576309999999999</v>
      </c>
      <c r="BL41" s="693">
        <v>4.1265140000000002</v>
      </c>
      <c r="BM41" s="693">
        <v>5.6628579999999999</v>
      </c>
      <c r="BN41" s="693">
        <v>6.2899450000000003</v>
      </c>
      <c r="BO41" s="693">
        <v>6.9026529999999999</v>
      </c>
      <c r="BP41" s="693">
        <v>6.963978</v>
      </c>
      <c r="BQ41" s="693">
        <v>7.1737060000000001</v>
      </c>
      <c r="BR41" s="693">
        <v>6.8824870000000002</v>
      </c>
      <c r="BS41" s="693">
        <v>6.1312069999999999</v>
      </c>
      <c r="BT41" s="693">
        <v>5.4551790000000002</v>
      </c>
      <c r="BU41" s="693">
        <v>4.3958740000000001</v>
      </c>
      <c r="BV41" s="693">
        <v>4.0232229999999998</v>
      </c>
    </row>
    <row r="42" spans="1:74" ht="12" customHeight="1" x14ac:dyDescent="0.35">
      <c r="A42" s="651" t="s">
        <v>1070</v>
      </c>
      <c r="B42" s="649" t="s">
        <v>1071</v>
      </c>
      <c r="C42" s="692">
        <v>0.92057120000000003</v>
      </c>
      <c r="D42" s="692">
        <v>1.006591</v>
      </c>
      <c r="E42" s="692">
        <v>1.3933279999999999</v>
      </c>
      <c r="F42" s="692">
        <v>1.5921460000000001</v>
      </c>
      <c r="G42" s="692">
        <v>1.752683</v>
      </c>
      <c r="H42" s="692">
        <v>1.7880149999999999</v>
      </c>
      <c r="I42" s="692">
        <v>1.83369</v>
      </c>
      <c r="J42" s="692">
        <v>1.7563960000000001</v>
      </c>
      <c r="K42" s="692">
        <v>1.539126</v>
      </c>
      <c r="L42" s="692">
        <v>1.3854610000000001</v>
      </c>
      <c r="M42" s="692">
        <v>1.107985</v>
      </c>
      <c r="N42" s="692">
        <v>1.028886</v>
      </c>
      <c r="O42" s="692">
        <v>1.1065100000000001</v>
      </c>
      <c r="P42" s="692">
        <v>1.2049730000000001</v>
      </c>
      <c r="Q42" s="692">
        <v>1.727195</v>
      </c>
      <c r="R42" s="692">
        <v>1.934966</v>
      </c>
      <c r="S42" s="692">
        <v>2.129702</v>
      </c>
      <c r="T42" s="692">
        <v>2.1753990000000001</v>
      </c>
      <c r="U42" s="692">
        <v>2.2680699999999998</v>
      </c>
      <c r="V42" s="692">
        <v>2.1844619999999999</v>
      </c>
      <c r="W42" s="692">
        <v>1.9296489999999999</v>
      </c>
      <c r="X42" s="692">
        <v>1.697281</v>
      </c>
      <c r="Y42" s="692">
        <v>1.346193</v>
      </c>
      <c r="Z42" s="692">
        <v>1.2100599999999999</v>
      </c>
      <c r="AA42" s="692">
        <v>1.3852390000000001</v>
      </c>
      <c r="AB42" s="692">
        <v>1.5775539999999999</v>
      </c>
      <c r="AC42" s="692">
        <v>2.0491269999999999</v>
      </c>
      <c r="AD42" s="692">
        <v>2.3101419999999999</v>
      </c>
      <c r="AE42" s="692">
        <v>2.6096020000000002</v>
      </c>
      <c r="AF42" s="692">
        <v>2.6096300000000001</v>
      </c>
      <c r="AG42" s="692">
        <v>2.6801219999999999</v>
      </c>
      <c r="AH42" s="692">
        <v>2.5397470000000002</v>
      </c>
      <c r="AI42" s="692">
        <v>2.2414960000000002</v>
      </c>
      <c r="AJ42" s="692">
        <v>2.0077310000000002</v>
      </c>
      <c r="AK42" s="692">
        <v>1.656542</v>
      </c>
      <c r="AL42" s="692">
        <v>1.5118529999999999</v>
      </c>
      <c r="AM42" s="692">
        <v>1.668269</v>
      </c>
      <c r="AN42" s="692">
        <v>1.768305</v>
      </c>
      <c r="AO42" s="692">
        <v>2.4844520000000001</v>
      </c>
      <c r="AP42" s="692">
        <v>2.8215970000000001</v>
      </c>
      <c r="AQ42" s="692">
        <v>3.1168589999999998</v>
      </c>
      <c r="AR42" s="692">
        <v>3.165645</v>
      </c>
      <c r="AS42" s="692">
        <v>3.2021190000000002</v>
      </c>
      <c r="AT42" s="692">
        <v>3.012337</v>
      </c>
      <c r="AU42" s="692">
        <v>2.6659890000000002</v>
      </c>
      <c r="AV42" s="692">
        <v>2.3398940000000001</v>
      </c>
      <c r="AW42" s="692">
        <v>2.0693419999999998</v>
      </c>
      <c r="AX42" s="692">
        <v>1.739155</v>
      </c>
      <c r="AY42" s="692">
        <v>2.0847120000000001</v>
      </c>
      <c r="AZ42" s="692">
        <v>2.3039969999999999</v>
      </c>
      <c r="BA42" s="692">
        <v>3.1504310000000002</v>
      </c>
      <c r="BB42" s="692">
        <v>3.5084309999999999</v>
      </c>
      <c r="BC42" s="693">
        <v>3.8461959999999999</v>
      </c>
      <c r="BD42" s="693">
        <v>3.8835359999999999</v>
      </c>
      <c r="BE42" s="693">
        <v>3.9792169999999998</v>
      </c>
      <c r="BF42" s="693">
        <v>3.8113090000000001</v>
      </c>
      <c r="BG42" s="693">
        <v>3.3747479999999999</v>
      </c>
      <c r="BH42" s="693">
        <v>3.0020720000000001</v>
      </c>
      <c r="BI42" s="693">
        <v>2.443435</v>
      </c>
      <c r="BJ42" s="693">
        <v>2.1999140000000001</v>
      </c>
      <c r="BK42" s="693">
        <v>2.3609100000000001</v>
      </c>
      <c r="BL42" s="693">
        <v>2.5938029999999999</v>
      </c>
      <c r="BM42" s="693">
        <v>3.5815199999999998</v>
      </c>
      <c r="BN42" s="693">
        <v>4.0036339999999999</v>
      </c>
      <c r="BO42" s="693">
        <v>4.4009590000000003</v>
      </c>
      <c r="BP42" s="693">
        <v>4.4504270000000004</v>
      </c>
      <c r="BQ42" s="693">
        <v>4.5661579999999997</v>
      </c>
      <c r="BR42" s="693">
        <v>4.3767399999999999</v>
      </c>
      <c r="BS42" s="693">
        <v>3.876423</v>
      </c>
      <c r="BT42" s="693">
        <v>3.4494980000000002</v>
      </c>
      <c r="BU42" s="693">
        <v>2.8073899999999998</v>
      </c>
      <c r="BV42" s="693">
        <v>2.5283989999999998</v>
      </c>
    </row>
    <row r="43" spans="1:74" ht="12" customHeight="1" x14ac:dyDescent="0.35">
      <c r="A43" s="651" t="s">
        <v>1072</v>
      </c>
      <c r="B43" s="649" t="s">
        <v>1073</v>
      </c>
      <c r="C43" s="692">
        <v>0.55241600000000002</v>
      </c>
      <c r="D43" s="692">
        <v>0.60466540000000002</v>
      </c>
      <c r="E43" s="692">
        <v>0.81957259999999998</v>
      </c>
      <c r="F43" s="692">
        <v>0.90681849999999997</v>
      </c>
      <c r="G43" s="692">
        <v>0.99179779999999995</v>
      </c>
      <c r="H43" s="692">
        <v>1.003017</v>
      </c>
      <c r="I43" s="692">
        <v>1.035973</v>
      </c>
      <c r="J43" s="692">
        <v>0.99261509999999997</v>
      </c>
      <c r="K43" s="692">
        <v>0.89281999999999995</v>
      </c>
      <c r="L43" s="692">
        <v>0.78632239999999998</v>
      </c>
      <c r="M43" s="692">
        <v>0.62342390000000003</v>
      </c>
      <c r="N43" s="692">
        <v>0.58892520000000004</v>
      </c>
      <c r="O43" s="692">
        <v>0.62886059999999999</v>
      </c>
      <c r="P43" s="692">
        <v>0.67607969999999995</v>
      </c>
      <c r="Q43" s="692">
        <v>0.93292929999999996</v>
      </c>
      <c r="R43" s="692">
        <v>1.0323720000000001</v>
      </c>
      <c r="S43" s="692">
        <v>1.1104700000000001</v>
      </c>
      <c r="T43" s="692">
        <v>1.1181490000000001</v>
      </c>
      <c r="U43" s="692">
        <v>1.1713990000000001</v>
      </c>
      <c r="V43" s="692">
        <v>1.1160110000000001</v>
      </c>
      <c r="W43" s="692">
        <v>0.99412619999999996</v>
      </c>
      <c r="X43" s="692">
        <v>0.88061409999999996</v>
      </c>
      <c r="Y43" s="692">
        <v>0.68309390000000003</v>
      </c>
      <c r="Z43" s="692">
        <v>0.65746579999999999</v>
      </c>
      <c r="AA43" s="692">
        <v>0.73561200000000004</v>
      </c>
      <c r="AB43" s="692">
        <v>0.83321800000000001</v>
      </c>
      <c r="AC43" s="692">
        <v>1.0822529999999999</v>
      </c>
      <c r="AD43" s="692">
        <v>1.189365</v>
      </c>
      <c r="AE43" s="692">
        <v>1.3091489999999999</v>
      </c>
      <c r="AF43" s="692">
        <v>1.305048</v>
      </c>
      <c r="AG43" s="692">
        <v>1.355407</v>
      </c>
      <c r="AH43" s="692">
        <v>1.30088</v>
      </c>
      <c r="AI43" s="692">
        <v>1.1589929999999999</v>
      </c>
      <c r="AJ43" s="692">
        <v>1.0114350000000001</v>
      </c>
      <c r="AK43" s="692">
        <v>0.80431319999999995</v>
      </c>
      <c r="AL43" s="692">
        <v>0.77378610000000003</v>
      </c>
      <c r="AM43" s="692">
        <v>0.8594465</v>
      </c>
      <c r="AN43" s="692">
        <v>0.92978930000000004</v>
      </c>
      <c r="AO43" s="692">
        <v>1.2763709999999999</v>
      </c>
      <c r="AP43" s="692">
        <v>1.415878</v>
      </c>
      <c r="AQ43" s="692">
        <v>1.534565</v>
      </c>
      <c r="AR43" s="692">
        <v>1.5516209999999999</v>
      </c>
      <c r="AS43" s="692">
        <v>1.60178</v>
      </c>
      <c r="AT43" s="692">
        <v>1.5400180000000001</v>
      </c>
      <c r="AU43" s="692">
        <v>1.37446</v>
      </c>
      <c r="AV43" s="692">
        <v>1.195643</v>
      </c>
      <c r="AW43" s="692">
        <v>0.94725079999999995</v>
      </c>
      <c r="AX43" s="692">
        <v>0.89447049999999995</v>
      </c>
      <c r="AY43" s="692">
        <v>0.98460449999999999</v>
      </c>
      <c r="AZ43" s="692">
        <v>1.09517</v>
      </c>
      <c r="BA43" s="692">
        <v>1.4784390000000001</v>
      </c>
      <c r="BB43" s="692">
        <v>1.6296349999999999</v>
      </c>
      <c r="BC43" s="693">
        <v>1.778138</v>
      </c>
      <c r="BD43" s="693">
        <v>1.785037</v>
      </c>
      <c r="BE43" s="693">
        <v>1.8501000000000001</v>
      </c>
      <c r="BF43" s="693">
        <v>1.7706710000000001</v>
      </c>
      <c r="BG43" s="693">
        <v>1.588457</v>
      </c>
      <c r="BH43" s="693">
        <v>1.4006099999999999</v>
      </c>
      <c r="BI43" s="693">
        <v>1.1083339999999999</v>
      </c>
      <c r="BJ43" s="693">
        <v>1.050235</v>
      </c>
      <c r="BK43" s="693">
        <v>1.1381699999999999</v>
      </c>
      <c r="BL43" s="693">
        <v>1.256332</v>
      </c>
      <c r="BM43" s="693">
        <v>1.691395</v>
      </c>
      <c r="BN43" s="693">
        <v>1.8640559999999999</v>
      </c>
      <c r="BO43" s="693">
        <v>2.0360749999999999</v>
      </c>
      <c r="BP43" s="693">
        <v>2.0471159999999999</v>
      </c>
      <c r="BQ43" s="693">
        <v>2.1256050000000002</v>
      </c>
      <c r="BR43" s="693">
        <v>2.0386150000000001</v>
      </c>
      <c r="BS43" s="693">
        <v>1.83283</v>
      </c>
      <c r="BT43" s="693">
        <v>1.6214740000000001</v>
      </c>
      <c r="BU43" s="693">
        <v>1.287574</v>
      </c>
      <c r="BV43" s="693">
        <v>1.2242040000000001</v>
      </c>
    </row>
    <row r="44" spans="1:74" ht="12" customHeight="1" x14ac:dyDescent="0.35">
      <c r="A44" s="651" t="s">
        <v>1074</v>
      </c>
      <c r="B44" s="649" t="s">
        <v>1075</v>
      </c>
      <c r="C44" s="692">
        <v>0.14637259999999999</v>
      </c>
      <c r="D44" s="692">
        <v>0.15508440000000001</v>
      </c>
      <c r="E44" s="692">
        <v>0.22105710000000001</v>
      </c>
      <c r="F44" s="692">
        <v>0.24074670000000001</v>
      </c>
      <c r="G44" s="692">
        <v>0.26672879999999999</v>
      </c>
      <c r="H44" s="692">
        <v>0.26807880000000001</v>
      </c>
      <c r="I44" s="692">
        <v>0.27675689999999997</v>
      </c>
      <c r="J44" s="692">
        <v>0.26788869999999998</v>
      </c>
      <c r="K44" s="692">
        <v>0.24238750000000001</v>
      </c>
      <c r="L44" s="692">
        <v>0.21999179999999999</v>
      </c>
      <c r="M44" s="692">
        <v>0.1738731</v>
      </c>
      <c r="N44" s="692">
        <v>0.1570618</v>
      </c>
      <c r="O44" s="692">
        <v>0.1678277</v>
      </c>
      <c r="P44" s="692">
        <v>0.17782120000000001</v>
      </c>
      <c r="Q44" s="692">
        <v>0.25413439999999998</v>
      </c>
      <c r="R44" s="692">
        <v>0.2776324</v>
      </c>
      <c r="S44" s="692">
        <v>0.30861119999999997</v>
      </c>
      <c r="T44" s="692">
        <v>0.31050470000000002</v>
      </c>
      <c r="U44" s="692">
        <v>0.32067059999999997</v>
      </c>
      <c r="V44" s="692">
        <v>0.31087989999999999</v>
      </c>
      <c r="W44" s="692">
        <v>0.28120309999999998</v>
      </c>
      <c r="X44" s="692">
        <v>0.25463330000000001</v>
      </c>
      <c r="Y44" s="692">
        <v>0.19826640000000001</v>
      </c>
      <c r="Z44" s="692">
        <v>0.17923210000000001</v>
      </c>
      <c r="AA44" s="692">
        <v>0.191686</v>
      </c>
      <c r="AB44" s="692">
        <v>0.211955</v>
      </c>
      <c r="AC44" s="692">
        <v>0.29247689999999998</v>
      </c>
      <c r="AD44" s="692">
        <v>0.31624150000000001</v>
      </c>
      <c r="AE44" s="692">
        <v>0.34854689999999999</v>
      </c>
      <c r="AF44" s="692">
        <v>0.35436220000000002</v>
      </c>
      <c r="AG44" s="692">
        <v>0.36974659999999998</v>
      </c>
      <c r="AH44" s="692">
        <v>0.35788819999999999</v>
      </c>
      <c r="AI44" s="692">
        <v>0.32101289999999999</v>
      </c>
      <c r="AJ44" s="692">
        <v>0.29097630000000002</v>
      </c>
      <c r="AK44" s="692">
        <v>0.225911</v>
      </c>
      <c r="AL44" s="692">
        <v>0.20333090000000001</v>
      </c>
      <c r="AM44" s="692">
        <v>0.2147917</v>
      </c>
      <c r="AN44" s="692">
        <v>0.22910159999999999</v>
      </c>
      <c r="AO44" s="692">
        <v>0.32837110000000003</v>
      </c>
      <c r="AP44" s="692">
        <v>0.35563509999999998</v>
      </c>
      <c r="AQ44" s="692">
        <v>0.39244200000000001</v>
      </c>
      <c r="AR44" s="692">
        <v>0.39395029999999998</v>
      </c>
      <c r="AS44" s="692">
        <v>0.40427730000000001</v>
      </c>
      <c r="AT44" s="692">
        <v>0.3916694</v>
      </c>
      <c r="AU44" s="692">
        <v>0.35397200000000001</v>
      </c>
      <c r="AV44" s="692">
        <v>0.31835780000000002</v>
      </c>
      <c r="AW44" s="692">
        <v>0.24697089999999999</v>
      </c>
      <c r="AX44" s="692">
        <v>0.2197693</v>
      </c>
      <c r="AY44" s="692">
        <v>0.23150609999999999</v>
      </c>
      <c r="AZ44" s="692">
        <v>0.2463804</v>
      </c>
      <c r="BA44" s="692">
        <v>0.35028389999999998</v>
      </c>
      <c r="BB44" s="692">
        <v>0.38022660000000003</v>
      </c>
      <c r="BC44" s="693">
        <v>0.42012949999999999</v>
      </c>
      <c r="BD44" s="693">
        <v>0.42126849999999999</v>
      </c>
      <c r="BE44" s="693">
        <v>0.4357084</v>
      </c>
      <c r="BF44" s="693">
        <v>0.42251300000000003</v>
      </c>
      <c r="BG44" s="693">
        <v>0.3816619</v>
      </c>
      <c r="BH44" s="693">
        <v>0.34744969999999997</v>
      </c>
      <c r="BI44" s="693">
        <v>0.27183429999999997</v>
      </c>
      <c r="BJ44" s="693">
        <v>0.24440110000000001</v>
      </c>
      <c r="BK44" s="693">
        <v>0.25855119999999998</v>
      </c>
      <c r="BL44" s="693">
        <v>0.27637790000000001</v>
      </c>
      <c r="BM44" s="693">
        <v>0.38994329999999999</v>
      </c>
      <c r="BN44" s="693">
        <v>0.42225459999999998</v>
      </c>
      <c r="BO44" s="693">
        <v>0.46561829999999998</v>
      </c>
      <c r="BP44" s="693">
        <v>0.46643509999999999</v>
      </c>
      <c r="BQ44" s="693">
        <v>0.48194300000000001</v>
      </c>
      <c r="BR44" s="693">
        <v>0.46713199999999999</v>
      </c>
      <c r="BS44" s="693">
        <v>0.42195480000000002</v>
      </c>
      <c r="BT44" s="693">
        <v>0.3842062</v>
      </c>
      <c r="BU44" s="693">
        <v>0.30091040000000002</v>
      </c>
      <c r="BV44" s="693">
        <v>0.2706192</v>
      </c>
    </row>
    <row r="45" spans="1:74" ht="12" customHeight="1" x14ac:dyDescent="0.35">
      <c r="A45" s="655" t="s">
        <v>1299</v>
      </c>
      <c r="B45" s="656" t="s">
        <v>1068</v>
      </c>
      <c r="C45" s="694">
        <v>2.8769175000000001E-2</v>
      </c>
      <c r="D45" s="694">
        <v>2.4469161999999999E-2</v>
      </c>
      <c r="E45" s="694">
        <v>2.868507E-2</v>
      </c>
      <c r="F45" s="694">
        <v>2.4666341000000001E-2</v>
      </c>
      <c r="G45" s="694">
        <v>2.1552182999999999E-2</v>
      </c>
      <c r="H45" s="694">
        <v>2.0091523E-2</v>
      </c>
      <c r="I45" s="694">
        <v>1.4932318E-2</v>
      </c>
      <c r="J45" s="694">
        <v>1.6232992000000002E-2</v>
      </c>
      <c r="K45" s="694">
        <v>1.7875393999999999E-2</v>
      </c>
      <c r="L45" s="694">
        <v>2.4262692999999998E-2</v>
      </c>
      <c r="M45" s="694">
        <v>2.4714481999999999E-2</v>
      </c>
      <c r="N45" s="694">
        <v>2.4774527000000001E-2</v>
      </c>
      <c r="O45" s="694">
        <v>2.8405357999999999E-2</v>
      </c>
      <c r="P45" s="694">
        <v>2.4497512999999999E-2</v>
      </c>
      <c r="Q45" s="694">
        <v>2.6753674000000002E-2</v>
      </c>
      <c r="R45" s="694">
        <v>2.7568711999999999E-2</v>
      </c>
      <c r="S45" s="694">
        <v>2.2717294999999998E-2</v>
      </c>
      <c r="T45" s="694">
        <v>1.9871056000000002E-2</v>
      </c>
      <c r="U45" s="694">
        <v>1.6318511000000001E-2</v>
      </c>
      <c r="V45" s="694">
        <v>1.4517265999999999E-2</v>
      </c>
      <c r="W45" s="694">
        <v>1.9251298999999999E-2</v>
      </c>
      <c r="X45" s="694">
        <v>2.5988107999999999E-2</v>
      </c>
      <c r="Y45" s="694">
        <v>2.4715491999999999E-2</v>
      </c>
      <c r="Z45" s="694">
        <v>2.7854396E-2</v>
      </c>
      <c r="AA45" s="694">
        <v>2.4227752000000002E-2</v>
      </c>
      <c r="AB45" s="694">
        <v>2.4892447000000002E-2</v>
      </c>
      <c r="AC45" s="694">
        <v>2.5678145999999999E-2</v>
      </c>
      <c r="AD45" s="694">
        <v>2.5912493000000002E-2</v>
      </c>
      <c r="AE45" s="694">
        <v>2.3499254000000001E-2</v>
      </c>
      <c r="AF45" s="694">
        <v>7.4615767999999999E-2</v>
      </c>
      <c r="AG45" s="694">
        <v>7.8716849000000005E-2</v>
      </c>
      <c r="AH45" s="694">
        <v>6.7287676000000005E-2</v>
      </c>
      <c r="AI45" s="694">
        <v>8.4244369999999999E-2</v>
      </c>
      <c r="AJ45" s="694">
        <v>0.105859229</v>
      </c>
      <c r="AK45" s="694">
        <v>0.11888220100000001</v>
      </c>
      <c r="AL45" s="694">
        <v>0.13131064200000001</v>
      </c>
      <c r="AM45" s="694">
        <v>0.107337365</v>
      </c>
      <c r="AN45" s="694">
        <v>0.110723366</v>
      </c>
      <c r="AO45" s="694">
        <v>9.0593187000000006E-2</v>
      </c>
      <c r="AP45" s="694">
        <v>9.7368211999999996E-2</v>
      </c>
      <c r="AQ45" s="694">
        <v>7.7622662999999995E-2</v>
      </c>
      <c r="AR45" s="694">
        <v>7.6619920999999994E-2</v>
      </c>
      <c r="AS45" s="694">
        <v>5.8677669000000002E-2</v>
      </c>
      <c r="AT45" s="694">
        <v>8.1886983999999996E-2</v>
      </c>
      <c r="AU45" s="694">
        <v>6.8101956000000005E-2</v>
      </c>
      <c r="AV45" s="694">
        <v>0.110665684</v>
      </c>
      <c r="AW45" s="694">
        <v>0.12659124399999999</v>
      </c>
      <c r="AX45" s="694">
        <v>0.13512387300000001</v>
      </c>
      <c r="AY45" s="694">
        <v>3.1729689999999998E-2</v>
      </c>
      <c r="AZ45" s="694">
        <v>3.0955033E-2</v>
      </c>
      <c r="BA45" s="694">
        <v>3.1112399999999998E-2</v>
      </c>
      <c r="BB45" s="694">
        <v>2.8683500000000001E-2</v>
      </c>
      <c r="BC45" s="695">
        <v>2.6225399999999999E-2</v>
      </c>
      <c r="BD45" s="695">
        <v>2.3470399999999999E-2</v>
      </c>
      <c r="BE45" s="695">
        <v>2.11258E-2</v>
      </c>
      <c r="BF45" s="695">
        <v>1.9836199999999998E-2</v>
      </c>
      <c r="BG45" s="695">
        <v>2.1172900000000001E-2</v>
      </c>
      <c r="BH45" s="695">
        <v>2.5664200000000002E-2</v>
      </c>
      <c r="BI45" s="695">
        <v>2.6148299999999999E-2</v>
      </c>
      <c r="BJ45" s="695">
        <v>2.6420200000000001E-2</v>
      </c>
      <c r="BK45" s="695">
        <v>2.6687499999999999E-2</v>
      </c>
      <c r="BL45" s="695">
        <v>2.3904399999999999E-2</v>
      </c>
      <c r="BM45" s="695">
        <v>2.6736300000000001E-2</v>
      </c>
      <c r="BN45" s="695">
        <v>2.6243900000000001E-2</v>
      </c>
      <c r="BO45" s="695">
        <v>2.4740600000000001E-2</v>
      </c>
      <c r="BP45" s="695">
        <v>2.2609199999999999E-2</v>
      </c>
      <c r="BQ45" s="695">
        <v>2.05854E-2</v>
      </c>
      <c r="BR45" s="695">
        <v>1.95047E-2</v>
      </c>
      <c r="BS45" s="695">
        <v>2.0974799999999998E-2</v>
      </c>
      <c r="BT45" s="695">
        <v>2.5537199999999999E-2</v>
      </c>
      <c r="BU45" s="695">
        <v>2.60717E-2</v>
      </c>
      <c r="BV45" s="695">
        <v>2.63708E-2</v>
      </c>
    </row>
    <row r="46" spans="1:74" ht="12" customHeight="1" x14ac:dyDescent="0.35">
      <c r="A46" s="657"/>
      <c r="B46" s="646" t="s">
        <v>1076</v>
      </c>
      <c r="C46" s="646"/>
      <c r="D46" s="646"/>
      <c r="E46" s="646"/>
      <c r="F46" s="646"/>
      <c r="G46" s="646"/>
      <c r="H46" s="646"/>
      <c r="I46" s="646"/>
      <c r="J46" s="646"/>
      <c r="K46" s="646"/>
      <c r="L46" s="646"/>
      <c r="M46" s="646"/>
      <c r="N46" s="646"/>
      <c r="O46" s="646"/>
      <c r="P46" s="646"/>
      <c r="Q46" s="646"/>
      <c r="R46" s="658"/>
      <c r="S46" s="658"/>
      <c r="T46" s="658"/>
      <c r="U46" s="658"/>
      <c r="V46" s="658"/>
      <c r="W46" s="658"/>
      <c r="X46" s="658"/>
      <c r="Y46" s="658"/>
      <c r="Z46" s="658"/>
      <c r="AA46" s="658"/>
      <c r="AB46" s="658"/>
      <c r="AC46" s="658"/>
      <c r="AD46" s="658"/>
      <c r="AE46" s="658"/>
      <c r="AF46" s="658"/>
      <c r="AG46" s="658"/>
      <c r="AH46" s="658"/>
      <c r="AI46" s="658"/>
      <c r="AJ46" s="658"/>
      <c r="AK46" s="658"/>
      <c r="AL46" s="658"/>
      <c r="AM46" s="658"/>
      <c r="AN46" s="658"/>
      <c r="AO46" s="658"/>
      <c r="AP46" s="658"/>
      <c r="AQ46" s="658"/>
      <c r="AR46" s="658"/>
      <c r="AS46" s="658"/>
      <c r="AT46" s="658"/>
      <c r="AU46" s="658"/>
      <c r="AV46" s="658"/>
      <c r="AW46" s="658"/>
      <c r="AX46" s="658"/>
      <c r="AY46" s="658"/>
      <c r="AZ46" s="658"/>
      <c r="BA46" s="658"/>
      <c r="BB46" s="658"/>
      <c r="BC46" s="658"/>
      <c r="BD46" s="667"/>
      <c r="BE46" s="667"/>
      <c r="BF46" s="667"/>
      <c r="BG46" s="667"/>
      <c r="BH46" s="658"/>
      <c r="BI46" s="658"/>
      <c r="BJ46" s="658"/>
      <c r="BK46" s="658"/>
      <c r="BL46" s="658"/>
      <c r="BM46" s="658"/>
      <c r="BN46" s="658"/>
      <c r="BO46" s="658"/>
      <c r="BP46" s="658"/>
      <c r="BQ46" s="658"/>
      <c r="BR46" s="658"/>
      <c r="BS46" s="658"/>
      <c r="BT46" s="658"/>
      <c r="BU46" s="658"/>
      <c r="BV46" s="658"/>
    </row>
    <row r="47" spans="1:74" ht="12" customHeight="1" x14ac:dyDescent="0.35">
      <c r="A47" s="657"/>
      <c r="B47" s="646" t="s">
        <v>1077</v>
      </c>
      <c r="C47" s="646"/>
      <c r="D47" s="646"/>
      <c r="E47" s="646"/>
      <c r="F47" s="646"/>
      <c r="G47" s="646"/>
      <c r="H47" s="646"/>
      <c r="I47" s="646"/>
      <c r="J47" s="646"/>
      <c r="K47" s="646"/>
      <c r="L47" s="646"/>
      <c r="M47" s="646"/>
      <c r="N47" s="646"/>
      <c r="O47" s="646"/>
      <c r="P47" s="646"/>
      <c r="Q47" s="646"/>
      <c r="R47" s="658"/>
      <c r="S47" s="658"/>
      <c r="T47" s="658"/>
      <c r="U47" s="658"/>
      <c r="V47" s="658"/>
      <c r="W47" s="658"/>
      <c r="X47" s="658"/>
      <c r="Y47" s="658"/>
      <c r="Z47" s="658"/>
      <c r="AA47" s="658"/>
      <c r="AB47" s="658"/>
      <c r="AC47" s="658"/>
      <c r="AD47" s="658"/>
      <c r="AE47" s="658"/>
      <c r="AF47" s="658"/>
      <c r="AG47" s="658"/>
      <c r="AH47" s="658"/>
      <c r="AI47" s="658"/>
      <c r="AJ47" s="658"/>
      <c r="AK47" s="658"/>
      <c r="AL47" s="658"/>
      <c r="AM47" s="658"/>
      <c r="AN47" s="658"/>
      <c r="AO47" s="658"/>
      <c r="AP47" s="658"/>
      <c r="AQ47" s="658"/>
      <c r="AR47" s="658"/>
      <c r="AS47" s="658"/>
      <c r="AT47" s="658"/>
      <c r="AU47" s="658"/>
      <c r="AV47" s="658"/>
      <c r="AW47" s="658"/>
      <c r="AX47" s="658"/>
      <c r="AY47" s="658"/>
      <c r="AZ47" s="658"/>
      <c r="BA47" s="658"/>
      <c r="BB47" s="658"/>
      <c r="BC47" s="658"/>
      <c r="BD47" s="667"/>
      <c r="BE47" s="667"/>
      <c r="BF47" s="667"/>
      <c r="BG47" s="658"/>
      <c r="BH47" s="658"/>
      <c r="BI47" s="658"/>
      <c r="BJ47" s="658"/>
      <c r="BK47" s="658"/>
      <c r="BL47" s="658"/>
      <c r="BM47" s="658"/>
      <c r="BN47" s="658"/>
      <c r="BO47" s="658"/>
      <c r="BP47" s="658"/>
      <c r="BQ47" s="658"/>
      <c r="BR47" s="658"/>
      <c r="BS47" s="658"/>
      <c r="BT47" s="658"/>
      <c r="BU47" s="658"/>
      <c r="BV47" s="658"/>
    </row>
    <row r="48" spans="1:74" ht="12" customHeight="1" x14ac:dyDescent="0.35">
      <c r="A48" s="657"/>
      <c r="B48" s="824" t="s">
        <v>1357</v>
      </c>
      <c r="C48" s="825"/>
      <c r="D48" s="825"/>
      <c r="E48" s="825"/>
      <c r="F48" s="825"/>
      <c r="G48" s="825"/>
      <c r="H48" s="825"/>
      <c r="I48" s="825"/>
      <c r="J48" s="825"/>
      <c r="K48" s="825"/>
      <c r="L48" s="825"/>
      <c r="M48" s="825"/>
      <c r="N48" s="825"/>
      <c r="O48" s="825"/>
      <c r="P48" s="825"/>
      <c r="Q48" s="825"/>
      <c r="R48" s="658"/>
      <c r="S48" s="658"/>
      <c r="T48" s="658"/>
      <c r="U48" s="658"/>
      <c r="V48" s="658"/>
      <c r="W48" s="658"/>
      <c r="X48" s="658"/>
      <c r="Y48" s="658"/>
      <c r="Z48" s="658"/>
      <c r="AA48" s="658"/>
      <c r="AB48" s="658"/>
      <c r="AC48" s="658"/>
      <c r="AD48" s="658"/>
      <c r="AE48" s="658"/>
      <c r="AF48" s="658"/>
      <c r="AG48" s="658"/>
      <c r="AH48" s="658"/>
      <c r="AI48" s="658"/>
      <c r="AJ48" s="658"/>
      <c r="AK48" s="658"/>
      <c r="AL48" s="658"/>
      <c r="AM48" s="658"/>
      <c r="AN48" s="658"/>
      <c r="AO48" s="658"/>
      <c r="AP48" s="658"/>
      <c r="AQ48" s="658"/>
      <c r="AR48" s="658"/>
      <c r="AS48" s="658"/>
      <c r="AT48" s="658"/>
      <c r="AU48" s="658"/>
      <c r="AV48" s="658"/>
      <c r="AW48" s="658"/>
      <c r="AX48" s="658"/>
      <c r="AY48" s="658"/>
      <c r="AZ48" s="658"/>
      <c r="BA48" s="658"/>
      <c r="BB48" s="658"/>
      <c r="BC48" s="658"/>
      <c r="BD48" s="667"/>
      <c r="BE48" s="667"/>
      <c r="BF48" s="667"/>
      <c r="BG48" s="658"/>
      <c r="BH48" s="658"/>
      <c r="BI48" s="658"/>
      <c r="BJ48" s="658"/>
      <c r="BK48" s="658"/>
      <c r="BL48" s="658"/>
      <c r="BM48" s="658"/>
      <c r="BN48" s="658"/>
      <c r="BO48" s="658"/>
      <c r="BP48" s="658"/>
      <c r="BQ48" s="658"/>
      <c r="BR48" s="658"/>
      <c r="BS48" s="658"/>
      <c r="BT48" s="658"/>
      <c r="BU48" s="658"/>
      <c r="BV48" s="658"/>
    </row>
    <row r="49" spans="1:74" ht="12" customHeight="1" x14ac:dyDescent="0.35">
      <c r="A49" s="657"/>
      <c r="B49" s="825"/>
      <c r="C49" s="825"/>
      <c r="D49" s="825"/>
      <c r="E49" s="825"/>
      <c r="F49" s="825"/>
      <c r="G49" s="825"/>
      <c r="H49" s="825"/>
      <c r="I49" s="825"/>
      <c r="J49" s="825"/>
      <c r="K49" s="825"/>
      <c r="L49" s="825"/>
      <c r="M49" s="825"/>
      <c r="N49" s="825"/>
      <c r="O49" s="825"/>
      <c r="P49" s="825"/>
      <c r="Q49" s="825"/>
      <c r="R49" s="658"/>
      <c r="S49" s="658"/>
      <c r="T49" s="658"/>
      <c r="U49" s="658"/>
      <c r="V49" s="658"/>
      <c r="W49" s="658"/>
      <c r="X49" s="658"/>
      <c r="Y49" s="658"/>
      <c r="Z49" s="658"/>
      <c r="AA49" s="658"/>
      <c r="AB49" s="658"/>
      <c r="AC49" s="658"/>
      <c r="AD49" s="658"/>
      <c r="AE49" s="658"/>
      <c r="AF49" s="658"/>
      <c r="AG49" s="658"/>
      <c r="AH49" s="658"/>
      <c r="AI49" s="658"/>
      <c r="AJ49" s="658"/>
      <c r="AK49" s="658"/>
      <c r="AL49" s="658"/>
      <c r="AM49" s="658"/>
      <c r="AN49" s="658"/>
      <c r="AO49" s="658"/>
      <c r="AP49" s="658"/>
      <c r="AQ49" s="658"/>
      <c r="AR49" s="658"/>
      <c r="AS49" s="658"/>
      <c r="AT49" s="658"/>
      <c r="AU49" s="658"/>
      <c r="AV49" s="658"/>
      <c r="AW49" s="658"/>
      <c r="AX49" s="658"/>
      <c r="AY49" s="658"/>
      <c r="AZ49" s="658"/>
      <c r="BA49" s="658"/>
      <c r="BB49" s="658"/>
      <c r="BC49" s="658"/>
      <c r="BD49" s="667"/>
      <c r="BE49" s="667"/>
      <c r="BF49" s="667"/>
      <c r="BG49" s="658"/>
      <c r="BH49" s="658"/>
      <c r="BI49" s="658"/>
      <c r="BJ49" s="658"/>
      <c r="BK49" s="658"/>
      <c r="BL49" s="658"/>
      <c r="BM49" s="658"/>
      <c r="BN49" s="658"/>
      <c r="BO49" s="658"/>
      <c r="BP49" s="658"/>
      <c r="BQ49" s="658"/>
      <c r="BR49" s="658"/>
      <c r="BS49" s="658"/>
      <c r="BT49" s="658"/>
      <c r="BU49" s="658"/>
      <c r="BV49" s="658"/>
    </row>
    <row r="50" spans="1:74" ht="12" customHeight="1" x14ac:dyDescent="0.35">
      <c r="A50" s="657"/>
      <c r="B50" s="646" t="s">
        <v>1078</v>
      </c>
      <c r="C50" s="646"/>
      <c r="D50" s="646"/>
      <c r="E50" s="646"/>
      <c r="F50" s="646"/>
      <c r="G50" s="646"/>
      <c r="H50" s="646"/>
      <c r="I50" s="646"/>
      <c r="J50" s="646"/>
      <c r="K50" s="646"/>
      <c r="L50" s="646"/>
      <c r="M50" s="646"/>
      <c r="N50" s="646"/>
      <c r="O50" s="646"/>
      <c r="P50" s="646"/>
      <c r="Q50" s="646"/>
      <c r="R50" s="658"/>
      <c r="S50" s="658"/>
      <c r="T50" s="658"/>
      <c r="U50" s="658"/>
      <c r="V50" s="658"/>
      <c r="W50" s="658"/>
      <c r="X50" s="658"/>
      <c r="Y50" s="658"/>
      <c r="Z50" s="658"/>
      <c r="AA50" s="658"/>
      <c r="AB50" s="658"/>
      <c r="AC50" s="658"/>
      <c r="AD50" s="658"/>
      <c r="AE50" s="658"/>
      <c r="AF50" s="658"/>
      <c r="AG50" s="658"/>
      <c r="AH50" s="658"/>
      <c r="AI50" s="658"/>
      <c r="AJ50" s="658"/>
      <c r="AK50" s="658"/>
      <c r="AL50" s="658"/>
      <c r="AM50" s="658"/>
      <c r="AN50" s="658"/>
      <c r="AO50" s="658"/>
      <c r="AP50" s="658"/>
      <c r="AQ50" s="658"/>
      <c r="AR50" s="658"/>
      <c r="AS50" s="658"/>
      <c r="AT50" s="658"/>
      <c r="AU50" s="658"/>
      <c r="AV50" s="658"/>
      <c r="AW50" s="658"/>
      <c r="AX50" s="658"/>
      <c r="AY50" s="658"/>
      <c r="AZ50" s="658"/>
      <c r="BA50" s="658"/>
      <c r="BB50" s="658"/>
      <c r="BC50" s="658"/>
      <c r="BD50" s="667"/>
      <c r="BE50" s="667"/>
      <c r="BF50" s="667"/>
      <c r="BG50" s="658"/>
      <c r="BH50" s="658"/>
      <c r="BI50" s="658"/>
      <c r="BJ50" s="658"/>
      <c r="BK50" s="658"/>
      <c r="BL50" s="658"/>
      <c r="BM50" s="658"/>
      <c r="BN50" s="658"/>
      <c r="BO50" s="658"/>
      <c r="BP50" s="658"/>
      <c r="BQ50" s="658"/>
      <c r="BR50" s="658"/>
      <c r="BS50" s="658"/>
      <c r="BT50" s="658"/>
      <c r="BU50" s="658"/>
      <c r="BV50" s="658"/>
    </row>
    <row r="51" spans="1:74" ht="12" customHeight="1" x14ac:dyDescent="0.35">
      <c r="A51" s="657"/>
      <c r="B51" s="755" t="s">
        <v>808</v>
      </c>
      <c r="C51" s="756"/>
      <c r="D51" s="756"/>
      <c r="E51" s="756"/>
      <c r="F51" s="756"/>
      <c r="G51" s="756"/>
      <c r="H51" s="756"/>
      <c r="I51" s="756"/>
      <c r="J51" s="756"/>
      <c r="K51" s="756"/>
      <c r="L51" s="756"/>
      <c r="M51" s="756"/>
      <c r="N51" s="756"/>
      <c r="O51" s="756"/>
      <c r="P51" s="756"/>
      <c r="Q51" s="756"/>
      <c r="R51" s="658"/>
      <c r="S51" s="658"/>
      <c r="T51" s="658"/>
      <c r="U51" s="658"/>
      <c r="V51" s="658"/>
      <c r="W51" s="658"/>
      <c r="X51" s="658"/>
      <c r="Y51" s="658"/>
      <c r="Z51" s="658"/>
      <c r="AA51" s="658"/>
      <c r="AB51" s="658"/>
      <c r="AC51" s="658"/>
      <c r="AD51" s="658"/>
      <c r="AE51" s="658"/>
      <c r="AF51" s="658"/>
      <c r="AG51" s="658"/>
      <c r="AH51" s="658"/>
      <c r="AI51" s="658"/>
      <c r="AJ51" s="658"/>
      <c r="AK51" s="658"/>
      <c r="AL51" s="658"/>
      <c r="AM51" s="658"/>
      <c r="AN51" s="658"/>
      <c r="AO51" s="658"/>
      <c r="AP51" s="658"/>
      <c r="AQ51" s="658"/>
      <c r="AR51" s="658"/>
      <c r="AS51" s="658"/>
      <c r="AT51" s="658"/>
      <c r="AU51" s="658"/>
      <c r="AV51" s="658"/>
      <c r="AW51" s="658"/>
      <c r="AX51" s="658"/>
      <c r="AY51" s="658"/>
      <c r="AZ51" s="658"/>
      <c r="BA51" s="658"/>
      <c r="BB51" s="658"/>
      <c r="BC51" s="658"/>
      <c r="BD51" s="667"/>
      <c r="BE51" s="667"/>
      <c r="BF51" s="667"/>
      <c r="BG51" s="658"/>
      <c r="BH51" s="658"/>
      <c r="BI51" s="658"/>
      <c r="BJ51" s="658"/>
      <c r="BK51" s="658"/>
      <c r="BL51" s="658"/>
      <c r="BM51" s="658"/>
      <c r="BN51" s="658"/>
      <c r="BO51" s="658"/>
      <c r="BP51" s="658"/>
      <c r="BQ51" s="658"/>
      <c r="BR51" s="658"/>
      <c r="BS51" s="658"/>
      <c r="BT51" s="658"/>
      <c r="BU51" s="658"/>
      <c r="BV51" s="658"/>
    </row>
    <row r="52" spans="1:74" ht="12" customHeight="1" x14ac:dyDescent="0.35">
      <c r="A52" s="651"/>
      <c r="B52" s="826" t="str">
        <f>"Notes: "&amp;"EIA completed modeling and analysis for this report on " &amp;Dates!D2&amp;"."</f>
        <v>Notes: EIA completed modeling and analysis for this report on Thursday May 5, 2022.</v>
      </c>
      <c r="C52" s="756"/>
      <c r="D52" s="756"/>
      <c r="E52" s="756"/>
      <c r="F52" s="756"/>
      <c r="G52" s="756"/>
      <c r="H52" s="756"/>
      <c r="I52" s="756"/>
      <c r="J52" s="756"/>
      <c r="K52" s="756"/>
      <c r="L52" s="756"/>
      <c r="M52" s="756"/>
      <c r="N52" s="756"/>
      <c r="O52" s="756"/>
      <c r="P52" s="756"/>
      <c r="Q52" s="756"/>
    </row>
    <row r="53" spans="1:74" ht="12" customHeight="1" x14ac:dyDescent="0.35">
      <c r="A53" s="651"/>
      <c r="B53" s="749" t="s">
        <v>351</v>
      </c>
      <c r="C53" s="756"/>
      <c r="D53" s="756"/>
      <c r="E53" s="756"/>
      <c r="F53" s="756"/>
      <c r="G53" s="756"/>
      <c r="H53" s="756"/>
      <c r="I53" s="756"/>
      <c r="J53" s="756"/>
      <c r="K53" s="756"/>
      <c r="L53" s="756"/>
      <c r="M53" s="756"/>
      <c r="N53" s="756"/>
      <c r="O53" s="756"/>
      <c r="P53" s="756"/>
      <c r="Q53" s="756"/>
    </row>
    <row r="54" spans="1:74" ht="12" customHeight="1" x14ac:dyDescent="0.35">
      <c r="A54" s="651"/>
      <c r="B54" s="646" t="s">
        <v>1079</v>
      </c>
      <c r="C54" s="646"/>
      <c r="D54" s="646"/>
      <c r="E54" s="646"/>
      <c r="F54" s="646"/>
      <c r="G54" s="646"/>
      <c r="H54" s="646"/>
      <c r="I54" s="646"/>
      <c r="J54" s="646"/>
      <c r="K54" s="646"/>
      <c r="L54" s="646"/>
      <c r="M54" s="646"/>
      <c r="N54" s="646"/>
      <c r="O54" s="646"/>
      <c r="P54" s="646"/>
      <c r="Q54" s="646"/>
    </row>
    <row r="55" spans="1:74" ht="12" customHeight="1" x14ac:dyDescent="0.35">
      <c r="A55" s="651"/>
      <c r="B55" s="646" t="s">
        <v>831</v>
      </c>
      <c r="C55" s="646"/>
      <c r="D55" s="646"/>
      <c r="E55" s="646"/>
      <c r="F55" s="646"/>
      <c r="G55" s="646"/>
      <c r="H55" s="646"/>
      <c r="I55" s="646"/>
      <c r="J55" s="646"/>
      <c r="K55" s="646"/>
      <c r="L55" s="646"/>
      <c r="M55" s="646"/>
      <c r="N55" s="646"/>
      <c r="O55" s="646"/>
      <c r="P55" s="646"/>
      <c r="Q55" s="646"/>
    </row>
    <row r="56" spans="1:74" ht="12" customHeight="1" x14ac:dyDescent="0.35">
      <c r="A56" s="651"/>
      <c r="B56" s="764" t="s">
        <v>1362</v>
      </c>
      <c r="C56" s="735"/>
      <c r="D56" s="735"/>
      <c r="E56" s="735"/>
      <c r="F56" s="735"/>
      <c r="G56" s="735"/>
      <c r="H56" s="735"/>
      <c r="I56" s="735"/>
      <c r="J56" s="735"/>
      <c r="K56" s="735"/>
      <c r="L56" s="735"/>
      <c r="M56" s="735"/>
      <c r="N56" s="735"/>
      <c r="O56" s="735"/>
      <c r="P56" s="735"/>
      <c r="Q56" s="735"/>
    </row>
  </sheetData>
  <mergeCells count="12">
    <mergeCell ref="B56:Q56"/>
    <mergeCell ref="B48:Q49"/>
    <mergeCell ref="B52:Q52"/>
    <mergeCell ref="B53:Q53"/>
    <mergeCell ref="A1:A2"/>
    <mergeCell ref="B51:Q51"/>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6">
    <pageSetUpPr fitToPage="1"/>
  </sheetPr>
  <dimension ref="A1:BV160"/>
  <sheetViews>
    <sheetView showGridLines="0" workbookViewId="0">
      <pane xSplit="2" ySplit="4" topLeftCell="AZ5" activePane="bottomRight" state="frozen"/>
      <selection activeCell="BF1" sqref="BF1"/>
      <selection pane="topRight" activeCell="BF1" sqref="BF1"/>
      <selection pane="bottomLeft" activeCell="BF1" sqref="BF1"/>
      <selection pane="bottomRight" activeCell="B1" sqref="B1:AL1"/>
    </sheetView>
  </sheetViews>
  <sheetFormatPr defaultColWidth="9.54296875" defaultRowHeight="10.5" x14ac:dyDescent="0.25"/>
  <cols>
    <col min="1" max="1" width="8.453125" style="135" customWidth="1"/>
    <col min="2" max="2" width="42.54296875" style="135" customWidth="1"/>
    <col min="3" max="50" width="7.453125" style="135" customWidth="1"/>
    <col min="51" max="55" width="7.453125" style="328" customWidth="1"/>
    <col min="56" max="58" width="7.453125" style="623" customWidth="1"/>
    <col min="59" max="62" width="7.453125" style="328" customWidth="1"/>
    <col min="63" max="74" width="7.453125" style="135" customWidth="1"/>
    <col min="75" max="16384" width="9.54296875" style="135"/>
  </cols>
  <sheetData>
    <row r="1" spans="1:74" ht="13.4" customHeight="1" x14ac:dyDescent="0.3">
      <c r="A1" s="759" t="s">
        <v>792</v>
      </c>
      <c r="B1" s="830" t="s">
        <v>1100</v>
      </c>
      <c r="C1" s="831"/>
      <c r="D1" s="831"/>
      <c r="E1" s="831"/>
      <c r="F1" s="831"/>
      <c r="G1" s="831"/>
      <c r="H1" s="831"/>
      <c r="I1" s="831"/>
      <c r="J1" s="831"/>
      <c r="K1" s="831"/>
      <c r="L1" s="831"/>
      <c r="M1" s="831"/>
      <c r="N1" s="831"/>
      <c r="O1" s="831"/>
      <c r="P1" s="831"/>
      <c r="Q1" s="831"/>
      <c r="R1" s="831"/>
      <c r="S1" s="831"/>
      <c r="T1" s="831"/>
      <c r="U1" s="831"/>
      <c r="V1" s="831"/>
      <c r="W1" s="831"/>
      <c r="X1" s="831"/>
      <c r="Y1" s="831"/>
      <c r="Z1" s="831"/>
      <c r="AA1" s="831"/>
      <c r="AB1" s="831"/>
      <c r="AC1" s="831"/>
      <c r="AD1" s="831"/>
      <c r="AE1" s="831"/>
      <c r="AF1" s="831"/>
      <c r="AG1" s="831"/>
      <c r="AH1" s="831"/>
      <c r="AI1" s="831"/>
      <c r="AJ1" s="831"/>
      <c r="AK1" s="831"/>
      <c r="AL1" s="831"/>
      <c r="AM1" s="252"/>
    </row>
    <row r="2" spans="1:74" s="47" customFormat="1" ht="12.5" x14ac:dyDescent="0.25">
      <c r="A2" s="760"/>
      <c r="B2" s="486" t="str">
        <f>"U.S. Energy Information Administration  |  Short-Term Energy Outlook  - "&amp;Dates!D1</f>
        <v>U.S. Energy Information Administration  |  Short-Term Energy Outlook  - May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c r="AY2" s="367"/>
      <c r="AZ2" s="367"/>
      <c r="BA2" s="367"/>
      <c r="BB2" s="367"/>
      <c r="BC2" s="367"/>
      <c r="BD2" s="584"/>
      <c r="BE2" s="584"/>
      <c r="BF2" s="584"/>
      <c r="BG2" s="367"/>
      <c r="BH2" s="367"/>
      <c r="BI2" s="367"/>
      <c r="BJ2" s="367"/>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40"/>
      <c r="B5" s="136" t="s">
        <v>788</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24"/>
      <c r="BE5" s="624"/>
      <c r="BF5" s="624"/>
      <c r="BG5" s="624"/>
      <c r="BH5" s="624"/>
      <c r="BI5" s="624"/>
      <c r="BJ5" s="377"/>
      <c r="BK5" s="377"/>
      <c r="BL5" s="377"/>
      <c r="BM5" s="377"/>
      <c r="BN5" s="377"/>
      <c r="BO5" s="377"/>
      <c r="BP5" s="377"/>
      <c r="BQ5" s="377"/>
      <c r="BR5" s="377"/>
      <c r="BS5" s="377"/>
      <c r="BT5" s="377"/>
      <c r="BU5" s="377"/>
      <c r="BV5" s="377"/>
    </row>
    <row r="6" spans="1:74" ht="11.15" customHeight="1" x14ac:dyDescent="0.2">
      <c r="A6" s="140"/>
      <c r="B6" s="36" t="s">
        <v>553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5" customHeight="1" x14ac:dyDescent="0.25">
      <c r="A7" s="140" t="s">
        <v>554</v>
      </c>
      <c r="B7" s="39" t="s">
        <v>1096</v>
      </c>
      <c r="C7" s="232">
        <v>18436.261999999999</v>
      </c>
      <c r="D7" s="232">
        <v>18436.261999999999</v>
      </c>
      <c r="E7" s="232">
        <v>18436.261999999999</v>
      </c>
      <c r="F7" s="232">
        <v>18590.004000000001</v>
      </c>
      <c r="G7" s="232">
        <v>18590.004000000001</v>
      </c>
      <c r="H7" s="232">
        <v>18590.004000000001</v>
      </c>
      <c r="I7" s="232">
        <v>18679.598999999998</v>
      </c>
      <c r="J7" s="232">
        <v>18679.598999999998</v>
      </c>
      <c r="K7" s="232">
        <v>18679.598999999998</v>
      </c>
      <c r="L7" s="232">
        <v>18721.280999999999</v>
      </c>
      <c r="M7" s="232">
        <v>18721.280999999999</v>
      </c>
      <c r="N7" s="232">
        <v>18721.280999999999</v>
      </c>
      <c r="O7" s="232">
        <v>18833.195</v>
      </c>
      <c r="P7" s="232">
        <v>18833.195</v>
      </c>
      <c r="Q7" s="232">
        <v>18833.195</v>
      </c>
      <c r="R7" s="232">
        <v>18982.527999999998</v>
      </c>
      <c r="S7" s="232">
        <v>18982.527999999998</v>
      </c>
      <c r="T7" s="232">
        <v>18982.527999999998</v>
      </c>
      <c r="U7" s="232">
        <v>19112.652999999998</v>
      </c>
      <c r="V7" s="232">
        <v>19112.652999999998</v>
      </c>
      <c r="W7" s="232">
        <v>19112.652999999998</v>
      </c>
      <c r="X7" s="232">
        <v>19202.310000000001</v>
      </c>
      <c r="Y7" s="232">
        <v>19202.310000000001</v>
      </c>
      <c r="Z7" s="232">
        <v>19202.310000000001</v>
      </c>
      <c r="AA7" s="232">
        <v>18951.991999999998</v>
      </c>
      <c r="AB7" s="232">
        <v>18951.991999999998</v>
      </c>
      <c r="AC7" s="232">
        <v>18951.991999999998</v>
      </c>
      <c r="AD7" s="232">
        <v>17258.205000000002</v>
      </c>
      <c r="AE7" s="232">
        <v>17258.205000000002</v>
      </c>
      <c r="AF7" s="232">
        <v>17258.205000000002</v>
      </c>
      <c r="AG7" s="232">
        <v>18560.774000000001</v>
      </c>
      <c r="AH7" s="232">
        <v>18560.774000000001</v>
      </c>
      <c r="AI7" s="232">
        <v>18560.774000000001</v>
      </c>
      <c r="AJ7" s="232">
        <v>18767.777999999998</v>
      </c>
      <c r="AK7" s="232">
        <v>18767.777999999998</v>
      </c>
      <c r="AL7" s="232">
        <v>18767.777999999998</v>
      </c>
      <c r="AM7" s="232">
        <v>19055.654999999999</v>
      </c>
      <c r="AN7" s="232">
        <v>19055.654999999999</v>
      </c>
      <c r="AO7" s="232">
        <v>19055.654999999999</v>
      </c>
      <c r="AP7" s="232">
        <v>19368.310000000001</v>
      </c>
      <c r="AQ7" s="232">
        <v>19368.310000000001</v>
      </c>
      <c r="AR7" s="232">
        <v>19368.310000000001</v>
      </c>
      <c r="AS7" s="232">
        <v>19478.893</v>
      </c>
      <c r="AT7" s="232">
        <v>19478.893</v>
      </c>
      <c r="AU7" s="232">
        <v>19478.893</v>
      </c>
      <c r="AV7" s="232">
        <v>19806.29</v>
      </c>
      <c r="AW7" s="232">
        <v>19806.29</v>
      </c>
      <c r="AX7" s="232">
        <v>19806.29</v>
      </c>
      <c r="AY7" s="232">
        <v>19790.632963</v>
      </c>
      <c r="AZ7" s="232">
        <v>19804.850740999998</v>
      </c>
      <c r="BA7" s="232">
        <v>19832.296296</v>
      </c>
      <c r="BB7" s="232">
        <v>19886.088147999999</v>
      </c>
      <c r="BC7" s="305">
        <v>19930.150000000001</v>
      </c>
      <c r="BD7" s="305">
        <v>19977.599999999999</v>
      </c>
      <c r="BE7" s="305">
        <v>20029.87</v>
      </c>
      <c r="BF7" s="305">
        <v>20083.03</v>
      </c>
      <c r="BG7" s="305">
        <v>20138.5</v>
      </c>
      <c r="BH7" s="305">
        <v>20202.59</v>
      </c>
      <c r="BI7" s="305">
        <v>20257.98</v>
      </c>
      <c r="BJ7" s="305">
        <v>20310.97</v>
      </c>
      <c r="BK7" s="305">
        <v>20357.2</v>
      </c>
      <c r="BL7" s="305">
        <v>20408.64</v>
      </c>
      <c r="BM7" s="305">
        <v>20460.919999999998</v>
      </c>
      <c r="BN7" s="305">
        <v>20515.580000000002</v>
      </c>
      <c r="BO7" s="305">
        <v>20568.439999999999</v>
      </c>
      <c r="BP7" s="305">
        <v>20621.02</v>
      </c>
      <c r="BQ7" s="305">
        <v>20674.8</v>
      </c>
      <c r="BR7" s="305">
        <v>20725.71</v>
      </c>
      <c r="BS7" s="305">
        <v>20775.240000000002</v>
      </c>
      <c r="BT7" s="305">
        <v>20819.419999999998</v>
      </c>
      <c r="BU7" s="305">
        <v>20869.13</v>
      </c>
      <c r="BV7" s="305">
        <v>20920.43</v>
      </c>
    </row>
    <row r="8" spans="1:74" ht="11.15" customHeight="1" x14ac:dyDescent="0.25">
      <c r="A8" s="140"/>
      <c r="B8" s="36" t="s">
        <v>813</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232"/>
      <c r="BB8" s="232"/>
      <c r="BC8" s="305"/>
      <c r="BD8" s="305"/>
      <c r="BE8" s="305"/>
      <c r="BF8" s="305"/>
      <c r="BG8" s="305"/>
      <c r="BH8" s="305"/>
      <c r="BI8" s="305"/>
      <c r="BJ8" s="305"/>
      <c r="BK8" s="305"/>
      <c r="BL8" s="305"/>
      <c r="BM8" s="305"/>
      <c r="BN8" s="305"/>
      <c r="BO8" s="305"/>
      <c r="BP8" s="305"/>
      <c r="BQ8" s="305"/>
      <c r="BR8" s="305"/>
      <c r="BS8" s="305"/>
      <c r="BT8" s="305"/>
      <c r="BU8" s="305"/>
      <c r="BV8" s="305"/>
    </row>
    <row r="9" spans="1:74" ht="11.15" customHeight="1" x14ac:dyDescent="0.25">
      <c r="A9" s="140" t="s">
        <v>814</v>
      </c>
      <c r="B9" s="39" t="s">
        <v>1096</v>
      </c>
      <c r="C9" s="232">
        <v>12687.7</v>
      </c>
      <c r="D9" s="232">
        <v>12696.1</v>
      </c>
      <c r="E9" s="232">
        <v>12739.1</v>
      </c>
      <c r="F9" s="232">
        <v>12786</v>
      </c>
      <c r="G9" s="232">
        <v>12821</v>
      </c>
      <c r="H9" s="232">
        <v>12842.2</v>
      </c>
      <c r="I9" s="232">
        <v>12878</v>
      </c>
      <c r="J9" s="232">
        <v>12918.1</v>
      </c>
      <c r="K9" s="232">
        <v>12905.7</v>
      </c>
      <c r="L9" s="232">
        <v>12960.5</v>
      </c>
      <c r="M9" s="232">
        <v>13014</v>
      </c>
      <c r="N9" s="232">
        <v>12892</v>
      </c>
      <c r="O9" s="232">
        <v>12948.5</v>
      </c>
      <c r="P9" s="232">
        <v>12948.2</v>
      </c>
      <c r="Q9" s="232">
        <v>13028.8</v>
      </c>
      <c r="R9" s="232">
        <v>13055.6</v>
      </c>
      <c r="S9" s="232">
        <v>13086.5</v>
      </c>
      <c r="T9" s="232">
        <v>13124.2</v>
      </c>
      <c r="U9" s="232">
        <v>13161.9</v>
      </c>
      <c r="V9" s="232">
        <v>13199.4</v>
      </c>
      <c r="W9" s="232">
        <v>13215.4</v>
      </c>
      <c r="X9" s="232">
        <v>13223.1</v>
      </c>
      <c r="Y9" s="232">
        <v>13266.6</v>
      </c>
      <c r="Z9" s="232">
        <v>13257.2</v>
      </c>
      <c r="AA9" s="232">
        <v>13307.3</v>
      </c>
      <c r="AB9" s="232">
        <v>13313.2</v>
      </c>
      <c r="AC9" s="232">
        <v>12422.9</v>
      </c>
      <c r="AD9" s="232">
        <v>10910.6</v>
      </c>
      <c r="AE9" s="232">
        <v>11833</v>
      </c>
      <c r="AF9" s="232">
        <v>12525.6</v>
      </c>
      <c r="AG9" s="232">
        <v>12706.4</v>
      </c>
      <c r="AH9" s="232">
        <v>12793.5</v>
      </c>
      <c r="AI9" s="232">
        <v>12962.5</v>
      </c>
      <c r="AJ9" s="232">
        <v>13015.6</v>
      </c>
      <c r="AK9" s="232">
        <v>12943.5</v>
      </c>
      <c r="AL9" s="232">
        <v>12824.6</v>
      </c>
      <c r="AM9" s="232">
        <v>13201.3</v>
      </c>
      <c r="AN9" s="232">
        <v>13025.4</v>
      </c>
      <c r="AO9" s="232">
        <v>13621.3</v>
      </c>
      <c r="AP9" s="232">
        <v>13684</v>
      </c>
      <c r="AQ9" s="232">
        <v>13616.2</v>
      </c>
      <c r="AR9" s="232">
        <v>13696.6</v>
      </c>
      <c r="AS9" s="232">
        <v>13653.8</v>
      </c>
      <c r="AT9" s="232">
        <v>13753.5</v>
      </c>
      <c r="AU9" s="232">
        <v>13789.9</v>
      </c>
      <c r="AV9" s="232">
        <v>13891</v>
      </c>
      <c r="AW9" s="232">
        <v>13879.9</v>
      </c>
      <c r="AX9" s="232">
        <v>13684.1</v>
      </c>
      <c r="AY9" s="232">
        <v>13975.4</v>
      </c>
      <c r="AZ9" s="232">
        <v>13924</v>
      </c>
      <c r="BA9" s="232">
        <v>13979.901259</v>
      </c>
      <c r="BB9" s="232">
        <v>14000.991407</v>
      </c>
      <c r="BC9" s="305">
        <v>14026.76</v>
      </c>
      <c r="BD9" s="305">
        <v>14051.53</v>
      </c>
      <c r="BE9" s="305">
        <v>14073.05</v>
      </c>
      <c r="BF9" s="305">
        <v>14097.48</v>
      </c>
      <c r="BG9" s="305">
        <v>14122.59</v>
      </c>
      <c r="BH9" s="305">
        <v>14151.24</v>
      </c>
      <c r="BI9" s="305">
        <v>14175.56</v>
      </c>
      <c r="BJ9" s="305">
        <v>14198.4</v>
      </c>
      <c r="BK9" s="305">
        <v>14215.05</v>
      </c>
      <c r="BL9" s="305">
        <v>14238.49</v>
      </c>
      <c r="BM9" s="305">
        <v>14263.99</v>
      </c>
      <c r="BN9" s="305">
        <v>14294.2</v>
      </c>
      <c r="BO9" s="305">
        <v>14321.86</v>
      </c>
      <c r="BP9" s="305">
        <v>14349.61</v>
      </c>
      <c r="BQ9" s="305">
        <v>14377.45</v>
      </c>
      <c r="BR9" s="305">
        <v>14405.38</v>
      </c>
      <c r="BS9" s="305">
        <v>14433.39</v>
      </c>
      <c r="BT9" s="305">
        <v>14458.28</v>
      </c>
      <c r="BU9" s="305">
        <v>14488.88</v>
      </c>
      <c r="BV9" s="305">
        <v>14521.96</v>
      </c>
    </row>
    <row r="10" spans="1:74" ht="11.15" customHeight="1" x14ac:dyDescent="0.25">
      <c r="A10" s="140"/>
      <c r="B10" s="674" t="s">
        <v>1101</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234"/>
      <c r="BC10" s="323"/>
      <c r="BD10" s="323"/>
      <c r="BE10" s="323"/>
      <c r="BF10" s="323"/>
      <c r="BG10" s="323"/>
      <c r="BH10" s="323"/>
      <c r="BI10" s="323"/>
      <c r="BJ10" s="323"/>
      <c r="BK10" s="323"/>
      <c r="BL10" s="323"/>
      <c r="BM10" s="323"/>
      <c r="BN10" s="323"/>
      <c r="BO10" s="323"/>
      <c r="BP10" s="323"/>
      <c r="BQ10" s="323"/>
      <c r="BR10" s="323"/>
      <c r="BS10" s="323"/>
      <c r="BT10" s="323"/>
      <c r="BU10" s="323"/>
      <c r="BV10" s="323"/>
    </row>
    <row r="11" spans="1:74" ht="11.15" customHeight="1" x14ac:dyDescent="0.25">
      <c r="A11" s="140" t="s">
        <v>568</v>
      </c>
      <c r="B11" s="39" t="s">
        <v>1096</v>
      </c>
      <c r="C11" s="232">
        <v>3273.2109999999998</v>
      </c>
      <c r="D11" s="232">
        <v>3273.2109999999998</v>
      </c>
      <c r="E11" s="232">
        <v>3273.2109999999998</v>
      </c>
      <c r="F11" s="232">
        <v>3321.2460000000001</v>
      </c>
      <c r="G11" s="232">
        <v>3321.2460000000001</v>
      </c>
      <c r="H11" s="232">
        <v>3321.2460000000001</v>
      </c>
      <c r="I11" s="232">
        <v>3327.9090000000001</v>
      </c>
      <c r="J11" s="232">
        <v>3327.9090000000001</v>
      </c>
      <c r="K11" s="232">
        <v>3327.9090000000001</v>
      </c>
      <c r="L11" s="232">
        <v>3342.6170000000002</v>
      </c>
      <c r="M11" s="232">
        <v>3342.6170000000002</v>
      </c>
      <c r="N11" s="232">
        <v>3342.6170000000002</v>
      </c>
      <c r="O11" s="232">
        <v>3372.817</v>
      </c>
      <c r="P11" s="232">
        <v>3372.817</v>
      </c>
      <c r="Q11" s="232">
        <v>3372.817</v>
      </c>
      <c r="R11" s="232">
        <v>3423.221</v>
      </c>
      <c r="S11" s="232">
        <v>3423.221</v>
      </c>
      <c r="T11" s="232">
        <v>3423.221</v>
      </c>
      <c r="U11" s="232">
        <v>3449.2759999999998</v>
      </c>
      <c r="V11" s="232">
        <v>3449.2759999999998</v>
      </c>
      <c r="W11" s="232">
        <v>3449.2759999999998</v>
      </c>
      <c r="X11" s="232">
        <v>3439.895</v>
      </c>
      <c r="Y11" s="232">
        <v>3439.895</v>
      </c>
      <c r="Z11" s="232">
        <v>3439.895</v>
      </c>
      <c r="AA11" s="232">
        <v>3419.57</v>
      </c>
      <c r="AB11" s="232">
        <v>3419.57</v>
      </c>
      <c r="AC11" s="232">
        <v>3419.57</v>
      </c>
      <c r="AD11" s="232">
        <v>3122.9609999999998</v>
      </c>
      <c r="AE11" s="232">
        <v>3122.9609999999998</v>
      </c>
      <c r="AF11" s="232">
        <v>3122.9609999999998</v>
      </c>
      <c r="AG11" s="232">
        <v>3318.5479999999998</v>
      </c>
      <c r="AH11" s="232">
        <v>3318.5479999999998</v>
      </c>
      <c r="AI11" s="232">
        <v>3318.5479999999998</v>
      </c>
      <c r="AJ11" s="232">
        <v>3456.6379999999999</v>
      </c>
      <c r="AK11" s="232">
        <v>3456.6379999999999</v>
      </c>
      <c r="AL11" s="232">
        <v>3456.6379999999999</v>
      </c>
      <c r="AM11" s="232">
        <v>3564.0810000000001</v>
      </c>
      <c r="AN11" s="232">
        <v>3564.0810000000001</v>
      </c>
      <c r="AO11" s="232">
        <v>3564.0810000000001</v>
      </c>
      <c r="AP11" s="232">
        <v>3592.9609999999998</v>
      </c>
      <c r="AQ11" s="232">
        <v>3592.9609999999998</v>
      </c>
      <c r="AR11" s="232">
        <v>3592.9609999999998</v>
      </c>
      <c r="AS11" s="232">
        <v>3585.0360000000001</v>
      </c>
      <c r="AT11" s="232">
        <v>3585.0360000000001</v>
      </c>
      <c r="AU11" s="232">
        <v>3585.0360000000001</v>
      </c>
      <c r="AV11" s="232">
        <v>3609.1280000000002</v>
      </c>
      <c r="AW11" s="232">
        <v>3609.1280000000002</v>
      </c>
      <c r="AX11" s="232">
        <v>3609.1280000000002</v>
      </c>
      <c r="AY11" s="232">
        <v>3657.8025926</v>
      </c>
      <c r="AZ11" s="232">
        <v>3679.6958147999999</v>
      </c>
      <c r="BA11" s="232">
        <v>3700.1225926000002</v>
      </c>
      <c r="BB11" s="232">
        <v>3723.0095925999999</v>
      </c>
      <c r="BC11" s="305">
        <v>3737.558</v>
      </c>
      <c r="BD11" s="305">
        <v>3747.6959999999999</v>
      </c>
      <c r="BE11" s="305">
        <v>3747.6129999999998</v>
      </c>
      <c r="BF11" s="305">
        <v>3753.2840000000001</v>
      </c>
      <c r="BG11" s="305">
        <v>3758.9009999999998</v>
      </c>
      <c r="BH11" s="305">
        <v>3763.1860000000001</v>
      </c>
      <c r="BI11" s="305">
        <v>3769.65</v>
      </c>
      <c r="BJ11" s="305">
        <v>3777.0169999999998</v>
      </c>
      <c r="BK11" s="305">
        <v>3786.201</v>
      </c>
      <c r="BL11" s="305">
        <v>3794.6889999999999</v>
      </c>
      <c r="BM11" s="305">
        <v>3803.393</v>
      </c>
      <c r="BN11" s="305">
        <v>3813.221</v>
      </c>
      <c r="BO11" s="305">
        <v>3821.681</v>
      </c>
      <c r="BP11" s="305">
        <v>3829.68</v>
      </c>
      <c r="BQ11" s="305">
        <v>3836.683</v>
      </c>
      <c r="BR11" s="305">
        <v>3844.1579999999999</v>
      </c>
      <c r="BS11" s="305">
        <v>3851.5729999999999</v>
      </c>
      <c r="BT11" s="305">
        <v>3859.0819999999999</v>
      </c>
      <c r="BU11" s="305">
        <v>3866.2570000000001</v>
      </c>
      <c r="BV11" s="305">
        <v>3873.252</v>
      </c>
    </row>
    <row r="12" spans="1:74" ht="11.15" customHeight="1" x14ac:dyDescent="0.25">
      <c r="A12" s="140"/>
      <c r="B12" s="141" t="s">
        <v>573</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304"/>
      <c r="BD12" s="304"/>
      <c r="BE12" s="304"/>
      <c r="BF12" s="304"/>
      <c r="BG12" s="304"/>
      <c r="BH12" s="304"/>
      <c r="BI12" s="304"/>
      <c r="BJ12" s="304"/>
      <c r="BK12" s="304"/>
      <c r="BL12" s="304"/>
      <c r="BM12" s="304"/>
      <c r="BN12" s="304"/>
      <c r="BO12" s="304"/>
      <c r="BP12" s="304"/>
      <c r="BQ12" s="304"/>
      <c r="BR12" s="304"/>
      <c r="BS12" s="304"/>
      <c r="BT12" s="304"/>
      <c r="BU12" s="304"/>
      <c r="BV12" s="304"/>
    </row>
    <row r="13" spans="1:74" ht="11.15" customHeight="1" x14ac:dyDescent="0.25">
      <c r="A13" s="140" t="s">
        <v>574</v>
      </c>
      <c r="B13" s="39" t="s">
        <v>1096</v>
      </c>
      <c r="C13" s="560">
        <v>45.851999999999997</v>
      </c>
      <c r="D13" s="560">
        <v>45.851999999999997</v>
      </c>
      <c r="E13" s="560">
        <v>45.851999999999997</v>
      </c>
      <c r="F13" s="560">
        <v>24.242000000000001</v>
      </c>
      <c r="G13" s="560">
        <v>24.242000000000001</v>
      </c>
      <c r="H13" s="560">
        <v>24.242000000000001</v>
      </c>
      <c r="I13" s="560">
        <v>77.108999999999995</v>
      </c>
      <c r="J13" s="560">
        <v>77.108999999999995</v>
      </c>
      <c r="K13" s="560">
        <v>77.108999999999995</v>
      </c>
      <c r="L13" s="560">
        <v>87.665000000000006</v>
      </c>
      <c r="M13" s="560">
        <v>87.665000000000006</v>
      </c>
      <c r="N13" s="560">
        <v>87.665000000000006</v>
      </c>
      <c r="O13" s="560">
        <v>118.483</v>
      </c>
      <c r="P13" s="560">
        <v>118.483</v>
      </c>
      <c r="Q13" s="560">
        <v>118.483</v>
      </c>
      <c r="R13" s="560">
        <v>88.427999999999997</v>
      </c>
      <c r="S13" s="560">
        <v>88.427999999999997</v>
      </c>
      <c r="T13" s="560">
        <v>88.427999999999997</v>
      </c>
      <c r="U13" s="560">
        <v>67.001000000000005</v>
      </c>
      <c r="V13" s="560">
        <v>67.001000000000005</v>
      </c>
      <c r="W13" s="560">
        <v>67.001000000000005</v>
      </c>
      <c r="X13" s="560">
        <v>20.593</v>
      </c>
      <c r="Y13" s="560">
        <v>20.593</v>
      </c>
      <c r="Z13" s="560">
        <v>20.593</v>
      </c>
      <c r="AA13" s="560">
        <v>-20.594000000000001</v>
      </c>
      <c r="AB13" s="560">
        <v>-20.594000000000001</v>
      </c>
      <c r="AC13" s="560">
        <v>-20.594000000000001</v>
      </c>
      <c r="AD13" s="560">
        <v>-289.93700000000001</v>
      </c>
      <c r="AE13" s="560">
        <v>-289.93700000000001</v>
      </c>
      <c r="AF13" s="560">
        <v>-289.93700000000001</v>
      </c>
      <c r="AG13" s="560">
        <v>15.016</v>
      </c>
      <c r="AH13" s="560">
        <v>15.016</v>
      </c>
      <c r="AI13" s="560">
        <v>15.016</v>
      </c>
      <c r="AJ13" s="560">
        <v>57.253999999999998</v>
      </c>
      <c r="AK13" s="560">
        <v>57.253999999999998</v>
      </c>
      <c r="AL13" s="560">
        <v>57.253999999999998</v>
      </c>
      <c r="AM13" s="560">
        <v>-94.242000000000004</v>
      </c>
      <c r="AN13" s="560">
        <v>-94.242000000000004</v>
      </c>
      <c r="AO13" s="560">
        <v>-94.242000000000004</v>
      </c>
      <c r="AP13" s="560">
        <v>-174.31200000000001</v>
      </c>
      <c r="AQ13" s="560">
        <v>-174.31200000000001</v>
      </c>
      <c r="AR13" s="560">
        <v>-174.31200000000001</v>
      </c>
      <c r="AS13" s="560">
        <v>-60.198</v>
      </c>
      <c r="AT13" s="560">
        <v>-60.198</v>
      </c>
      <c r="AU13" s="560">
        <v>-60.198</v>
      </c>
      <c r="AV13" s="560">
        <v>249.34200000000001</v>
      </c>
      <c r="AW13" s="560">
        <v>249.34200000000001</v>
      </c>
      <c r="AX13" s="560">
        <v>249.34200000000001</v>
      </c>
      <c r="AY13" s="560">
        <v>154.92884444000001</v>
      </c>
      <c r="AZ13" s="560">
        <v>126.26837777999999</v>
      </c>
      <c r="BA13" s="560">
        <v>108.73557778</v>
      </c>
      <c r="BB13" s="560">
        <v>113.04579259</v>
      </c>
      <c r="BC13" s="561">
        <v>109.73181481</v>
      </c>
      <c r="BD13" s="561">
        <v>109.50899259000001</v>
      </c>
      <c r="BE13" s="561">
        <v>114.8242</v>
      </c>
      <c r="BF13" s="561">
        <v>118.94853333</v>
      </c>
      <c r="BG13" s="561">
        <v>124.32886667</v>
      </c>
      <c r="BH13" s="561">
        <v>133.8374963</v>
      </c>
      <c r="BI13" s="561">
        <v>139.57560741</v>
      </c>
      <c r="BJ13" s="561">
        <v>144.4154963</v>
      </c>
      <c r="BK13" s="561">
        <v>148.63166666999999</v>
      </c>
      <c r="BL13" s="561">
        <v>151.46923333000001</v>
      </c>
      <c r="BM13" s="561">
        <v>153.20269999999999</v>
      </c>
      <c r="BN13" s="561">
        <v>152.11794814999999</v>
      </c>
      <c r="BO13" s="561">
        <v>152.9288037</v>
      </c>
      <c r="BP13" s="561">
        <v>153.92114814999999</v>
      </c>
      <c r="BQ13" s="561">
        <v>155.61404815</v>
      </c>
      <c r="BR13" s="561">
        <v>156.58007036999999</v>
      </c>
      <c r="BS13" s="561">
        <v>157.33828148000001</v>
      </c>
      <c r="BT13" s="561">
        <v>157.24733333</v>
      </c>
      <c r="BU13" s="561">
        <v>158.07093333</v>
      </c>
      <c r="BV13" s="561">
        <v>159.16773333</v>
      </c>
    </row>
    <row r="14" spans="1:74" ht="11.15" customHeight="1" x14ac:dyDescent="0.25">
      <c r="A14" s="140"/>
      <c r="B14" s="141" t="s">
        <v>910</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324"/>
      <c r="BD14" s="324"/>
      <c r="BE14" s="324"/>
      <c r="BF14" s="324"/>
      <c r="BG14" s="324"/>
      <c r="BH14" s="324"/>
      <c r="BI14" s="324"/>
      <c r="BJ14" s="324"/>
      <c r="BK14" s="324"/>
      <c r="BL14" s="324"/>
      <c r="BM14" s="324"/>
      <c r="BN14" s="324"/>
      <c r="BO14" s="324"/>
      <c r="BP14" s="324"/>
      <c r="BQ14" s="324"/>
      <c r="BR14" s="324"/>
      <c r="BS14" s="324"/>
      <c r="BT14" s="324"/>
      <c r="BU14" s="324"/>
      <c r="BV14" s="324"/>
    </row>
    <row r="15" spans="1:74" ht="11.15" customHeight="1" x14ac:dyDescent="0.25">
      <c r="A15" s="140" t="s">
        <v>912</v>
      </c>
      <c r="B15" s="39" t="s">
        <v>1096</v>
      </c>
      <c r="C15" s="232">
        <v>3189.7440000000001</v>
      </c>
      <c r="D15" s="232">
        <v>3189.7440000000001</v>
      </c>
      <c r="E15" s="232">
        <v>3189.7440000000001</v>
      </c>
      <c r="F15" s="232">
        <v>3212.1790000000001</v>
      </c>
      <c r="G15" s="232">
        <v>3212.1790000000001</v>
      </c>
      <c r="H15" s="232">
        <v>3212.1790000000001</v>
      </c>
      <c r="I15" s="232">
        <v>3220.0129999999999</v>
      </c>
      <c r="J15" s="232">
        <v>3220.0129999999999</v>
      </c>
      <c r="K15" s="232">
        <v>3220.0129999999999</v>
      </c>
      <c r="L15" s="232">
        <v>3213.3679999999999</v>
      </c>
      <c r="M15" s="232">
        <v>3213.3679999999999</v>
      </c>
      <c r="N15" s="232">
        <v>3213.3679999999999</v>
      </c>
      <c r="O15" s="232">
        <v>3235.1529999999998</v>
      </c>
      <c r="P15" s="232">
        <v>3235.1529999999998</v>
      </c>
      <c r="Q15" s="232">
        <v>3235.1529999999998</v>
      </c>
      <c r="R15" s="232">
        <v>3274.933</v>
      </c>
      <c r="S15" s="232">
        <v>3274.933</v>
      </c>
      <c r="T15" s="232">
        <v>3274.933</v>
      </c>
      <c r="U15" s="232">
        <v>3291.7109999999998</v>
      </c>
      <c r="V15" s="232">
        <v>3291.7109999999998</v>
      </c>
      <c r="W15" s="232">
        <v>3291.7109999999998</v>
      </c>
      <c r="X15" s="232">
        <v>3316.2629999999999</v>
      </c>
      <c r="Y15" s="232">
        <v>3316.2629999999999</v>
      </c>
      <c r="Z15" s="232">
        <v>3316.2629999999999</v>
      </c>
      <c r="AA15" s="232">
        <v>3346.3220000000001</v>
      </c>
      <c r="AB15" s="232">
        <v>3346.3220000000001</v>
      </c>
      <c r="AC15" s="232">
        <v>3346.3220000000001</v>
      </c>
      <c r="AD15" s="232">
        <v>3378.1320000000001</v>
      </c>
      <c r="AE15" s="232">
        <v>3378.1320000000001</v>
      </c>
      <c r="AF15" s="232">
        <v>3378.1320000000001</v>
      </c>
      <c r="AG15" s="232">
        <v>3360.2379999999998</v>
      </c>
      <c r="AH15" s="232">
        <v>3360.2379999999998</v>
      </c>
      <c r="AI15" s="232">
        <v>3360.2379999999998</v>
      </c>
      <c r="AJ15" s="232">
        <v>3356.03</v>
      </c>
      <c r="AK15" s="232">
        <v>3356.03</v>
      </c>
      <c r="AL15" s="232">
        <v>3356.03</v>
      </c>
      <c r="AM15" s="232">
        <v>3390.9209999999998</v>
      </c>
      <c r="AN15" s="232">
        <v>3390.9209999999998</v>
      </c>
      <c r="AO15" s="232">
        <v>3390.9209999999998</v>
      </c>
      <c r="AP15" s="232">
        <v>3373.7649999999999</v>
      </c>
      <c r="AQ15" s="232">
        <v>3373.7649999999999</v>
      </c>
      <c r="AR15" s="232">
        <v>3373.7649999999999</v>
      </c>
      <c r="AS15" s="232">
        <v>3381.5740000000001</v>
      </c>
      <c r="AT15" s="232">
        <v>3381.5740000000001</v>
      </c>
      <c r="AU15" s="232">
        <v>3381.5740000000001</v>
      </c>
      <c r="AV15" s="232">
        <v>3359.01</v>
      </c>
      <c r="AW15" s="232">
        <v>3359.01</v>
      </c>
      <c r="AX15" s="232">
        <v>3359.01</v>
      </c>
      <c r="AY15" s="232">
        <v>3355.6305926</v>
      </c>
      <c r="AZ15" s="232">
        <v>3355.5234814999999</v>
      </c>
      <c r="BA15" s="232">
        <v>3356.3659259000001</v>
      </c>
      <c r="BB15" s="232">
        <v>3358.3555556000001</v>
      </c>
      <c r="BC15" s="305">
        <v>3360.9490000000001</v>
      </c>
      <c r="BD15" s="305">
        <v>3364.3440000000001</v>
      </c>
      <c r="BE15" s="305">
        <v>3369.3330000000001</v>
      </c>
      <c r="BF15" s="305">
        <v>3373.7350000000001</v>
      </c>
      <c r="BG15" s="305">
        <v>3378.3429999999998</v>
      </c>
      <c r="BH15" s="305">
        <v>3383.4740000000002</v>
      </c>
      <c r="BI15" s="305">
        <v>3388.2559999999999</v>
      </c>
      <c r="BJ15" s="305">
        <v>3393.0079999999998</v>
      </c>
      <c r="BK15" s="305">
        <v>3397.59</v>
      </c>
      <c r="BL15" s="305">
        <v>3402.3829999999998</v>
      </c>
      <c r="BM15" s="305">
        <v>3407.248</v>
      </c>
      <c r="BN15" s="305">
        <v>3412.77</v>
      </c>
      <c r="BO15" s="305">
        <v>3417.3429999999998</v>
      </c>
      <c r="BP15" s="305">
        <v>3421.5509999999999</v>
      </c>
      <c r="BQ15" s="305">
        <v>3424.9369999999999</v>
      </c>
      <c r="BR15" s="305">
        <v>3428.7579999999998</v>
      </c>
      <c r="BS15" s="305">
        <v>3432.5569999999998</v>
      </c>
      <c r="BT15" s="305">
        <v>3436.8090000000002</v>
      </c>
      <c r="BU15" s="305">
        <v>3440.2080000000001</v>
      </c>
      <c r="BV15" s="305">
        <v>3443.2289999999998</v>
      </c>
    </row>
    <row r="16" spans="1:74" ht="11.15" customHeight="1" x14ac:dyDescent="0.25">
      <c r="A16" s="140"/>
      <c r="B16" s="141" t="s">
        <v>911</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324"/>
      <c r="BD16" s="324"/>
      <c r="BE16" s="324"/>
      <c r="BF16" s="324"/>
      <c r="BG16" s="324"/>
      <c r="BH16" s="324"/>
      <c r="BI16" s="324"/>
      <c r="BJ16" s="324"/>
      <c r="BK16" s="324"/>
      <c r="BL16" s="324"/>
      <c r="BM16" s="324"/>
      <c r="BN16" s="324"/>
      <c r="BO16" s="324"/>
      <c r="BP16" s="324"/>
      <c r="BQ16" s="324"/>
      <c r="BR16" s="324"/>
      <c r="BS16" s="324"/>
      <c r="BT16" s="324"/>
      <c r="BU16" s="324"/>
      <c r="BV16" s="324"/>
    </row>
    <row r="17" spans="1:74" ht="11.15" customHeight="1" x14ac:dyDescent="0.25">
      <c r="A17" s="140" t="s">
        <v>913</v>
      </c>
      <c r="B17" s="39" t="s">
        <v>1096</v>
      </c>
      <c r="C17" s="232">
        <v>2551.569</v>
      </c>
      <c r="D17" s="232">
        <v>2551.569</v>
      </c>
      <c r="E17" s="232">
        <v>2551.569</v>
      </c>
      <c r="F17" s="232">
        <v>2582.895</v>
      </c>
      <c r="G17" s="232">
        <v>2582.895</v>
      </c>
      <c r="H17" s="232">
        <v>2582.895</v>
      </c>
      <c r="I17" s="232">
        <v>2542.4720000000002</v>
      </c>
      <c r="J17" s="232">
        <v>2542.4720000000002</v>
      </c>
      <c r="K17" s="232">
        <v>2542.4720000000002</v>
      </c>
      <c r="L17" s="232">
        <v>2545.5729999999999</v>
      </c>
      <c r="M17" s="232">
        <v>2545.5729999999999</v>
      </c>
      <c r="N17" s="232">
        <v>2545.5729999999999</v>
      </c>
      <c r="O17" s="232">
        <v>2565.3159999999998</v>
      </c>
      <c r="P17" s="232">
        <v>2565.3159999999998</v>
      </c>
      <c r="Q17" s="232">
        <v>2565.3159999999998</v>
      </c>
      <c r="R17" s="232">
        <v>2551.3249999999998</v>
      </c>
      <c r="S17" s="232">
        <v>2551.3249999999998</v>
      </c>
      <c r="T17" s="232">
        <v>2551.3249999999998</v>
      </c>
      <c r="U17" s="232">
        <v>2545.8910000000001</v>
      </c>
      <c r="V17" s="232">
        <v>2545.8910000000001</v>
      </c>
      <c r="W17" s="232">
        <v>2545.8910000000001</v>
      </c>
      <c r="X17" s="232">
        <v>2553.3119999999999</v>
      </c>
      <c r="Y17" s="232">
        <v>2553.3119999999999</v>
      </c>
      <c r="Z17" s="232">
        <v>2553.3119999999999</v>
      </c>
      <c r="AA17" s="232">
        <v>2442.0520000000001</v>
      </c>
      <c r="AB17" s="232">
        <v>2442.0520000000001</v>
      </c>
      <c r="AC17" s="232">
        <v>2442.0520000000001</v>
      </c>
      <c r="AD17" s="232">
        <v>1942.9590000000001</v>
      </c>
      <c r="AE17" s="232">
        <v>1942.9590000000001</v>
      </c>
      <c r="AF17" s="232">
        <v>1942.9590000000001</v>
      </c>
      <c r="AG17" s="232">
        <v>2166.25</v>
      </c>
      <c r="AH17" s="232">
        <v>2166.25</v>
      </c>
      <c r="AI17" s="232">
        <v>2166.25</v>
      </c>
      <c r="AJ17" s="232">
        <v>2279.0250000000001</v>
      </c>
      <c r="AK17" s="232">
        <v>2279.0250000000001</v>
      </c>
      <c r="AL17" s="232">
        <v>2279.0250000000001</v>
      </c>
      <c r="AM17" s="232">
        <v>2262.3470000000002</v>
      </c>
      <c r="AN17" s="232">
        <v>2262.3470000000002</v>
      </c>
      <c r="AO17" s="232">
        <v>2262.3470000000002</v>
      </c>
      <c r="AP17" s="232">
        <v>2304.1640000000002</v>
      </c>
      <c r="AQ17" s="232">
        <v>2304.1640000000002</v>
      </c>
      <c r="AR17" s="232">
        <v>2304.1640000000002</v>
      </c>
      <c r="AS17" s="232">
        <v>2273.04</v>
      </c>
      <c r="AT17" s="232">
        <v>2273.04</v>
      </c>
      <c r="AU17" s="232">
        <v>2273.04</v>
      </c>
      <c r="AV17" s="232">
        <v>2390.6080000000002</v>
      </c>
      <c r="AW17" s="232">
        <v>2390.6080000000002</v>
      </c>
      <c r="AX17" s="232">
        <v>2390.6080000000002</v>
      </c>
      <c r="AY17" s="232">
        <v>2344.7974073999999</v>
      </c>
      <c r="AZ17" s="232">
        <v>2339.8628518999999</v>
      </c>
      <c r="BA17" s="232">
        <v>2345.7107406999999</v>
      </c>
      <c r="BB17" s="232">
        <v>2376.3215184999999</v>
      </c>
      <c r="BC17" s="305">
        <v>2393.2489999999998</v>
      </c>
      <c r="BD17" s="305">
        <v>2410.4740000000002</v>
      </c>
      <c r="BE17" s="305">
        <v>2427.8629999999998</v>
      </c>
      <c r="BF17" s="305">
        <v>2445.7809999999999</v>
      </c>
      <c r="BG17" s="305">
        <v>2464.0949999999998</v>
      </c>
      <c r="BH17" s="305">
        <v>2483.7359999999999</v>
      </c>
      <c r="BI17" s="305">
        <v>2502.145</v>
      </c>
      <c r="BJ17" s="305">
        <v>2520.2539999999999</v>
      </c>
      <c r="BK17" s="305">
        <v>2538.1709999999998</v>
      </c>
      <c r="BL17" s="305">
        <v>2555.5970000000002</v>
      </c>
      <c r="BM17" s="305">
        <v>2572.6390000000001</v>
      </c>
      <c r="BN17" s="305">
        <v>2589.2460000000001</v>
      </c>
      <c r="BO17" s="305">
        <v>2605.5619999999999</v>
      </c>
      <c r="BP17" s="305">
        <v>2621.5360000000001</v>
      </c>
      <c r="BQ17" s="305">
        <v>2637.2150000000001</v>
      </c>
      <c r="BR17" s="305">
        <v>2652.4659999999999</v>
      </c>
      <c r="BS17" s="305">
        <v>2667.3359999999998</v>
      </c>
      <c r="BT17" s="305">
        <v>2681.056</v>
      </c>
      <c r="BU17" s="305">
        <v>2695.7449999999999</v>
      </c>
      <c r="BV17" s="305">
        <v>2710.6320000000001</v>
      </c>
    </row>
    <row r="18" spans="1:74" ht="11.15" customHeight="1" x14ac:dyDescent="0.25">
      <c r="A18" s="140"/>
      <c r="B18" s="141" t="s">
        <v>915</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324"/>
      <c r="BD18" s="324"/>
      <c r="BE18" s="324"/>
      <c r="BF18" s="324"/>
      <c r="BG18" s="324"/>
      <c r="BH18" s="324"/>
      <c r="BI18" s="324"/>
      <c r="BJ18" s="324"/>
      <c r="BK18" s="324"/>
      <c r="BL18" s="324"/>
      <c r="BM18" s="324"/>
      <c r="BN18" s="324"/>
      <c r="BO18" s="324"/>
      <c r="BP18" s="324"/>
      <c r="BQ18" s="324"/>
      <c r="BR18" s="324"/>
      <c r="BS18" s="324"/>
      <c r="BT18" s="324"/>
      <c r="BU18" s="324"/>
      <c r="BV18" s="324"/>
    </row>
    <row r="19" spans="1:74" ht="11.15" customHeight="1" x14ac:dyDescent="0.25">
      <c r="A19" s="555" t="s">
        <v>914</v>
      </c>
      <c r="B19" s="39" t="s">
        <v>1096</v>
      </c>
      <c r="C19" s="232">
        <v>3378.0039999999999</v>
      </c>
      <c r="D19" s="232">
        <v>3378.0039999999999</v>
      </c>
      <c r="E19" s="232">
        <v>3378.0039999999999</v>
      </c>
      <c r="F19" s="232">
        <v>3390.0529999999999</v>
      </c>
      <c r="G19" s="232">
        <v>3390.0529999999999</v>
      </c>
      <c r="H19" s="232">
        <v>3390.0529999999999</v>
      </c>
      <c r="I19" s="232">
        <v>3439.3760000000002</v>
      </c>
      <c r="J19" s="232">
        <v>3439.3760000000002</v>
      </c>
      <c r="K19" s="232">
        <v>3439.3760000000002</v>
      </c>
      <c r="L19" s="232">
        <v>3472.058</v>
      </c>
      <c r="M19" s="232">
        <v>3472.058</v>
      </c>
      <c r="N19" s="232">
        <v>3472.058</v>
      </c>
      <c r="O19" s="232">
        <v>3472.01</v>
      </c>
      <c r="P19" s="232">
        <v>3472.01</v>
      </c>
      <c r="Q19" s="232">
        <v>3472.01</v>
      </c>
      <c r="R19" s="232">
        <v>3486.6239999999998</v>
      </c>
      <c r="S19" s="232">
        <v>3486.6239999999998</v>
      </c>
      <c r="T19" s="232">
        <v>3486.6239999999998</v>
      </c>
      <c r="U19" s="232">
        <v>3477.3760000000002</v>
      </c>
      <c r="V19" s="232">
        <v>3477.3760000000002</v>
      </c>
      <c r="W19" s="232">
        <v>3477.3760000000002</v>
      </c>
      <c r="X19" s="232">
        <v>3400.8879999999999</v>
      </c>
      <c r="Y19" s="232">
        <v>3400.8879999999999</v>
      </c>
      <c r="Z19" s="232">
        <v>3400.8879999999999</v>
      </c>
      <c r="AA19" s="232">
        <v>3283.9279999999999</v>
      </c>
      <c r="AB19" s="232">
        <v>3283.9279999999999</v>
      </c>
      <c r="AC19" s="232">
        <v>3283.9279999999999</v>
      </c>
      <c r="AD19" s="232">
        <v>2717.7420000000002</v>
      </c>
      <c r="AE19" s="232">
        <v>2717.7420000000002</v>
      </c>
      <c r="AF19" s="232">
        <v>2717.7420000000002</v>
      </c>
      <c r="AG19" s="232">
        <v>3187.5140000000001</v>
      </c>
      <c r="AH19" s="232">
        <v>3187.5140000000001</v>
      </c>
      <c r="AI19" s="232">
        <v>3187.5140000000001</v>
      </c>
      <c r="AJ19" s="232">
        <v>3411.8429999999998</v>
      </c>
      <c r="AK19" s="232">
        <v>3411.8429999999998</v>
      </c>
      <c r="AL19" s="232">
        <v>3411.8429999999998</v>
      </c>
      <c r="AM19" s="232">
        <v>3488.4450000000002</v>
      </c>
      <c r="AN19" s="232">
        <v>3488.4450000000002</v>
      </c>
      <c r="AO19" s="232">
        <v>3488.4450000000002</v>
      </c>
      <c r="AP19" s="232">
        <v>3548.6990000000001</v>
      </c>
      <c r="AQ19" s="232">
        <v>3548.6990000000001</v>
      </c>
      <c r="AR19" s="232">
        <v>3548.6990000000001</v>
      </c>
      <c r="AS19" s="232">
        <v>3589.5920000000001</v>
      </c>
      <c r="AT19" s="232">
        <v>3589.5920000000001</v>
      </c>
      <c r="AU19" s="232">
        <v>3589.5920000000001</v>
      </c>
      <c r="AV19" s="232">
        <v>3740.7559999999999</v>
      </c>
      <c r="AW19" s="232">
        <v>3740.7559999999999</v>
      </c>
      <c r="AX19" s="232">
        <v>3740.7559999999999</v>
      </c>
      <c r="AY19" s="232">
        <v>3791.4787406999999</v>
      </c>
      <c r="AZ19" s="232">
        <v>3813.7591852</v>
      </c>
      <c r="BA19" s="232">
        <v>3834.1910741000002</v>
      </c>
      <c r="BB19" s="232">
        <v>3858.1112963</v>
      </c>
      <c r="BC19" s="305">
        <v>3870.8429999999998</v>
      </c>
      <c r="BD19" s="305">
        <v>3877.7240000000002</v>
      </c>
      <c r="BE19" s="305">
        <v>3871.0659999999998</v>
      </c>
      <c r="BF19" s="305">
        <v>3872.01</v>
      </c>
      <c r="BG19" s="305">
        <v>3872.87</v>
      </c>
      <c r="BH19" s="305">
        <v>3872.2339999999999</v>
      </c>
      <c r="BI19" s="305">
        <v>3873.9810000000002</v>
      </c>
      <c r="BJ19" s="305">
        <v>3876.7</v>
      </c>
      <c r="BK19" s="305">
        <v>3881.3560000000002</v>
      </c>
      <c r="BL19" s="305">
        <v>3885.297</v>
      </c>
      <c r="BM19" s="305">
        <v>3889.4870000000001</v>
      </c>
      <c r="BN19" s="305">
        <v>3895.3319999999999</v>
      </c>
      <c r="BO19" s="305">
        <v>3898.9670000000001</v>
      </c>
      <c r="BP19" s="305">
        <v>3901.7979999999998</v>
      </c>
      <c r="BQ19" s="305">
        <v>3901.4</v>
      </c>
      <c r="BR19" s="305">
        <v>3904.4409999999998</v>
      </c>
      <c r="BS19" s="305">
        <v>3908.4960000000001</v>
      </c>
      <c r="BT19" s="305">
        <v>3913.8470000000002</v>
      </c>
      <c r="BU19" s="305">
        <v>3919.72</v>
      </c>
      <c r="BV19" s="305">
        <v>3926.3969999999999</v>
      </c>
    </row>
    <row r="20" spans="1:74" ht="11.15" customHeight="1" x14ac:dyDescent="0.2">
      <c r="A20" s="140"/>
      <c r="B20" s="36" t="s">
        <v>557</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233"/>
      <c r="BA20" s="233"/>
      <c r="BB20" s="233"/>
      <c r="BC20" s="322"/>
      <c r="BD20" s="322"/>
      <c r="BE20" s="322"/>
      <c r="BF20" s="322"/>
      <c r="BG20" s="322"/>
      <c r="BH20" s="322"/>
      <c r="BI20" s="322"/>
      <c r="BJ20" s="322"/>
      <c r="BK20" s="322"/>
      <c r="BL20" s="322"/>
      <c r="BM20" s="322"/>
      <c r="BN20" s="322"/>
      <c r="BO20" s="322"/>
      <c r="BP20" s="322"/>
      <c r="BQ20" s="322"/>
      <c r="BR20" s="322"/>
      <c r="BS20" s="322"/>
      <c r="BT20" s="322"/>
      <c r="BU20" s="322"/>
      <c r="BV20" s="322"/>
    </row>
    <row r="21" spans="1:74" ht="11.15" customHeight="1" x14ac:dyDescent="0.25">
      <c r="A21" s="140" t="s">
        <v>558</v>
      </c>
      <c r="B21" s="39" t="s">
        <v>1096</v>
      </c>
      <c r="C21" s="232">
        <v>14211.4</v>
      </c>
      <c r="D21" s="232">
        <v>14250.1</v>
      </c>
      <c r="E21" s="232">
        <v>14298.3</v>
      </c>
      <c r="F21" s="232">
        <v>14329.5</v>
      </c>
      <c r="G21" s="232">
        <v>14373.2</v>
      </c>
      <c r="H21" s="232">
        <v>14416.2</v>
      </c>
      <c r="I21" s="232">
        <v>14467</v>
      </c>
      <c r="J21" s="232">
        <v>14509.6</v>
      </c>
      <c r="K21" s="232">
        <v>14498.8</v>
      </c>
      <c r="L21" s="232">
        <v>14527.7</v>
      </c>
      <c r="M21" s="232">
        <v>14550.4</v>
      </c>
      <c r="N21" s="232">
        <v>14719.3</v>
      </c>
      <c r="O21" s="232">
        <v>14714.3</v>
      </c>
      <c r="P21" s="232">
        <v>14742.1</v>
      </c>
      <c r="Q21" s="232">
        <v>14732.5</v>
      </c>
      <c r="R21" s="232">
        <v>14678</v>
      </c>
      <c r="S21" s="232">
        <v>14673.5</v>
      </c>
      <c r="T21" s="232">
        <v>14686.4</v>
      </c>
      <c r="U21" s="232">
        <v>14703.7</v>
      </c>
      <c r="V21" s="232">
        <v>14777.8</v>
      </c>
      <c r="W21" s="232">
        <v>14807.9</v>
      </c>
      <c r="X21" s="232">
        <v>14821.4</v>
      </c>
      <c r="Y21" s="232">
        <v>14885.9</v>
      </c>
      <c r="Z21" s="232">
        <v>14844.1</v>
      </c>
      <c r="AA21" s="232">
        <v>14976.5</v>
      </c>
      <c r="AB21" s="232">
        <v>15068.8</v>
      </c>
      <c r="AC21" s="232">
        <v>14844</v>
      </c>
      <c r="AD21" s="232">
        <v>17170.7</v>
      </c>
      <c r="AE21" s="232">
        <v>16333</v>
      </c>
      <c r="AF21" s="232">
        <v>16057.3</v>
      </c>
      <c r="AG21" s="232">
        <v>16151.9</v>
      </c>
      <c r="AH21" s="232">
        <v>15553.9</v>
      </c>
      <c r="AI21" s="232">
        <v>15643.4</v>
      </c>
      <c r="AJ21" s="232">
        <v>15568.4</v>
      </c>
      <c r="AK21" s="232">
        <v>15366.5</v>
      </c>
      <c r="AL21" s="232">
        <v>15393.8</v>
      </c>
      <c r="AM21" s="232">
        <v>16988.599999999999</v>
      </c>
      <c r="AN21" s="232">
        <v>15548.2</v>
      </c>
      <c r="AO21" s="232">
        <v>19119.5</v>
      </c>
      <c r="AP21" s="232">
        <v>16146.9</v>
      </c>
      <c r="AQ21" s="232">
        <v>15669.5</v>
      </c>
      <c r="AR21" s="232">
        <v>15603.3</v>
      </c>
      <c r="AS21" s="232">
        <v>15735.2</v>
      </c>
      <c r="AT21" s="232">
        <v>15720</v>
      </c>
      <c r="AU21" s="232">
        <v>15466.3</v>
      </c>
      <c r="AV21" s="232">
        <v>15444.5</v>
      </c>
      <c r="AW21" s="232">
        <v>15423.2</v>
      </c>
      <c r="AX21" s="232">
        <v>15385.4</v>
      </c>
      <c r="AY21" s="232">
        <v>15321.4</v>
      </c>
      <c r="AZ21" s="232">
        <v>15296.5</v>
      </c>
      <c r="BA21" s="232">
        <v>15238.054407</v>
      </c>
      <c r="BB21" s="232">
        <v>15242.123815000001</v>
      </c>
      <c r="BC21" s="305">
        <v>15250.21</v>
      </c>
      <c r="BD21" s="305">
        <v>15269.3</v>
      </c>
      <c r="BE21" s="305">
        <v>15314.25</v>
      </c>
      <c r="BF21" s="305">
        <v>15344.23</v>
      </c>
      <c r="BG21" s="305">
        <v>15374.09</v>
      </c>
      <c r="BH21" s="305">
        <v>15396.96</v>
      </c>
      <c r="BI21" s="305">
        <v>15431.71</v>
      </c>
      <c r="BJ21" s="305">
        <v>15471.5</v>
      </c>
      <c r="BK21" s="305">
        <v>15514.23</v>
      </c>
      <c r="BL21" s="305">
        <v>15565.61</v>
      </c>
      <c r="BM21" s="305">
        <v>15623.59</v>
      </c>
      <c r="BN21" s="305">
        <v>15697.07</v>
      </c>
      <c r="BO21" s="305">
        <v>15761.51</v>
      </c>
      <c r="BP21" s="305">
        <v>15825.83</v>
      </c>
      <c r="BQ21" s="305">
        <v>15886.28</v>
      </c>
      <c r="BR21" s="305">
        <v>15953.19</v>
      </c>
      <c r="BS21" s="305">
        <v>16022.8</v>
      </c>
      <c r="BT21" s="305">
        <v>16095.61</v>
      </c>
      <c r="BU21" s="305">
        <v>16170.25</v>
      </c>
      <c r="BV21" s="305">
        <v>16247.22</v>
      </c>
    </row>
    <row r="22" spans="1:74" ht="11.15" customHeight="1" x14ac:dyDescent="0.25">
      <c r="A22" s="140"/>
      <c r="B22" s="139" t="s">
        <v>578</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304"/>
      <c r="BD22" s="304"/>
      <c r="BE22" s="304"/>
      <c r="BF22" s="304"/>
      <c r="BG22" s="304"/>
      <c r="BH22" s="304"/>
      <c r="BI22" s="304"/>
      <c r="BJ22" s="304"/>
      <c r="BK22" s="304"/>
      <c r="BL22" s="304"/>
      <c r="BM22" s="304"/>
      <c r="BN22" s="304"/>
      <c r="BO22" s="304"/>
      <c r="BP22" s="304"/>
      <c r="BQ22" s="304"/>
      <c r="BR22" s="304"/>
      <c r="BS22" s="304"/>
      <c r="BT22" s="304"/>
      <c r="BU22" s="304"/>
      <c r="BV22" s="304"/>
    </row>
    <row r="23" spans="1:74" ht="11.15" customHeight="1" x14ac:dyDescent="0.25">
      <c r="A23" s="140" t="s">
        <v>579</v>
      </c>
      <c r="B23" s="203" t="s">
        <v>459</v>
      </c>
      <c r="C23" s="250">
        <v>147.66200000000001</v>
      </c>
      <c r="D23" s="250">
        <v>148.06399999999999</v>
      </c>
      <c r="E23" s="250">
        <v>148.28899999999999</v>
      </c>
      <c r="F23" s="250">
        <v>148.46799999999999</v>
      </c>
      <c r="G23" s="250">
        <v>148.80099999999999</v>
      </c>
      <c r="H23" s="250">
        <v>148.98400000000001</v>
      </c>
      <c r="I23" s="250">
        <v>149.05000000000001</v>
      </c>
      <c r="J23" s="250">
        <v>149.26900000000001</v>
      </c>
      <c r="K23" s="250">
        <v>149.32599999999999</v>
      </c>
      <c r="L23" s="250">
        <v>149.471</v>
      </c>
      <c r="M23" s="250">
        <v>149.57300000000001</v>
      </c>
      <c r="N23" s="250">
        <v>149.821</v>
      </c>
      <c r="O23" s="250">
        <v>150.1</v>
      </c>
      <c r="P23" s="250">
        <v>150.124</v>
      </c>
      <c r="Q23" s="250">
        <v>150.34800000000001</v>
      </c>
      <c r="R23" s="250">
        <v>150.636</v>
      </c>
      <c r="S23" s="250">
        <v>150.71299999999999</v>
      </c>
      <c r="T23" s="250">
        <v>150.84299999999999</v>
      </c>
      <c r="U23" s="250">
        <v>150.92099999999999</v>
      </c>
      <c r="V23" s="250">
        <v>151.08099999999999</v>
      </c>
      <c r="W23" s="250">
        <v>151.244</v>
      </c>
      <c r="X23" s="250">
        <v>151.33699999999999</v>
      </c>
      <c r="Y23" s="250">
        <v>151.589</v>
      </c>
      <c r="Z23" s="250">
        <v>151.78899999999999</v>
      </c>
      <c r="AA23" s="250">
        <v>152.12799999999999</v>
      </c>
      <c r="AB23" s="250">
        <v>152.50399999999999</v>
      </c>
      <c r="AC23" s="250">
        <v>151.006</v>
      </c>
      <c r="AD23" s="250">
        <v>130.51300000000001</v>
      </c>
      <c r="AE23" s="250">
        <v>133.155</v>
      </c>
      <c r="AF23" s="250">
        <v>137.66</v>
      </c>
      <c r="AG23" s="250">
        <v>139.048</v>
      </c>
      <c r="AH23" s="250">
        <v>140.71299999999999</v>
      </c>
      <c r="AI23" s="250">
        <v>141.63200000000001</v>
      </c>
      <c r="AJ23" s="250">
        <v>142.279</v>
      </c>
      <c r="AK23" s="250">
        <v>142.61199999999999</v>
      </c>
      <c r="AL23" s="250">
        <v>142.49700000000001</v>
      </c>
      <c r="AM23" s="250">
        <v>143.017</v>
      </c>
      <c r="AN23" s="250">
        <v>143.727</v>
      </c>
      <c r="AO23" s="250">
        <v>144.43100000000001</v>
      </c>
      <c r="AP23" s="250">
        <v>144.69399999999999</v>
      </c>
      <c r="AQ23" s="250">
        <v>145.14099999999999</v>
      </c>
      <c r="AR23" s="250">
        <v>145.69800000000001</v>
      </c>
      <c r="AS23" s="250">
        <v>146.387</v>
      </c>
      <c r="AT23" s="250">
        <v>146.904</v>
      </c>
      <c r="AU23" s="250">
        <v>147.328</v>
      </c>
      <c r="AV23" s="250">
        <v>148.005</v>
      </c>
      <c r="AW23" s="250">
        <v>148.65199999999999</v>
      </c>
      <c r="AX23" s="250">
        <v>149.24</v>
      </c>
      <c r="AY23" s="250">
        <v>149.744</v>
      </c>
      <c r="AZ23" s="250">
        <v>150.494</v>
      </c>
      <c r="BA23" s="250">
        <v>150.92500000000001</v>
      </c>
      <c r="BB23" s="250">
        <v>151.25851852</v>
      </c>
      <c r="BC23" s="316">
        <v>151.64599999999999</v>
      </c>
      <c r="BD23" s="316">
        <v>152.00460000000001</v>
      </c>
      <c r="BE23" s="316">
        <v>152.3272</v>
      </c>
      <c r="BF23" s="316">
        <v>152.6337</v>
      </c>
      <c r="BG23" s="316">
        <v>152.9169</v>
      </c>
      <c r="BH23" s="316">
        <v>153.1808</v>
      </c>
      <c r="BI23" s="316">
        <v>153.4143</v>
      </c>
      <c r="BJ23" s="316">
        <v>153.6216</v>
      </c>
      <c r="BK23" s="316">
        <v>153.77770000000001</v>
      </c>
      <c r="BL23" s="316">
        <v>153.9511</v>
      </c>
      <c r="BM23" s="316">
        <v>154.11689999999999</v>
      </c>
      <c r="BN23" s="316">
        <v>154.27719999999999</v>
      </c>
      <c r="BO23" s="316">
        <v>154.4263</v>
      </c>
      <c r="BP23" s="316">
        <v>154.56630000000001</v>
      </c>
      <c r="BQ23" s="316">
        <v>154.6995</v>
      </c>
      <c r="BR23" s="316">
        <v>154.8193</v>
      </c>
      <c r="BS23" s="316">
        <v>154.9282</v>
      </c>
      <c r="BT23" s="316">
        <v>155.00579999999999</v>
      </c>
      <c r="BU23" s="316">
        <v>155.1079</v>
      </c>
      <c r="BV23" s="316">
        <v>155.21420000000001</v>
      </c>
    </row>
    <row r="24" spans="1:74" s="143" customFormat="1" ht="11.15" customHeight="1" x14ac:dyDescent="0.25">
      <c r="A24" s="140"/>
      <c r="B24" s="139" t="s">
        <v>815</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250"/>
      <c r="BB24" s="250"/>
      <c r="BC24" s="316"/>
      <c r="BD24" s="316"/>
      <c r="BE24" s="316"/>
      <c r="BF24" s="316"/>
      <c r="BG24" s="316"/>
      <c r="BH24" s="316"/>
      <c r="BI24" s="316"/>
      <c r="BJ24" s="316"/>
      <c r="BK24" s="316"/>
      <c r="BL24" s="316"/>
      <c r="BM24" s="316"/>
      <c r="BN24" s="316"/>
      <c r="BO24" s="316"/>
      <c r="BP24" s="316"/>
      <c r="BQ24" s="316"/>
      <c r="BR24" s="316"/>
      <c r="BS24" s="316"/>
      <c r="BT24" s="316"/>
      <c r="BU24" s="316"/>
      <c r="BV24" s="316"/>
    </row>
    <row r="25" spans="1:74" s="143" customFormat="1" ht="11.15" customHeight="1" x14ac:dyDescent="0.25">
      <c r="A25" s="140" t="s">
        <v>817</v>
      </c>
      <c r="B25" s="203" t="s">
        <v>816</v>
      </c>
      <c r="C25" s="250">
        <v>4</v>
      </c>
      <c r="D25" s="250">
        <v>4.0999999999999996</v>
      </c>
      <c r="E25" s="250">
        <v>4</v>
      </c>
      <c r="F25" s="250">
        <v>4</v>
      </c>
      <c r="G25" s="250">
        <v>3.8</v>
      </c>
      <c r="H25" s="250">
        <v>4</v>
      </c>
      <c r="I25" s="250">
        <v>3.8</v>
      </c>
      <c r="J25" s="250">
        <v>3.8</v>
      </c>
      <c r="K25" s="250">
        <v>3.7</v>
      </c>
      <c r="L25" s="250">
        <v>3.8</v>
      </c>
      <c r="M25" s="250">
        <v>3.8</v>
      </c>
      <c r="N25" s="250">
        <v>3.9</v>
      </c>
      <c r="O25" s="250">
        <v>4</v>
      </c>
      <c r="P25" s="250">
        <v>3.8</v>
      </c>
      <c r="Q25" s="250">
        <v>3.8</v>
      </c>
      <c r="R25" s="250">
        <v>3.6</v>
      </c>
      <c r="S25" s="250">
        <v>3.6</v>
      </c>
      <c r="T25" s="250">
        <v>3.6</v>
      </c>
      <c r="U25" s="250">
        <v>3.7</v>
      </c>
      <c r="V25" s="250">
        <v>3.7</v>
      </c>
      <c r="W25" s="250">
        <v>3.5</v>
      </c>
      <c r="X25" s="250">
        <v>3.6</v>
      </c>
      <c r="Y25" s="250">
        <v>3.6</v>
      </c>
      <c r="Z25" s="250">
        <v>3.6</v>
      </c>
      <c r="AA25" s="250">
        <v>3.5</v>
      </c>
      <c r="AB25" s="250">
        <v>3.5</v>
      </c>
      <c r="AC25" s="250">
        <v>4.4000000000000004</v>
      </c>
      <c r="AD25" s="250">
        <v>14.7</v>
      </c>
      <c r="AE25" s="250">
        <v>13.2</v>
      </c>
      <c r="AF25" s="250">
        <v>11</v>
      </c>
      <c r="AG25" s="250">
        <v>10.199999999999999</v>
      </c>
      <c r="AH25" s="250">
        <v>8.4</v>
      </c>
      <c r="AI25" s="250">
        <v>7.9</v>
      </c>
      <c r="AJ25" s="250">
        <v>6.9</v>
      </c>
      <c r="AK25" s="250">
        <v>6.7</v>
      </c>
      <c r="AL25" s="250">
        <v>6.7</v>
      </c>
      <c r="AM25" s="250">
        <v>6.4</v>
      </c>
      <c r="AN25" s="250">
        <v>6.2</v>
      </c>
      <c r="AO25" s="250">
        <v>6</v>
      </c>
      <c r="AP25" s="250">
        <v>6</v>
      </c>
      <c r="AQ25" s="250">
        <v>5.8</v>
      </c>
      <c r="AR25" s="250">
        <v>5.9</v>
      </c>
      <c r="AS25" s="250">
        <v>5.4</v>
      </c>
      <c r="AT25" s="250">
        <v>5.2</v>
      </c>
      <c r="AU25" s="250">
        <v>4.7</v>
      </c>
      <c r="AV25" s="250">
        <v>4.5999999999999996</v>
      </c>
      <c r="AW25" s="250">
        <v>4.2</v>
      </c>
      <c r="AX25" s="250">
        <v>3.9</v>
      </c>
      <c r="AY25" s="250">
        <v>4</v>
      </c>
      <c r="AZ25" s="250">
        <v>3.8</v>
      </c>
      <c r="BA25" s="250">
        <v>3.6</v>
      </c>
      <c r="BB25" s="250">
        <v>3.5751688148</v>
      </c>
      <c r="BC25" s="316">
        <v>3.5005350000000002</v>
      </c>
      <c r="BD25" s="316">
        <v>3.448569</v>
      </c>
      <c r="BE25" s="316">
        <v>3.4442870000000001</v>
      </c>
      <c r="BF25" s="316">
        <v>3.4188990000000001</v>
      </c>
      <c r="BG25" s="316">
        <v>3.3974199999999999</v>
      </c>
      <c r="BH25" s="316">
        <v>3.376061</v>
      </c>
      <c r="BI25" s="316">
        <v>3.3652380000000002</v>
      </c>
      <c r="BJ25" s="316">
        <v>3.3611650000000002</v>
      </c>
      <c r="BK25" s="316">
        <v>3.369742</v>
      </c>
      <c r="BL25" s="316">
        <v>3.3747400000000001</v>
      </c>
      <c r="BM25" s="316">
        <v>3.3820610000000002</v>
      </c>
      <c r="BN25" s="316">
        <v>3.3922759999999998</v>
      </c>
      <c r="BO25" s="316">
        <v>3.4038140000000001</v>
      </c>
      <c r="BP25" s="316">
        <v>3.417246</v>
      </c>
      <c r="BQ25" s="316">
        <v>3.4334690000000001</v>
      </c>
      <c r="BR25" s="316">
        <v>3.450018</v>
      </c>
      <c r="BS25" s="316">
        <v>3.4677880000000001</v>
      </c>
      <c r="BT25" s="316">
        <v>3.4941070000000001</v>
      </c>
      <c r="BU25" s="316">
        <v>3.5088270000000001</v>
      </c>
      <c r="BV25" s="316">
        <v>3.5192749999999999</v>
      </c>
    </row>
    <row r="26" spans="1:74" ht="11.15" customHeight="1" x14ac:dyDescent="0.25">
      <c r="A26" s="140"/>
      <c r="B26" s="139" t="s">
        <v>818</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325"/>
      <c r="BD26" s="325"/>
      <c r="BE26" s="325"/>
      <c r="BF26" s="325"/>
      <c r="BG26" s="325"/>
      <c r="BH26" s="325"/>
      <c r="BI26" s="325"/>
      <c r="BJ26" s="325"/>
      <c r="BK26" s="325"/>
      <c r="BL26" s="325"/>
      <c r="BM26" s="325"/>
      <c r="BN26" s="325"/>
      <c r="BO26" s="325"/>
      <c r="BP26" s="325"/>
      <c r="BQ26" s="325"/>
      <c r="BR26" s="325"/>
      <c r="BS26" s="325"/>
      <c r="BT26" s="325"/>
      <c r="BU26" s="325"/>
      <c r="BV26" s="325"/>
    </row>
    <row r="27" spans="1:74" ht="11.15" customHeight="1" x14ac:dyDescent="0.25">
      <c r="A27" s="140" t="s">
        <v>819</v>
      </c>
      <c r="B27" s="203" t="s">
        <v>820</v>
      </c>
      <c r="C27" s="437">
        <v>1.3089999999999999</v>
      </c>
      <c r="D27" s="437">
        <v>1.2889999999999999</v>
      </c>
      <c r="E27" s="437">
        <v>1.327</v>
      </c>
      <c r="F27" s="437">
        <v>1.2849999999999999</v>
      </c>
      <c r="G27" s="437">
        <v>1.3540000000000001</v>
      </c>
      <c r="H27" s="437">
        <v>1.1990000000000001</v>
      </c>
      <c r="I27" s="437">
        <v>1.1930000000000001</v>
      </c>
      <c r="J27" s="437">
        <v>1.288</v>
      </c>
      <c r="K27" s="437">
        <v>1.238</v>
      </c>
      <c r="L27" s="437">
        <v>1.208</v>
      </c>
      <c r="M27" s="437">
        <v>1.1830000000000001</v>
      </c>
      <c r="N27" s="437">
        <v>1.095</v>
      </c>
      <c r="O27" s="437">
        <v>1.244</v>
      </c>
      <c r="P27" s="437">
        <v>1.1419999999999999</v>
      </c>
      <c r="Q27" s="437">
        <v>1.2030000000000001</v>
      </c>
      <c r="R27" s="437">
        <v>1.282</v>
      </c>
      <c r="S27" s="437">
        <v>1.3029999999999999</v>
      </c>
      <c r="T27" s="437">
        <v>1.2370000000000001</v>
      </c>
      <c r="U27" s="437">
        <v>1.224</v>
      </c>
      <c r="V27" s="437">
        <v>1.371</v>
      </c>
      <c r="W27" s="437">
        <v>1.2849999999999999</v>
      </c>
      <c r="X27" s="437">
        <v>1.3180000000000001</v>
      </c>
      <c r="Y27" s="437">
        <v>1.35</v>
      </c>
      <c r="Z27" s="437">
        <v>1.5469999999999999</v>
      </c>
      <c r="AA27" s="437">
        <v>1.589</v>
      </c>
      <c r="AB27" s="437">
        <v>1.589</v>
      </c>
      <c r="AC27" s="437">
        <v>1.2769999999999999</v>
      </c>
      <c r="AD27" s="437">
        <v>0.93799999999999994</v>
      </c>
      <c r="AE27" s="437">
        <v>1.046</v>
      </c>
      <c r="AF27" s="437">
        <v>1.2729999999999999</v>
      </c>
      <c r="AG27" s="437">
        <v>1.4970000000000001</v>
      </c>
      <c r="AH27" s="437">
        <v>1.3759999999999999</v>
      </c>
      <c r="AI27" s="437">
        <v>1.448</v>
      </c>
      <c r="AJ27" s="437">
        <v>1.514</v>
      </c>
      <c r="AK27" s="437">
        <v>1.5509999999999999</v>
      </c>
      <c r="AL27" s="437">
        <v>1.661</v>
      </c>
      <c r="AM27" s="437">
        <v>1.625</v>
      </c>
      <c r="AN27" s="437">
        <v>1.4470000000000001</v>
      </c>
      <c r="AO27" s="437">
        <v>1.7250000000000001</v>
      </c>
      <c r="AP27" s="437">
        <v>1.514</v>
      </c>
      <c r="AQ27" s="437">
        <v>1.5940000000000001</v>
      </c>
      <c r="AR27" s="437">
        <v>1.657</v>
      </c>
      <c r="AS27" s="437">
        <v>1.5620000000000001</v>
      </c>
      <c r="AT27" s="437">
        <v>1.573</v>
      </c>
      <c r="AU27" s="437">
        <v>1.55</v>
      </c>
      <c r="AV27" s="437">
        <v>1.552</v>
      </c>
      <c r="AW27" s="437">
        <v>1.7030000000000001</v>
      </c>
      <c r="AX27" s="437">
        <v>1.754</v>
      </c>
      <c r="AY27" s="437">
        <v>1.679</v>
      </c>
      <c r="AZ27" s="437">
        <v>1.788</v>
      </c>
      <c r="BA27" s="437">
        <v>1.7929999999999999</v>
      </c>
      <c r="BB27" s="437">
        <v>1.7388918519000001</v>
      </c>
      <c r="BC27" s="438">
        <v>1.7188079999999999</v>
      </c>
      <c r="BD27" s="438">
        <v>1.691006</v>
      </c>
      <c r="BE27" s="438">
        <v>1.6340319999999999</v>
      </c>
      <c r="BF27" s="438">
        <v>1.6068849999999999</v>
      </c>
      <c r="BG27" s="438">
        <v>1.588112</v>
      </c>
      <c r="BH27" s="438">
        <v>1.5829310000000001</v>
      </c>
      <c r="BI27" s="438">
        <v>1.5769899999999999</v>
      </c>
      <c r="BJ27" s="438">
        <v>1.5755079999999999</v>
      </c>
      <c r="BK27" s="438">
        <v>1.589947</v>
      </c>
      <c r="BL27" s="438">
        <v>1.588786</v>
      </c>
      <c r="BM27" s="438">
        <v>1.5834889999999999</v>
      </c>
      <c r="BN27" s="438">
        <v>1.566665</v>
      </c>
      <c r="BO27" s="438">
        <v>1.5586340000000001</v>
      </c>
      <c r="BP27" s="438">
        <v>1.5520080000000001</v>
      </c>
      <c r="BQ27" s="438">
        <v>1.550816</v>
      </c>
      <c r="BR27" s="438">
        <v>1.5439769999999999</v>
      </c>
      <c r="BS27" s="438">
        <v>1.5355190000000001</v>
      </c>
      <c r="BT27" s="438">
        <v>1.5200739999999999</v>
      </c>
      <c r="BU27" s="438">
        <v>1.5124089999999999</v>
      </c>
      <c r="BV27" s="438">
        <v>1.507153</v>
      </c>
    </row>
    <row r="28" spans="1:74" s="143" customFormat="1" ht="11.15" customHeight="1" x14ac:dyDescent="0.25">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250"/>
      <c r="BB28" s="250"/>
      <c r="BC28" s="316"/>
      <c r="BD28" s="316"/>
      <c r="BE28" s="316"/>
      <c r="BF28" s="316"/>
      <c r="BG28" s="316"/>
      <c r="BH28" s="316"/>
      <c r="BI28" s="316"/>
      <c r="BJ28" s="316"/>
      <c r="BK28" s="316"/>
      <c r="BL28" s="316"/>
      <c r="BM28" s="316"/>
      <c r="BN28" s="316"/>
      <c r="BO28" s="316"/>
      <c r="BP28" s="316"/>
      <c r="BQ28" s="316"/>
      <c r="BR28" s="316"/>
      <c r="BS28" s="316"/>
      <c r="BT28" s="316"/>
      <c r="BU28" s="316"/>
      <c r="BV28" s="316"/>
    </row>
    <row r="29" spans="1:74" ht="11.15" customHeight="1" x14ac:dyDescent="0.25">
      <c r="A29" s="134"/>
      <c r="B29" s="296" t="s">
        <v>1381</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306"/>
      <c r="BD29" s="306"/>
      <c r="BE29" s="306"/>
      <c r="BF29" s="306"/>
      <c r="BG29" s="306"/>
      <c r="BH29" s="306"/>
      <c r="BI29" s="306"/>
      <c r="BJ29" s="306"/>
      <c r="BK29" s="306"/>
      <c r="BL29" s="306"/>
      <c r="BM29" s="306"/>
      <c r="BN29" s="306"/>
      <c r="BO29" s="306"/>
      <c r="BP29" s="306"/>
      <c r="BQ29" s="306"/>
      <c r="BR29" s="306"/>
      <c r="BS29" s="306"/>
      <c r="BT29" s="306"/>
      <c r="BU29" s="306"/>
      <c r="BV29" s="306"/>
    </row>
    <row r="30" spans="1:74" ht="11.15" customHeight="1" x14ac:dyDescent="0.25">
      <c r="A30" s="555" t="s">
        <v>581</v>
      </c>
      <c r="B30" s="556" t="s">
        <v>580</v>
      </c>
      <c r="C30" s="250">
        <v>101.3561</v>
      </c>
      <c r="D30" s="250">
        <v>101.6495</v>
      </c>
      <c r="E30" s="250">
        <v>102.298</v>
      </c>
      <c r="F30" s="250">
        <v>103.40949999999999</v>
      </c>
      <c r="G30" s="250">
        <v>102.5408</v>
      </c>
      <c r="H30" s="250">
        <v>103.3045</v>
      </c>
      <c r="I30" s="250">
        <v>103.5474</v>
      </c>
      <c r="J30" s="250">
        <v>104.16589999999999</v>
      </c>
      <c r="K30" s="250">
        <v>104.1315</v>
      </c>
      <c r="L30" s="250">
        <v>103.98739999999999</v>
      </c>
      <c r="M30" s="250">
        <v>103.9127</v>
      </c>
      <c r="N30" s="250">
        <v>103.867</v>
      </c>
      <c r="O30" s="250">
        <v>103.3023</v>
      </c>
      <c r="P30" s="250">
        <v>102.72799999999999</v>
      </c>
      <c r="Q30" s="250">
        <v>102.8635</v>
      </c>
      <c r="R30" s="250">
        <v>102.2543</v>
      </c>
      <c r="S30" s="250">
        <v>102.45189999999999</v>
      </c>
      <c r="T30" s="250">
        <v>102.384</v>
      </c>
      <c r="U30" s="250">
        <v>102.0568</v>
      </c>
      <c r="V30" s="250">
        <v>102.68819999999999</v>
      </c>
      <c r="W30" s="250">
        <v>102.3143</v>
      </c>
      <c r="X30" s="250">
        <v>101.4645</v>
      </c>
      <c r="Y30" s="250">
        <v>101.9876</v>
      </c>
      <c r="Z30" s="250">
        <v>101.61790000000001</v>
      </c>
      <c r="AA30" s="250">
        <v>101.09180000000001</v>
      </c>
      <c r="AB30" s="250">
        <v>101.32470000000001</v>
      </c>
      <c r="AC30" s="250">
        <v>97.447699999999998</v>
      </c>
      <c r="AD30" s="250">
        <v>84.201800000000006</v>
      </c>
      <c r="AE30" s="250">
        <v>85.843400000000003</v>
      </c>
      <c r="AF30" s="250">
        <v>91.162199999999999</v>
      </c>
      <c r="AG30" s="250">
        <v>94.8887</v>
      </c>
      <c r="AH30" s="250">
        <v>95.892399999999995</v>
      </c>
      <c r="AI30" s="250">
        <v>95.601900000000001</v>
      </c>
      <c r="AJ30" s="250">
        <v>96.645399999999995</v>
      </c>
      <c r="AK30" s="250">
        <v>97.160899999999998</v>
      </c>
      <c r="AL30" s="250">
        <v>98.285399999999996</v>
      </c>
      <c r="AM30" s="250">
        <v>99.407600000000002</v>
      </c>
      <c r="AN30" s="250">
        <v>96.396600000000007</v>
      </c>
      <c r="AO30" s="250">
        <v>99.161799999999999</v>
      </c>
      <c r="AP30" s="250">
        <v>99.241600000000005</v>
      </c>
      <c r="AQ30" s="250">
        <v>99.922600000000003</v>
      </c>
      <c r="AR30" s="250">
        <v>100.4704</v>
      </c>
      <c r="AS30" s="250">
        <v>101.16759999999999</v>
      </c>
      <c r="AT30" s="250">
        <v>101.09269999999999</v>
      </c>
      <c r="AU30" s="250">
        <v>99.860600000000005</v>
      </c>
      <c r="AV30" s="250">
        <v>101.2534</v>
      </c>
      <c r="AW30" s="250">
        <v>102.03740000000001</v>
      </c>
      <c r="AX30" s="250">
        <v>101.64019999999999</v>
      </c>
      <c r="AY30" s="250">
        <v>102.6863</v>
      </c>
      <c r="AZ30" s="250">
        <v>103.6341</v>
      </c>
      <c r="BA30" s="250">
        <v>104.5853</v>
      </c>
      <c r="BB30" s="250">
        <v>105.46292963</v>
      </c>
      <c r="BC30" s="316">
        <v>106.1294</v>
      </c>
      <c r="BD30" s="316">
        <v>106.64749999999999</v>
      </c>
      <c r="BE30" s="316">
        <v>106.82040000000001</v>
      </c>
      <c r="BF30" s="316">
        <v>107.1891</v>
      </c>
      <c r="BG30" s="316">
        <v>107.557</v>
      </c>
      <c r="BH30" s="316">
        <v>107.9303</v>
      </c>
      <c r="BI30" s="316">
        <v>108.2915</v>
      </c>
      <c r="BJ30" s="316">
        <v>108.64709999999999</v>
      </c>
      <c r="BK30" s="316">
        <v>108.9825</v>
      </c>
      <c r="BL30" s="316">
        <v>109.33759999999999</v>
      </c>
      <c r="BM30" s="316">
        <v>109.6979</v>
      </c>
      <c r="BN30" s="316">
        <v>110.0685</v>
      </c>
      <c r="BO30" s="316">
        <v>110.4353</v>
      </c>
      <c r="BP30" s="316">
        <v>110.80329999999999</v>
      </c>
      <c r="BQ30" s="316">
        <v>111.2353</v>
      </c>
      <c r="BR30" s="316">
        <v>111.559</v>
      </c>
      <c r="BS30" s="316">
        <v>111.8369</v>
      </c>
      <c r="BT30" s="316">
        <v>111.97969999999999</v>
      </c>
      <c r="BU30" s="316">
        <v>112.2332</v>
      </c>
      <c r="BV30" s="316">
        <v>112.5081</v>
      </c>
    </row>
    <row r="31" spans="1:74" ht="11.15" customHeight="1" x14ac:dyDescent="0.25">
      <c r="A31" s="297" t="s">
        <v>559</v>
      </c>
      <c r="B31" s="41" t="s">
        <v>899</v>
      </c>
      <c r="C31" s="250">
        <v>100.1512</v>
      </c>
      <c r="D31" s="250">
        <v>101.0804</v>
      </c>
      <c r="E31" s="250">
        <v>101.23869999999999</v>
      </c>
      <c r="F31" s="250">
        <v>101.9111</v>
      </c>
      <c r="G31" s="250">
        <v>101.12220000000001</v>
      </c>
      <c r="H31" s="250">
        <v>101.7276</v>
      </c>
      <c r="I31" s="250">
        <v>101.9494</v>
      </c>
      <c r="J31" s="250">
        <v>102.1579</v>
      </c>
      <c r="K31" s="250">
        <v>102.1361</v>
      </c>
      <c r="L31" s="250">
        <v>101.65860000000001</v>
      </c>
      <c r="M31" s="250">
        <v>101.2411</v>
      </c>
      <c r="N31" s="250">
        <v>101.48820000000001</v>
      </c>
      <c r="O31" s="250">
        <v>100.7316</v>
      </c>
      <c r="P31" s="250">
        <v>100.1606</v>
      </c>
      <c r="Q31" s="250">
        <v>100.0939</v>
      </c>
      <c r="R31" s="250">
        <v>99.314499999999995</v>
      </c>
      <c r="S31" s="250">
        <v>99.422899999999998</v>
      </c>
      <c r="T31" s="250">
        <v>99.611500000000007</v>
      </c>
      <c r="U31" s="250">
        <v>99.213899999999995</v>
      </c>
      <c r="V31" s="250">
        <v>99.759799999999998</v>
      </c>
      <c r="W31" s="250">
        <v>99.134100000000004</v>
      </c>
      <c r="X31" s="250">
        <v>98.439899999999994</v>
      </c>
      <c r="Y31" s="250">
        <v>99.255799999999994</v>
      </c>
      <c r="Z31" s="250">
        <v>99.244900000000001</v>
      </c>
      <c r="AA31" s="250">
        <v>99.006699999999995</v>
      </c>
      <c r="AB31" s="250">
        <v>99.024100000000004</v>
      </c>
      <c r="AC31" s="250">
        <v>94.707099999999997</v>
      </c>
      <c r="AD31" s="250">
        <v>79.674899999999994</v>
      </c>
      <c r="AE31" s="250">
        <v>83.438100000000006</v>
      </c>
      <c r="AF31" s="250">
        <v>89.587000000000003</v>
      </c>
      <c r="AG31" s="250">
        <v>93.277699999999996</v>
      </c>
      <c r="AH31" s="250">
        <v>94.628900000000002</v>
      </c>
      <c r="AI31" s="250">
        <v>94.595100000000002</v>
      </c>
      <c r="AJ31" s="250">
        <v>95.980099999999993</v>
      </c>
      <c r="AK31" s="250">
        <v>96.650899999999993</v>
      </c>
      <c r="AL31" s="250">
        <v>97.323300000000003</v>
      </c>
      <c r="AM31" s="250">
        <v>98.7911</v>
      </c>
      <c r="AN31" s="250">
        <v>94.994600000000005</v>
      </c>
      <c r="AO31" s="250">
        <v>98.251199999999997</v>
      </c>
      <c r="AP31" s="250">
        <v>98.1511</v>
      </c>
      <c r="AQ31" s="250">
        <v>99.100800000000007</v>
      </c>
      <c r="AR31" s="250">
        <v>98.956199999999995</v>
      </c>
      <c r="AS31" s="250">
        <v>100.357</v>
      </c>
      <c r="AT31" s="250">
        <v>99.737399999999994</v>
      </c>
      <c r="AU31" s="250">
        <v>98.861699999999999</v>
      </c>
      <c r="AV31" s="250">
        <v>100.5509</v>
      </c>
      <c r="AW31" s="250">
        <v>101.20440000000001</v>
      </c>
      <c r="AX31" s="250">
        <v>101.1545</v>
      </c>
      <c r="AY31" s="250">
        <v>101.2683</v>
      </c>
      <c r="AZ31" s="250">
        <v>102.50749999999999</v>
      </c>
      <c r="BA31" s="250">
        <v>103.3969</v>
      </c>
      <c r="BB31" s="250">
        <v>104.03161851999999</v>
      </c>
      <c r="BC31" s="316">
        <v>104.6558</v>
      </c>
      <c r="BD31" s="316">
        <v>105.16240000000001</v>
      </c>
      <c r="BE31" s="316">
        <v>105.3485</v>
      </c>
      <c r="BF31" s="316">
        <v>105.7717</v>
      </c>
      <c r="BG31" s="316">
        <v>106.2291</v>
      </c>
      <c r="BH31" s="316">
        <v>106.8</v>
      </c>
      <c r="BI31" s="316">
        <v>107.2668</v>
      </c>
      <c r="BJ31" s="316">
        <v>107.70869999999999</v>
      </c>
      <c r="BK31" s="316">
        <v>108.069</v>
      </c>
      <c r="BL31" s="316">
        <v>108.5034</v>
      </c>
      <c r="BM31" s="316">
        <v>108.9552</v>
      </c>
      <c r="BN31" s="316">
        <v>109.4573</v>
      </c>
      <c r="BO31" s="316">
        <v>109.9196</v>
      </c>
      <c r="BP31" s="316">
        <v>110.3747</v>
      </c>
      <c r="BQ31" s="316">
        <v>110.876</v>
      </c>
      <c r="BR31" s="316">
        <v>111.277</v>
      </c>
      <c r="BS31" s="316">
        <v>111.6309</v>
      </c>
      <c r="BT31" s="316">
        <v>111.85599999999999</v>
      </c>
      <c r="BU31" s="316">
        <v>112.1773</v>
      </c>
      <c r="BV31" s="316">
        <v>112.51300000000001</v>
      </c>
    </row>
    <row r="32" spans="1:74" ht="11.15" customHeight="1" x14ac:dyDescent="0.25">
      <c r="A32" s="557" t="s">
        <v>884</v>
      </c>
      <c r="B32" s="558" t="s">
        <v>900</v>
      </c>
      <c r="C32" s="250">
        <v>99.528000000000006</v>
      </c>
      <c r="D32" s="250">
        <v>100.9777</v>
      </c>
      <c r="E32" s="250">
        <v>99.647800000000004</v>
      </c>
      <c r="F32" s="250">
        <v>100.63979999999999</v>
      </c>
      <c r="G32" s="250">
        <v>100.6086</v>
      </c>
      <c r="H32" s="250">
        <v>100.28660000000001</v>
      </c>
      <c r="I32" s="250">
        <v>101.6718</v>
      </c>
      <c r="J32" s="250">
        <v>101.163</v>
      </c>
      <c r="K32" s="250">
        <v>100.691</v>
      </c>
      <c r="L32" s="250">
        <v>100.38979999999999</v>
      </c>
      <c r="M32" s="250">
        <v>99.510800000000003</v>
      </c>
      <c r="N32" s="250">
        <v>99.215000000000003</v>
      </c>
      <c r="O32" s="250">
        <v>100.7281</v>
      </c>
      <c r="P32" s="250">
        <v>100.7345</v>
      </c>
      <c r="Q32" s="250">
        <v>100.9699</v>
      </c>
      <c r="R32" s="250">
        <v>100.98390000000001</v>
      </c>
      <c r="S32" s="250">
        <v>100.512</v>
      </c>
      <c r="T32" s="250">
        <v>101.7848</v>
      </c>
      <c r="U32" s="250">
        <v>101.0598</v>
      </c>
      <c r="V32" s="250">
        <v>100.3507</v>
      </c>
      <c r="W32" s="250">
        <v>100.3395</v>
      </c>
      <c r="X32" s="250">
        <v>101.5994</v>
      </c>
      <c r="Y32" s="250">
        <v>101.36409999999999</v>
      </c>
      <c r="Z32" s="250">
        <v>102.2242</v>
      </c>
      <c r="AA32" s="250">
        <v>102.0977</v>
      </c>
      <c r="AB32" s="250">
        <v>102.191</v>
      </c>
      <c r="AC32" s="250">
        <v>101.1142</v>
      </c>
      <c r="AD32" s="250">
        <v>91.041399999999996</v>
      </c>
      <c r="AE32" s="250">
        <v>92.963899999999995</v>
      </c>
      <c r="AF32" s="250">
        <v>97.464699999999993</v>
      </c>
      <c r="AG32" s="250">
        <v>97.090500000000006</v>
      </c>
      <c r="AH32" s="250">
        <v>98.473799999999997</v>
      </c>
      <c r="AI32" s="250">
        <v>98.373699999999999</v>
      </c>
      <c r="AJ32" s="250">
        <v>99.373099999999994</v>
      </c>
      <c r="AK32" s="250">
        <v>100.0068</v>
      </c>
      <c r="AL32" s="250">
        <v>100.7891</v>
      </c>
      <c r="AM32" s="250">
        <v>101.4829</v>
      </c>
      <c r="AN32" s="250">
        <v>99.692400000000006</v>
      </c>
      <c r="AO32" s="250">
        <v>102.4663</v>
      </c>
      <c r="AP32" s="250">
        <v>101.3296</v>
      </c>
      <c r="AQ32" s="250">
        <v>100.111</v>
      </c>
      <c r="AR32" s="250">
        <v>100.17440000000001</v>
      </c>
      <c r="AS32" s="250">
        <v>99.457300000000004</v>
      </c>
      <c r="AT32" s="250">
        <v>99.777199999999993</v>
      </c>
      <c r="AU32" s="250">
        <v>99.770600000000002</v>
      </c>
      <c r="AV32" s="250">
        <v>100.8222</v>
      </c>
      <c r="AW32" s="250">
        <v>101.6867</v>
      </c>
      <c r="AX32" s="250">
        <v>101.78279999999999</v>
      </c>
      <c r="AY32" s="250">
        <v>102.7213</v>
      </c>
      <c r="AZ32" s="250">
        <v>104.08240000000001</v>
      </c>
      <c r="BA32" s="250">
        <v>103.8446</v>
      </c>
      <c r="BB32" s="250">
        <v>103.89971481000001</v>
      </c>
      <c r="BC32" s="316">
        <v>104.04349999999999</v>
      </c>
      <c r="BD32" s="316">
        <v>104.16849999999999</v>
      </c>
      <c r="BE32" s="316">
        <v>104.2559</v>
      </c>
      <c r="BF32" s="316">
        <v>104.3573</v>
      </c>
      <c r="BG32" s="316">
        <v>104.45399999999999</v>
      </c>
      <c r="BH32" s="316">
        <v>104.5501</v>
      </c>
      <c r="BI32" s="316">
        <v>104.63420000000001</v>
      </c>
      <c r="BJ32" s="316">
        <v>104.7106</v>
      </c>
      <c r="BK32" s="316">
        <v>104.75749999999999</v>
      </c>
      <c r="BL32" s="316">
        <v>104.8344</v>
      </c>
      <c r="BM32" s="316">
        <v>104.9195</v>
      </c>
      <c r="BN32" s="316">
        <v>105.01479999999999</v>
      </c>
      <c r="BO32" s="316">
        <v>105.11539999999999</v>
      </c>
      <c r="BP32" s="316">
        <v>105.223</v>
      </c>
      <c r="BQ32" s="316">
        <v>105.35</v>
      </c>
      <c r="BR32" s="316">
        <v>105.4623</v>
      </c>
      <c r="BS32" s="316">
        <v>105.5724</v>
      </c>
      <c r="BT32" s="316">
        <v>105.6593</v>
      </c>
      <c r="BU32" s="316">
        <v>105.7805</v>
      </c>
      <c r="BV32" s="316">
        <v>105.9151</v>
      </c>
    </row>
    <row r="33" spans="1:74" ht="11.15" customHeight="1" x14ac:dyDescent="0.25">
      <c r="A33" s="557" t="s">
        <v>885</v>
      </c>
      <c r="B33" s="558" t="s">
        <v>901</v>
      </c>
      <c r="C33" s="250">
        <v>97.942300000000003</v>
      </c>
      <c r="D33" s="250">
        <v>97.357600000000005</v>
      </c>
      <c r="E33" s="250">
        <v>98.6477</v>
      </c>
      <c r="F33" s="250">
        <v>99.16</v>
      </c>
      <c r="G33" s="250">
        <v>99.096299999999999</v>
      </c>
      <c r="H33" s="250">
        <v>98.786299999999997</v>
      </c>
      <c r="I33" s="250">
        <v>100.2213</v>
      </c>
      <c r="J33" s="250">
        <v>99.263300000000001</v>
      </c>
      <c r="K33" s="250">
        <v>99.575400000000002</v>
      </c>
      <c r="L33" s="250">
        <v>99.617800000000003</v>
      </c>
      <c r="M33" s="250">
        <v>99.863600000000005</v>
      </c>
      <c r="N33" s="250">
        <v>100.1003</v>
      </c>
      <c r="O33" s="250">
        <v>99.703800000000001</v>
      </c>
      <c r="P33" s="250">
        <v>98.911299999999997</v>
      </c>
      <c r="Q33" s="250">
        <v>98.350399999999993</v>
      </c>
      <c r="R33" s="250">
        <v>98.354900000000001</v>
      </c>
      <c r="S33" s="250">
        <v>98.073400000000007</v>
      </c>
      <c r="T33" s="250">
        <v>95.608199999999997</v>
      </c>
      <c r="U33" s="250">
        <v>97.585800000000006</v>
      </c>
      <c r="V33" s="250">
        <v>99.139700000000005</v>
      </c>
      <c r="W33" s="250">
        <v>98.976200000000006</v>
      </c>
      <c r="X33" s="250">
        <v>98.649199999999993</v>
      </c>
      <c r="Y33" s="250">
        <v>98.403300000000002</v>
      </c>
      <c r="Z33" s="250">
        <v>98.455399999999997</v>
      </c>
      <c r="AA33" s="250">
        <v>99.419399999999996</v>
      </c>
      <c r="AB33" s="250">
        <v>99.075299999999999</v>
      </c>
      <c r="AC33" s="250">
        <v>99.880700000000004</v>
      </c>
      <c r="AD33" s="250">
        <v>95.218100000000007</v>
      </c>
      <c r="AE33" s="250">
        <v>89.476900000000001</v>
      </c>
      <c r="AF33" s="250">
        <v>89.851799999999997</v>
      </c>
      <c r="AG33" s="250">
        <v>89.890199999999993</v>
      </c>
      <c r="AH33" s="250">
        <v>90.219499999999996</v>
      </c>
      <c r="AI33" s="250">
        <v>91.988900000000001</v>
      </c>
      <c r="AJ33" s="250">
        <v>94.560900000000004</v>
      </c>
      <c r="AK33" s="250">
        <v>95.3536</v>
      </c>
      <c r="AL33" s="250">
        <v>94.924899999999994</v>
      </c>
      <c r="AM33" s="250">
        <v>93.232900000000001</v>
      </c>
      <c r="AN33" s="250">
        <v>92.433499999999995</v>
      </c>
      <c r="AO33" s="250">
        <v>96.143000000000001</v>
      </c>
      <c r="AP33" s="250">
        <v>95.5261</v>
      </c>
      <c r="AQ33" s="250">
        <v>95.782200000000003</v>
      </c>
      <c r="AR33" s="250">
        <v>93.765100000000004</v>
      </c>
      <c r="AS33" s="250">
        <v>94.789599999999993</v>
      </c>
      <c r="AT33" s="250">
        <v>95.322000000000003</v>
      </c>
      <c r="AU33" s="250">
        <v>95.443700000000007</v>
      </c>
      <c r="AV33" s="250">
        <v>94.078400000000002</v>
      </c>
      <c r="AW33" s="250">
        <v>93.407600000000002</v>
      </c>
      <c r="AX33" s="250">
        <v>94.237200000000001</v>
      </c>
      <c r="AY33" s="250">
        <v>95.439300000000003</v>
      </c>
      <c r="AZ33" s="250">
        <v>97.1143</v>
      </c>
      <c r="BA33" s="250">
        <v>96.466099999999997</v>
      </c>
      <c r="BB33" s="250">
        <v>96.939015556000001</v>
      </c>
      <c r="BC33" s="316">
        <v>97.111760000000004</v>
      </c>
      <c r="BD33" s="316">
        <v>97.208420000000004</v>
      </c>
      <c r="BE33" s="316">
        <v>97.080340000000007</v>
      </c>
      <c r="BF33" s="316">
        <v>97.136319999999998</v>
      </c>
      <c r="BG33" s="316">
        <v>97.227699999999999</v>
      </c>
      <c r="BH33" s="316">
        <v>97.457909999999998</v>
      </c>
      <c r="BI33" s="316">
        <v>97.542529999999999</v>
      </c>
      <c r="BJ33" s="316">
        <v>97.584999999999994</v>
      </c>
      <c r="BK33" s="316">
        <v>97.479069999999993</v>
      </c>
      <c r="BL33" s="316">
        <v>97.516890000000004</v>
      </c>
      <c r="BM33" s="316">
        <v>97.592209999999994</v>
      </c>
      <c r="BN33" s="316">
        <v>97.745940000000004</v>
      </c>
      <c r="BO33" s="316">
        <v>97.865629999999996</v>
      </c>
      <c r="BP33" s="316">
        <v>97.992159999999998</v>
      </c>
      <c r="BQ33" s="316">
        <v>98.156700000000001</v>
      </c>
      <c r="BR33" s="316">
        <v>98.273539999999997</v>
      </c>
      <c r="BS33" s="316">
        <v>98.373850000000004</v>
      </c>
      <c r="BT33" s="316">
        <v>98.405479999999997</v>
      </c>
      <c r="BU33" s="316">
        <v>98.51182</v>
      </c>
      <c r="BV33" s="316">
        <v>98.640730000000005</v>
      </c>
    </row>
    <row r="34" spans="1:74" ht="11.15" customHeight="1" x14ac:dyDescent="0.25">
      <c r="A34" s="557" t="s">
        <v>886</v>
      </c>
      <c r="B34" s="558" t="s">
        <v>902</v>
      </c>
      <c r="C34" s="250">
        <v>99.764799999999994</v>
      </c>
      <c r="D34" s="250">
        <v>99.237700000000004</v>
      </c>
      <c r="E34" s="250">
        <v>99.509699999999995</v>
      </c>
      <c r="F34" s="250">
        <v>99.938599999999994</v>
      </c>
      <c r="G34" s="250">
        <v>100.0446</v>
      </c>
      <c r="H34" s="250">
        <v>99.974199999999996</v>
      </c>
      <c r="I34" s="250">
        <v>100.1778</v>
      </c>
      <c r="J34" s="250">
        <v>100.66800000000001</v>
      </c>
      <c r="K34" s="250">
        <v>100.76</v>
      </c>
      <c r="L34" s="250">
        <v>100.107</v>
      </c>
      <c r="M34" s="250">
        <v>99.186599999999999</v>
      </c>
      <c r="N34" s="250">
        <v>99.885000000000005</v>
      </c>
      <c r="O34" s="250">
        <v>101.0766</v>
      </c>
      <c r="P34" s="250">
        <v>97.395799999999994</v>
      </c>
      <c r="Q34" s="250">
        <v>98.621899999999997</v>
      </c>
      <c r="R34" s="250">
        <v>98.462999999999994</v>
      </c>
      <c r="S34" s="250">
        <v>99.100099999999998</v>
      </c>
      <c r="T34" s="250">
        <v>99.816100000000006</v>
      </c>
      <c r="U34" s="250">
        <v>100.771</v>
      </c>
      <c r="V34" s="250">
        <v>101.2766</v>
      </c>
      <c r="W34" s="250">
        <v>100.5831</v>
      </c>
      <c r="X34" s="250">
        <v>98.844899999999996</v>
      </c>
      <c r="Y34" s="250">
        <v>98.257099999999994</v>
      </c>
      <c r="Z34" s="250">
        <v>98.611199999999997</v>
      </c>
      <c r="AA34" s="250">
        <v>100.8317</v>
      </c>
      <c r="AB34" s="250">
        <v>99.577200000000005</v>
      </c>
      <c r="AC34" s="250">
        <v>93.476699999999994</v>
      </c>
      <c r="AD34" s="250">
        <v>75.889200000000002</v>
      </c>
      <c r="AE34" s="250">
        <v>76.441900000000004</v>
      </c>
      <c r="AF34" s="250">
        <v>79.575199999999995</v>
      </c>
      <c r="AG34" s="250">
        <v>84.037000000000006</v>
      </c>
      <c r="AH34" s="250">
        <v>84.004900000000006</v>
      </c>
      <c r="AI34" s="250">
        <v>83.809700000000007</v>
      </c>
      <c r="AJ34" s="250">
        <v>85.827299999999994</v>
      </c>
      <c r="AK34" s="250">
        <v>85.7196</v>
      </c>
      <c r="AL34" s="250">
        <v>88.471599999999995</v>
      </c>
      <c r="AM34" s="250">
        <v>91.663200000000003</v>
      </c>
      <c r="AN34" s="250">
        <v>85.243600000000001</v>
      </c>
      <c r="AO34" s="250">
        <v>94.563999999999993</v>
      </c>
      <c r="AP34" s="250">
        <v>95.946899999999999</v>
      </c>
      <c r="AQ34" s="250">
        <v>96.136799999999994</v>
      </c>
      <c r="AR34" s="250">
        <v>95.647900000000007</v>
      </c>
      <c r="AS34" s="250">
        <v>95.496899999999997</v>
      </c>
      <c r="AT34" s="250">
        <v>94.623199999999997</v>
      </c>
      <c r="AU34" s="250">
        <v>94.858400000000003</v>
      </c>
      <c r="AV34" s="250">
        <v>96.335599999999999</v>
      </c>
      <c r="AW34" s="250">
        <v>96.572400000000002</v>
      </c>
      <c r="AX34" s="250">
        <v>95.347399999999993</v>
      </c>
      <c r="AY34" s="250">
        <v>93.873500000000007</v>
      </c>
      <c r="AZ34" s="250">
        <v>96.126599999999996</v>
      </c>
      <c r="BA34" s="250">
        <v>96.818799999999996</v>
      </c>
      <c r="BB34" s="250">
        <v>97.129363703999999</v>
      </c>
      <c r="BC34" s="316">
        <v>97.64188</v>
      </c>
      <c r="BD34" s="316">
        <v>98.004990000000006</v>
      </c>
      <c r="BE34" s="316">
        <v>98.029589999999999</v>
      </c>
      <c r="BF34" s="316">
        <v>98.235720000000001</v>
      </c>
      <c r="BG34" s="316">
        <v>98.434259999999995</v>
      </c>
      <c r="BH34" s="316">
        <v>98.649460000000005</v>
      </c>
      <c r="BI34" s="316">
        <v>98.814670000000007</v>
      </c>
      <c r="BJ34" s="316">
        <v>98.954120000000003</v>
      </c>
      <c r="BK34" s="316">
        <v>99.043599999999998</v>
      </c>
      <c r="BL34" s="316">
        <v>99.149690000000007</v>
      </c>
      <c r="BM34" s="316">
        <v>99.248180000000005</v>
      </c>
      <c r="BN34" s="316">
        <v>99.355450000000005</v>
      </c>
      <c r="BO34" s="316">
        <v>99.426460000000006</v>
      </c>
      <c r="BP34" s="316">
        <v>99.477590000000006</v>
      </c>
      <c r="BQ34" s="316">
        <v>99.491470000000007</v>
      </c>
      <c r="BR34" s="316">
        <v>99.515870000000007</v>
      </c>
      <c r="BS34" s="316">
        <v>99.533420000000007</v>
      </c>
      <c r="BT34" s="316">
        <v>99.503749999999997</v>
      </c>
      <c r="BU34" s="316">
        <v>99.537869999999998</v>
      </c>
      <c r="BV34" s="316">
        <v>99.595420000000004</v>
      </c>
    </row>
    <row r="35" spans="1:74" ht="11.15" customHeight="1" x14ac:dyDescent="0.25">
      <c r="A35" s="557" t="s">
        <v>887</v>
      </c>
      <c r="B35" s="558" t="s">
        <v>903</v>
      </c>
      <c r="C35" s="250">
        <v>98.366200000000006</v>
      </c>
      <c r="D35" s="250">
        <v>98.871099999999998</v>
      </c>
      <c r="E35" s="250">
        <v>98.846299999999999</v>
      </c>
      <c r="F35" s="250">
        <v>99.427400000000006</v>
      </c>
      <c r="G35" s="250">
        <v>99.223600000000005</v>
      </c>
      <c r="H35" s="250">
        <v>99.329300000000003</v>
      </c>
      <c r="I35" s="250">
        <v>99.83</v>
      </c>
      <c r="J35" s="250">
        <v>98.575199999999995</v>
      </c>
      <c r="K35" s="250">
        <v>98.099900000000005</v>
      </c>
      <c r="L35" s="250">
        <v>97.588300000000004</v>
      </c>
      <c r="M35" s="250">
        <v>98.047399999999996</v>
      </c>
      <c r="N35" s="250">
        <v>97.558300000000003</v>
      </c>
      <c r="O35" s="250">
        <v>96.562100000000001</v>
      </c>
      <c r="P35" s="250">
        <v>96.613500000000002</v>
      </c>
      <c r="Q35" s="250">
        <v>96.180499999999995</v>
      </c>
      <c r="R35" s="250">
        <v>95.610200000000006</v>
      </c>
      <c r="S35" s="250">
        <v>94.855599999999995</v>
      </c>
      <c r="T35" s="250">
        <v>94.558700000000002</v>
      </c>
      <c r="U35" s="250">
        <v>95.185199999999995</v>
      </c>
      <c r="V35" s="250">
        <v>95.978700000000003</v>
      </c>
      <c r="W35" s="250">
        <v>95.5869</v>
      </c>
      <c r="X35" s="250">
        <v>95.254999999999995</v>
      </c>
      <c r="Y35" s="250">
        <v>94.635599999999997</v>
      </c>
      <c r="Z35" s="250">
        <v>94.244600000000005</v>
      </c>
      <c r="AA35" s="250">
        <v>94.670100000000005</v>
      </c>
      <c r="AB35" s="250">
        <v>94.586600000000004</v>
      </c>
      <c r="AC35" s="250">
        <v>95.652900000000002</v>
      </c>
      <c r="AD35" s="250">
        <v>89.501099999999994</v>
      </c>
      <c r="AE35" s="250">
        <v>89.837999999999994</v>
      </c>
      <c r="AF35" s="250">
        <v>90.282399999999996</v>
      </c>
      <c r="AG35" s="250">
        <v>91.695599999999999</v>
      </c>
      <c r="AH35" s="250">
        <v>92.898600000000002</v>
      </c>
      <c r="AI35" s="250">
        <v>92.781800000000004</v>
      </c>
      <c r="AJ35" s="250">
        <v>94.417299999999997</v>
      </c>
      <c r="AK35" s="250">
        <v>94.469300000000004</v>
      </c>
      <c r="AL35" s="250">
        <v>95.237099999999998</v>
      </c>
      <c r="AM35" s="250">
        <v>95.075500000000005</v>
      </c>
      <c r="AN35" s="250">
        <v>87.798299999999998</v>
      </c>
      <c r="AO35" s="250">
        <v>92.467299999999994</v>
      </c>
      <c r="AP35" s="250">
        <v>97.369799999999998</v>
      </c>
      <c r="AQ35" s="250">
        <v>100.02849999999999</v>
      </c>
      <c r="AR35" s="250">
        <v>100.45</v>
      </c>
      <c r="AS35" s="250">
        <v>100.2059</v>
      </c>
      <c r="AT35" s="250">
        <v>100.0489</v>
      </c>
      <c r="AU35" s="250">
        <v>98.52</v>
      </c>
      <c r="AV35" s="250">
        <v>100.2589</v>
      </c>
      <c r="AW35" s="250">
        <v>100.46599999999999</v>
      </c>
      <c r="AX35" s="250">
        <v>100.9064</v>
      </c>
      <c r="AY35" s="250">
        <v>100.264</v>
      </c>
      <c r="AZ35" s="250">
        <v>100.8946</v>
      </c>
      <c r="BA35" s="250">
        <v>101.5705</v>
      </c>
      <c r="BB35" s="250">
        <v>101.49768519</v>
      </c>
      <c r="BC35" s="316">
        <v>101.6935</v>
      </c>
      <c r="BD35" s="316">
        <v>101.8305</v>
      </c>
      <c r="BE35" s="316">
        <v>101.70489999999999</v>
      </c>
      <c r="BF35" s="316">
        <v>101.8768</v>
      </c>
      <c r="BG35" s="316">
        <v>102.1426</v>
      </c>
      <c r="BH35" s="316">
        <v>102.6562</v>
      </c>
      <c r="BI35" s="316">
        <v>102.99420000000001</v>
      </c>
      <c r="BJ35" s="316">
        <v>103.31059999999999</v>
      </c>
      <c r="BK35" s="316">
        <v>103.55159999999999</v>
      </c>
      <c r="BL35" s="316">
        <v>103.86490000000001</v>
      </c>
      <c r="BM35" s="316">
        <v>104.1968</v>
      </c>
      <c r="BN35" s="316">
        <v>104.56010000000001</v>
      </c>
      <c r="BO35" s="316">
        <v>104.9196</v>
      </c>
      <c r="BP35" s="316">
        <v>105.2881</v>
      </c>
      <c r="BQ35" s="316">
        <v>105.7542</v>
      </c>
      <c r="BR35" s="316">
        <v>106.0741</v>
      </c>
      <c r="BS35" s="316">
        <v>106.3364</v>
      </c>
      <c r="BT35" s="316">
        <v>106.43429999999999</v>
      </c>
      <c r="BU35" s="316">
        <v>106.6615</v>
      </c>
      <c r="BV35" s="316">
        <v>106.91119999999999</v>
      </c>
    </row>
    <row r="36" spans="1:74" ht="11.15" customHeight="1" x14ac:dyDescent="0.25">
      <c r="A36" s="557" t="s">
        <v>888</v>
      </c>
      <c r="B36" s="558" t="s">
        <v>904</v>
      </c>
      <c r="C36" s="250">
        <v>98.009200000000007</v>
      </c>
      <c r="D36" s="250">
        <v>102.1339</v>
      </c>
      <c r="E36" s="250">
        <v>100.6327</v>
      </c>
      <c r="F36" s="250">
        <v>101.7222</v>
      </c>
      <c r="G36" s="250">
        <v>101.7046</v>
      </c>
      <c r="H36" s="250">
        <v>100.8314</v>
      </c>
      <c r="I36" s="250">
        <v>100.8329</v>
      </c>
      <c r="J36" s="250">
        <v>100.4935</v>
      </c>
      <c r="K36" s="250">
        <v>99.153599999999997</v>
      </c>
      <c r="L36" s="250">
        <v>100.0564</v>
      </c>
      <c r="M36" s="250">
        <v>98.549700000000001</v>
      </c>
      <c r="N36" s="250">
        <v>100.4761</v>
      </c>
      <c r="O36" s="250">
        <v>100.6221</v>
      </c>
      <c r="P36" s="250">
        <v>96.953199999999995</v>
      </c>
      <c r="Q36" s="250">
        <v>97.343599999999995</v>
      </c>
      <c r="R36" s="250">
        <v>98.033199999999994</v>
      </c>
      <c r="S36" s="250">
        <v>97.982600000000005</v>
      </c>
      <c r="T36" s="250">
        <v>98.186000000000007</v>
      </c>
      <c r="U36" s="250">
        <v>97.632400000000004</v>
      </c>
      <c r="V36" s="250">
        <v>98.444199999999995</v>
      </c>
      <c r="W36" s="250">
        <v>98.867900000000006</v>
      </c>
      <c r="X36" s="250">
        <v>97.519400000000005</v>
      </c>
      <c r="Y36" s="250">
        <v>96.743499999999997</v>
      </c>
      <c r="Z36" s="250">
        <v>98.274299999999997</v>
      </c>
      <c r="AA36" s="250">
        <v>101.4855</v>
      </c>
      <c r="AB36" s="250">
        <v>101.51139999999999</v>
      </c>
      <c r="AC36" s="250">
        <v>96.246499999999997</v>
      </c>
      <c r="AD36" s="250">
        <v>81.807299999999998</v>
      </c>
      <c r="AE36" s="250">
        <v>89.259200000000007</v>
      </c>
      <c r="AF36" s="250">
        <v>93.135599999999997</v>
      </c>
      <c r="AG36" s="250">
        <v>95.016400000000004</v>
      </c>
      <c r="AH36" s="250">
        <v>95.019000000000005</v>
      </c>
      <c r="AI36" s="250">
        <v>93.865899999999996</v>
      </c>
      <c r="AJ36" s="250">
        <v>96.6066</v>
      </c>
      <c r="AK36" s="250">
        <v>97.798400000000001</v>
      </c>
      <c r="AL36" s="250">
        <v>100.87609999999999</v>
      </c>
      <c r="AM36" s="250">
        <v>99.668400000000005</v>
      </c>
      <c r="AN36" s="250">
        <v>94.863</v>
      </c>
      <c r="AO36" s="250">
        <v>97.566199999999995</v>
      </c>
      <c r="AP36" s="250">
        <v>96.571399999999997</v>
      </c>
      <c r="AQ36" s="250">
        <v>94.359899999999996</v>
      </c>
      <c r="AR36" s="250">
        <v>95.230800000000002</v>
      </c>
      <c r="AS36" s="250">
        <v>96.356499999999997</v>
      </c>
      <c r="AT36" s="250">
        <v>96.74</v>
      </c>
      <c r="AU36" s="250">
        <v>96.988699999999994</v>
      </c>
      <c r="AV36" s="250">
        <v>96.653199999999998</v>
      </c>
      <c r="AW36" s="250">
        <v>99.671199999999999</v>
      </c>
      <c r="AX36" s="250">
        <v>101.35550000000001</v>
      </c>
      <c r="AY36" s="250">
        <v>102.0423</v>
      </c>
      <c r="AZ36" s="250">
        <v>106.0612</v>
      </c>
      <c r="BA36" s="250">
        <v>104.83969999999999</v>
      </c>
      <c r="BB36" s="250">
        <v>105.17993333</v>
      </c>
      <c r="BC36" s="316">
        <v>105.4477</v>
      </c>
      <c r="BD36" s="316">
        <v>105.6165</v>
      </c>
      <c r="BE36" s="316">
        <v>105.57170000000001</v>
      </c>
      <c r="BF36" s="316">
        <v>105.6284</v>
      </c>
      <c r="BG36" s="316">
        <v>105.67189999999999</v>
      </c>
      <c r="BH36" s="316">
        <v>105.6767</v>
      </c>
      <c r="BI36" s="316">
        <v>105.7131</v>
      </c>
      <c r="BJ36" s="316">
        <v>105.75539999999999</v>
      </c>
      <c r="BK36" s="316">
        <v>105.7693</v>
      </c>
      <c r="BL36" s="316">
        <v>105.84950000000001</v>
      </c>
      <c r="BM36" s="316">
        <v>105.9615</v>
      </c>
      <c r="BN36" s="316">
        <v>106.10290000000001</v>
      </c>
      <c r="BO36" s="316">
        <v>106.28060000000001</v>
      </c>
      <c r="BP36" s="316">
        <v>106.4922</v>
      </c>
      <c r="BQ36" s="316">
        <v>106.78019999999999</v>
      </c>
      <c r="BR36" s="316">
        <v>107.02760000000001</v>
      </c>
      <c r="BS36" s="316">
        <v>107.27679999999999</v>
      </c>
      <c r="BT36" s="316">
        <v>107.52460000000001</v>
      </c>
      <c r="BU36" s="316">
        <v>107.7801</v>
      </c>
      <c r="BV36" s="316">
        <v>108.0398</v>
      </c>
    </row>
    <row r="37" spans="1:74" ht="11.15" customHeight="1" x14ac:dyDescent="0.25">
      <c r="A37" s="557" t="s">
        <v>889</v>
      </c>
      <c r="B37" s="558" t="s">
        <v>905</v>
      </c>
      <c r="C37" s="250">
        <v>100.66</v>
      </c>
      <c r="D37" s="250">
        <v>101.8378</v>
      </c>
      <c r="E37" s="250">
        <v>102.9847</v>
      </c>
      <c r="F37" s="250">
        <v>102.446</v>
      </c>
      <c r="G37" s="250">
        <v>103.033</v>
      </c>
      <c r="H37" s="250">
        <v>103.0185</v>
      </c>
      <c r="I37" s="250">
        <v>102.73779999999999</v>
      </c>
      <c r="J37" s="250">
        <v>103.52679999999999</v>
      </c>
      <c r="K37" s="250">
        <v>104.3295</v>
      </c>
      <c r="L37" s="250">
        <v>104.92010000000001</v>
      </c>
      <c r="M37" s="250">
        <v>104.88890000000001</v>
      </c>
      <c r="N37" s="250">
        <v>103.94499999999999</v>
      </c>
      <c r="O37" s="250">
        <v>101.4575</v>
      </c>
      <c r="P37" s="250">
        <v>100.0478</v>
      </c>
      <c r="Q37" s="250">
        <v>100.3412</v>
      </c>
      <c r="R37" s="250">
        <v>100.94199999999999</v>
      </c>
      <c r="S37" s="250">
        <v>99.638000000000005</v>
      </c>
      <c r="T37" s="250">
        <v>97.617199999999997</v>
      </c>
      <c r="U37" s="250">
        <v>97.802000000000007</v>
      </c>
      <c r="V37" s="250">
        <v>99.166499999999999</v>
      </c>
      <c r="W37" s="250">
        <v>98.301400000000001</v>
      </c>
      <c r="X37" s="250">
        <v>96.2714</v>
      </c>
      <c r="Y37" s="250">
        <v>96.188999999999993</v>
      </c>
      <c r="Z37" s="250">
        <v>97.891499999999994</v>
      </c>
      <c r="AA37" s="250">
        <v>98.485699999999994</v>
      </c>
      <c r="AB37" s="250">
        <v>96.045599999999993</v>
      </c>
      <c r="AC37" s="250">
        <v>93.126499999999993</v>
      </c>
      <c r="AD37" s="250">
        <v>72.87</v>
      </c>
      <c r="AE37" s="250">
        <v>70.461299999999994</v>
      </c>
      <c r="AF37" s="250">
        <v>75.311300000000003</v>
      </c>
      <c r="AG37" s="250">
        <v>79.540899999999993</v>
      </c>
      <c r="AH37" s="250">
        <v>83.485799999999998</v>
      </c>
      <c r="AI37" s="250">
        <v>86.9328</v>
      </c>
      <c r="AJ37" s="250">
        <v>89.056899999999999</v>
      </c>
      <c r="AK37" s="250">
        <v>91.521500000000003</v>
      </c>
      <c r="AL37" s="250">
        <v>90.260199999999998</v>
      </c>
      <c r="AM37" s="250">
        <v>91.631799999999998</v>
      </c>
      <c r="AN37" s="250">
        <v>91.579700000000003</v>
      </c>
      <c r="AO37" s="250">
        <v>94.016900000000007</v>
      </c>
      <c r="AP37" s="250">
        <v>97.290899999999993</v>
      </c>
      <c r="AQ37" s="250">
        <v>95.642700000000005</v>
      </c>
      <c r="AR37" s="250">
        <v>97.204499999999996</v>
      </c>
      <c r="AS37" s="250">
        <v>98.710599999999999</v>
      </c>
      <c r="AT37" s="250">
        <v>98.308700000000002</v>
      </c>
      <c r="AU37" s="250">
        <v>97.135199999999998</v>
      </c>
      <c r="AV37" s="250">
        <v>99.192899999999995</v>
      </c>
      <c r="AW37" s="250">
        <v>99.578599999999994</v>
      </c>
      <c r="AX37" s="250">
        <v>99.086799999999997</v>
      </c>
      <c r="AY37" s="250">
        <v>96.650199999999998</v>
      </c>
      <c r="AZ37" s="250">
        <v>98.833600000000004</v>
      </c>
      <c r="BA37" s="250">
        <v>97.161000000000001</v>
      </c>
      <c r="BB37" s="250">
        <v>98.850134073999996</v>
      </c>
      <c r="BC37" s="316">
        <v>99.310890000000001</v>
      </c>
      <c r="BD37" s="316">
        <v>99.657539999999997</v>
      </c>
      <c r="BE37" s="316">
        <v>99.493179999999995</v>
      </c>
      <c r="BF37" s="316">
        <v>99.909300000000002</v>
      </c>
      <c r="BG37" s="316">
        <v>100.509</v>
      </c>
      <c r="BH37" s="316">
        <v>101.8098</v>
      </c>
      <c r="BI37" s="316">
        <v>102.38849999999999</v>
      </c>
      <c r="BJ37" s="316">
        <v>102.7628</v>
      </c>
      <c r="BK37" s="316">
        <v>102.4688</v>
      </c>
      <c r="BL37" s="316">
        <v>102.7816</v>
      </c>
      <c r="BM37" s="316">
        <v>103.2376</v>
      </c>
      <c r="BN37" s="316">
        <v>104.0047</v>
      </c>
      <c r="BO37" s="316">
        <v>104.6211</v>
      </c>
      <c r="BP37" s="316">
        <v>105.2548</v>
      </c>
      <c r="BQ37" s="316">
        <v>106.1698</v>
      </c>
      <c r="BR37" s="316">
        <v>106.63979999999999</v>
      </c>
      <c r="BS37" s="316">
        <v>106.9288</v>
      </c>
      <c r="BT37" s="316">
        <v>106.52509999999999</v>
      </c>
      <c r="BU37" s="316">
        <v>106.8361</v>
      </c>
      <c r="BV37" s="316">
        <v>107.35</v>
      </c>
    </row>
    <row r="38" spans="1:74" ht="11.15" customHeight="1" x14ac:dyDescent="0.25">
      <c r="A38" s="297" t="s">
        <v>879</v>
      </c>
      <c r="B38" s="41" t="s">
        <v>906</v>
      </c>
      <c r="C38" s="250">
        <v>98.941548218999998</v>
      </c>
      <c r="D38" s="250">
        <v>100.32506282999999</v>
      </c>
      <c r="E38" s="250">
        <v>100.71472161</v>
      </c>
      <c r="F38" s="250">
        <v>100.85243611</v>
      </c>
      <c r="G38" s="250">
        <v>101.38270568999999</v>
      </c>
      <c r="H38" s="250">
        <v>101.30815661</v>
      </c>
      <c r="I38" s="250">
        <v>101.45016119</v>
      </c>
      <c r="J38" s="250">
        <v>101.4769421</v>
      </c>
      <c r="K38" s="250">
        <v>101.25048221999999</v>
      </c>
      <c r="L38" s="250">
        <v>101.15282462</v>
      </c>
      <c r="M38" s="250">
        <v>100.52947682999999</v>
      </c>
      <c r="N38" s="250">
        <v>100.89211557</v>
      </c>
      <c r="O38" s="250">
        <v>100.22180358999999</v>
      </c>
      <c r="P38" s="250">
        <v>97.895466069999998</v>
      </c>
      <c r="Q38" s="250">
        <v>97.866259743000001</v>
      </c>
      <c r="R38" s="250">
        <v>98.227793481999996</v>
      </c>
      <c r="S38" s="250">
        <v>97.669411652999997</v>
      </c>
      <c r="T38" s="250">
        <v>96.955606273000001</v>
      </c>
      <c r="U38" s="250">
        <v>97.206968196999995</v>
      </c>
      <c r="V38" s="250">
        <v>98.119646248999999</v>
      </c>
      <c r="W38" s="250">
        <v>97.849092397999996</v>
      </c>
      <c r="X38" s="250">
        <v>96.518597381000006</v>
      </c>
      <c r="Y38" s="250">
        <v>95.980251851000006</v>
      </c>
      <c r="Z38" s="250">
        <v>96.938968048000007</v>
      </c>
      <c r="AA38" s="250">
        <v>98.478498986000005</v>
      </c>
      <c r="AB38" s="250">
        <v>97.577349999000006</v>
      </c>
      <c r="AC38" s="250">
        <v>94.510092804999999</v>
      </c>
      <c r="AD38" s="250">
        <v>79.331659729999998</v>
      </c>
      <c r="AE38" s="250">
        <v>80.361323337000002</v>
      </c>
      <c r="AF38" s="250">
        <v>83.833589829999994</v>
      </c>
      <c r="AG38" s="250">
        <v>86.632700744000005</v>
      </c>
      <c r="AH38" s="250">
        <v>88.127464834999998</v>
      </c>
      <c r="AI38" s="250">
        <v>89.228891261000001</v>
      </c>
      <c r="AJ38" s="250">
        <v>91.702737646000003</v>
      </c>
      <c r="AK38" s="250">
        <v>93.020343553000004</v>
      </c>
      <c r="AL38" s="250">
        <v>93.749311384999999</v>
      </c>
      <c r="AM38" s="250">
        <v>94.278713737000004</v>
      </c>
      <c r="AN38" s="250">
        <v>88.737375975999996</v>
      </c>
      <c r="AO38" s="250">
        <v>93.780616873</v>
      </c>
      <c r="AP38" s="250">
        <v>96.237375731</v>
      </c>
      <c r="AQ38" s="250">
        <v>96.090696328999996</v>
      </c>
      <c r="AR38" s="250">
        <v>96.741075137999999</v>
      </c>
      <c r="AS38" s="250">
        <v>97.146347055000007</v>
      </c>
      <c r="AT38" s="250">
        <v>96.618372550999993</v>
      </c>
      <c r="AU38" s="250">
        <v>95.429865925000001</v>
      </c>
      <c r="AV38" s="250">
        <v>96.829133724000002</v>
      </c>
      <c r="AW38" s="250">
        <v>97.668866575999999</v>
      </c>
      <c r="AX38" s="250">
        <v>97.699273794999996</v>
      </c>
      <c r="AY38" s="250">
        <v>96.800135237000006</v>
      </c>
      <c r="AZ38" s="250">
        <v>99.260935598000003</v>
      </c>
      <c r="BA38" s="250">
        <v>98.675972247999994</v>
      </c>
      <c r="BB38" s="250">
        <v>99.304989711000005</v>
      </c>
      <c r="BC38" s="316">
        <v>99.636240000000001</v>
      </c>
      <c r="BD38" s="316">
        <v>99.84845</v>
      </c>
      <c r="BE38" s="316">
        <v>99.655119999999997</v>
      </c>
      <c r="BF38" s="316">
        <v>99.844110000000001</v>
      </c>
      <c r="BG38" s="316">
        <v>100.1289</v>
      </c>
      <c r="BH38" s="316">
        <v>100.7419</v>
      </c>
      <c r="BI38" s="316">
        <v>101.0442</v>
      </c>
      <c r="BJ38" s="316">
        <v>101.268</v>
      </c>
      <c r="BK38" s="316">
        <v>101.2272</v>
      </c>
      <c r="BL38" s="316">
        <v>101.434</v>
      </c>
      <c r="BM38" s="316">
        <v>101.7021</v>
      </c>
      <c r="BN38" s="316">
        <v>102.096</v>
      </c>
      <c r="BO38" s="316">
        <v>102.4385</v>
      </c>
      <c r="BP38" s="316">
        <v>102.7941</v>
      </c>
      <c r="BQ38" s="316">
        <v>103.289</v>
      </c>
      <c r="BR38" s="316">
        <v>103.5761</v>
      </c>
      <c r="BS38" s="316">
        <v>103.78149999999999</v>
      </c>
      <c r="BT38" s="316">
        <v>103.68729999999999</v>
      </c>
      <c r="BU38" s="316">
        <v>103.8929</v>
      </c>
      <c r="BV38" s="316">
        <v>104.1803</v>
      </c>
    </row>
    <row r="39" spans="1:74" ht="11.15" customHeight="1" x14ac:dyDescent="0.25">
      <c r="A39" s="297" t="s">
        <v>880</v>
      </c>
      <c r="B39" s="41" t="s">
        <v>907</v>
      </c>
      <c r="C39" s="250">
        <v>104.85461468</v>
      </c>
      <c r="D39" s="250">
        <v>106.49694331000001</v>
      </c>
      <c r="E39" s="250">
        <v>106.43008355000001</v>
      </c>
      <c r="F39" s="250">
        <v>106.99261437</v>
      </c>
      <c r="G39" s="250">
        <v>106.66952173</v>
      </c>
      <c r="H39" s="250">
        <v>106.75947402</v>
      </c>
      <c r="I39" s="250">
        <v>106.90671140000001</v>
      </c>
      <c r="J39" s="250">
        <v>107.06410145</v>
      </c>
      <c r="K39" s="250">
        <v>106.70801465</v>
      </c>
      <c r="L39" s="250">
        <v>106.25824322</v>
      </c>
      <c r="M39" s="250">
        <v>105.49542510000001</v>
      </c>
      <c r="N39" s="250">
        <v>105.95986739</v>
      </c>
      <c r="O39" s="250">
        <v>105.78637798</v>
      </c>
      <c r="P39" s="250">
        <v>103.77648791</v>
      </c>
      <c r="Q39" s="250">
        <v>103.67500108</v>
      </c>
      <c r="R39" s="250">
        <v>103.65329839</v>
      </c>
      <c r="S39" s="250">
        <v>103.63870734</v>
      </c>
      <c r="T39" s="250">
        <v>103.62384572000001</v>
      </c>
      <c r="U39" s="250">
        <v>103.58757226</v>
      </c>
      <c r="V39" s="250">
        <v>104.14753542</v>
      </c>
      <c r="W39" s="250">
        <v>103.89721912</v>
      </c>
      <c r="X39" s="250">
        <v>103.16863768</v>
      </c>
      <c r="Y39" s="250">
        <v>103.18969552</v>
      </c>
      <c r="Z39" s="250">
        <v>103.74091730000001</v>
      </c>
      <c r="AA39" s="250">
        <v>104.8430182</v>
      </c>
      <c r="AB39" s="250">
        <v>104.46370073999999</v>
      </c>
      <c r="AC39" s="250">
        <v>100.151714</v>
      </c>
      <c r="AD39" s="250">
        <v>84.401963029000001</v>
      </c>
      <c r="AE39" s="250">
        <v>88.219455217000004</v>
      </c>
      <c r="AF39" s="250">
        <v>93.424209957000002</v>
      </c>
      <c r="AG39" s="250">
        <v>96.843671559000001</v>
      </c>
      <c r="AH39" s="250">
        <v>97.576565295999998</v>
      </c>
      <c r="AI39" s="250">
        <v>97.710070465000001</v>
      </c>
      <c r="AJ39" s="250">
        <v>99.900288786000004</v>
      </c>
      <c r="AK39" s="250">
        <v>100.79048195999999</v>
      </c>
      <c r="AL39" s="250">
        <v>102.38383364000001</v>
      </c>
      <c r="AM39" s="250">
        <v>103.04516068</v>
      </c>
      <c r="AN39" s="250">
        <v>98.047883096000007</v>
      </c>
      <c r="AO39" s="250">
        <v>102.42266558</v>
      </c>
      <c r="AP39" s="250">
        <v>102.58348071</v>
      </c>
      <c r="AQ39" s="250">
        <v>102.47147497</v>
      </c>
      <c r="AR39" s="250">
        <v>102.40860309</v>
      </c>
      <c r="AS39" s="250">
        <v>103.36126412</v>
      </c>
      <c r="AT39" s="250">
        <v>102.8369804</v>
      </c>
      <c r="AU39" s="250">
        <v>102.23633843</v>
      </c>
      <c r="AV39" s="250">
        <v>103.42557646</v>
      </c>
      <c r="AW39" s="250">
        <v>104.45497342</v>
      </c>
      <c r="AX39" s="250">
        <v>104.93693143</v>
      </c>
      <c r="AY39" s="250">
        <v>105.11512329</v>
      </c>
      <c r="AZ39" s="250">
        <v>107.37999855</v>
      </c>
      <c r="BA39" s="250">
        <v>107.52845726</v>
      </c>
      <c r="BB39" s="250">
        <v>107.7082355</v>
      </c>
      <c r="BC39" s="316">
        <v>108.0831</v>
      </c>
      <c r="BD39" s="316">
        <v>108.37269999999999</v>
      </c>
      <c r="BE39" s="316">
        <v>108.43640000000001</v>
      </c>
      <c r="BF39" s="316">
        <v>108.661</v>
      </c>
      <c r="BG39" s="316">
        <v>108.90600000000001</v>
      </c>
      <c r="BH39" s="316">
        <v>109.2621</v>
      </c>
      <c r="BI39" s="316">
        <v>109.47929999999999</v>
      </c>
      <c r="BJ39" s="316">
        <v>109.6486</v>
      </c>
      <c r="BK39" s="316">
        <v>109.66070000000001</v>
      </c>
      <c r="BL39" s="316">
        <v>109.8159</v>
      </c>
      <c r="BM39" s="316">
        <v>110.0051</v>
      </c>
      <c r="BN39" s="316">
        <v>110.2634</v>
      </c>
      <c r="BO39" s="316">
        <v>110.49420000000001</v>
      </c>
      <c r="BP39" s="316">
        <v>110.7325</v>
      </c>
      <c r="BQ39" s="316">
        <v>111.03230000000001</v>
      </c>
      <c r="BR39" s="316">
        <v>111.24550000000001</v>
      </c>
      <c r="BS39" s="316">
        <v>111.42610000000001</v>
      </c>
      <c r="BT39" s="316">
        <v>111.4867</v>
      </c>
      <c r="BU39" s="316">
        <v>111.66719999999999</v>
      </c>
      <c r="BV39" s="316">
        <v>111.88039999999999</v>
      </c>
    </row>
    <row r="40" spans="1:74" ht="11.15" customHeight="1" x14ac:dyDescent="0.25">
      <c r="A40" s="297" t="s">
        <v>881</v>
      </c>
      <c r="B40" s="41" t="s">
        <v>908</v>
      </c>
      <c r="C40" s="250">
        <v>99.478297213999994</v>
      </c>
      <c r="D40" s="250">
        <v>100.58436085</v>
      </c>
      <c r="E40" s="250">
        <v>101.1904911</v>
      </c>
      <c r="F40" s="250">
        <v>101.54266661</v>
      </c>
      <c r="G40" s="250">
        <v>101.34810955</v>
      </c>
      <c r="H40" s="250">
        <v>101.77218223</v>
      </c>
      <c r="I40" s="250">
        <v>102.09290676000001</v>
      </c>
      <c r="J40" s="250">
        <v>102.08618199999999</v>
      </c>
      <c r="K40" s="250">
        <v>101.91393702000001</v>
      </c>
      <c r="L40" s="250">
        <v>101.34471483999999</v>
      </c>
      <c r="M40" s="250">
        <v>100.8489975</v>
      </c>
      <c r="N40" s="250">
        <v>101.05038722</v>
      </c>
      <c r="O40" s="250">
        <v>100.2558484</v>
      </c>
      <c r="P40" s="250">
        <v>98.980128304999994</v>
      </c>
      <c r="Q40" s="250">
        <v>98.525959466000003</v>
      </c>
      <c r="R40" s="250">
        <v>98.318929511999997</v>
      </c>
      <c r="S40" s="250">
        <v>97.966075473000004</v>
      </c>
      <c r="T40" s="250">
        <v>97.668048838999994</v>
      </c>
      <c r="U40" s="250">
        <v>97.491105924999999</v>
      </c>
      <c r="V40" s="250">
        <v>98.157341029999998</v>
      </c>
      <c r="W40" s="250">
        <v>97.799218570999997</v>
      </c>
      <c r="X40" s="250">
        <v>97.008780783999995</v>
      </c>
      <c r="Y40" s="250">
        <v>97.084516786999998</v>
      </c>
      <c r="Z40" s="250">
        <v>97.522735589000007</v>
      </c>
      <c r="AA40" s="250">
        <v>98.042975690999995</v>
      </c>
      <c r="AB40" s="250">
        <v>97.794214171999997</v>
      </c>
      <c r="AC40" s="250">
        <v>94.626972996999996</v>
      </c>
      <c r="AD40" s="250">
        <v>80.173553299999995</v>
      </c>
      <c r="AE40" s="250">
        <v>82.282899467999997</v>
      </c>
      <c r="AF40" s="250">
        <v>87.357251281000003</v>
      </c>
      <c r="AG40" s="250">
        <v>90.342887207999993</v>
      </c>
      <c r="AH40" s="250">
        <v>91.797599985999994</v>
      </c>
      <c r="AI40" s="250">
        <v>92.562297361000006</v>
      </c>
      <c r="AJ40" s="250">
        <v>94.588017762999996</v>
      </c>
      <c r="AK40" s="250">
        <v>95.635248993999994</v>
      </c>
      <c r="AL40" s="250">
        <v>95.875670752999994</v>
      </c>
      <c r="AM40" s="250">
        <v>96.735422990000004</v>
      </c>
      <c r="AN40" s="250">
        <v>90.718382331000001</v>
      </c>
      <c r="AO40" s="250">
        <v>95.085637625000004</v>
      </c>
      <c r="AP40" s="250">
        <v>97.000730207000004</v>
      </c>
      <c r="AQ40" s="250">
        <v>97.786833869999995</v>
      </c>
      <c r="AR40" s="250">
        <v>98.119593022999993</v>
      </c>
      <c r="AS40" s="250">
        <v>98.713832596000003</v>
      </c>
      <c r="AT40" s="250">
        <v>97.971348929000001</v>
      </c>
      <c r="AU40" s="250">
        <v>96.414408614999999</v>
      </c>
      <c r="AV40" s="250">
        <v>98.289259794000003</v>
      </c>
      <c r="AW40" s="250">
        <v>98.840771621000002</v>
      </c>
      <c r="AX40" s="250">
        <v>98.756491327000006</v>
      </c>
      <c r="AY40" s="250">
        <v>98.472564052999999</v>
      </c>
      <c r="AZ40" s="250">
        <v>100.31067629</v>
      </c>
      <c r="BA40" s="250">
        <v>100.55537373999999</v>
      </c>
      <c r="BB40" s="250">
        <v>100.77896579999999</v>
      </c>
      <c r="BC40" s="316">
        <v>101.1468</v>
      </c>
      <c r="BD40" s="316">
        <v>101.4355</v>
      </c>
      <c r="BE40" s="316">
        <v>101.4444</v>
      </c>
      <c r="BF40" s="316">
        <v>101.7255</v>
      </c>
      <c r="BG40" s="316">
        <v>102.078</v>
      </c>
      <c r="BH40" s="316">
        <v>102.68210000000001</v>
      </c>
      <c r="BI40" s="316">
        <v>103.0423</v>
      </c>
      <c r="BJ40" s="316">
        <v>103.3389</v>
      </c>
      <c r="BK40" s="316">
        <v>103.4387</v>
      </c>
      <c r="BL40" s="316">
        <v>103.7077</v>
      </c>
      <c r="BM40" s="316">
        <v>104.0128</v>
      </c>
      <c r="BN40" s="316">
        <v>104.3939</v>
      </c>
      <c r="BO40" s="316">
        <v>104.7413</v>
      </c>
      <c r="BP40" s="316">
        <v>105.0949</v>
      </c>
      <c r="BQ40" s="316">
        <v>105.54519999999999</v>
      </c>
      <c r="BR40" s="316">
        <v>105.8433</v>
      </c>
      <c r="BS40" s="316">
        <v>106.07980000000001</v>
      </c>
      <c r="BT40" s="316">
        <v>106.1014</v>
      </c>
      <c r="BU40" s="316">
        <v>106.3295</v>
      </c>
      <c r="BV40" s="316">
        <v>106.6108</v>
      </c>
    </row>
    <row r="41" spans="1:74" ht="11.15" customHeight="1" x14ac:dyDescent="0.25">
      <c r="A41" s="297" t="s">
        <v>882</v>
      </c>
      <c r="B41" s="41" t="s">
        <v>909</v>
      </c>
      <c r="C41" s="250">
        <v>98.416879855999994</v>
      </c>
      <c r="D41" s="250">
        <v>99.574625389999994</v>
      </c>
      <c r="E41" s="250">
        <v>100.37464118</v>
      </c>
      <c r="F41" s="250">
        <v>100.80667526000001</v>
      </c>
      <c r="G41" s="250">
        <v>100.86098843000001</v>
      </c>
      <c r="H41" s="250">
        <v>101.17588506</v>
      </c>
      <c r="I41" s="250">
        <v>101.54380676</v>
      </c>
      <c r="J41" s="250">
        <v>101.15277849</v>
      </c>
      <c r="K41" s="250">
        <v>100.76699549</v>
      </c>
      <c r="L41" s="250">
        <v>99.865528666000003</v>
      </c>
      <c r="M41" s="250">
        <v>99.240988901999998</v>
      </c>
      <c r="N41" s="250">
        <v>99.468815348000007</v>
      </c>
      <c r="O41" s="250">
        <v>98.779297678999995</v>
      </c>
      <c r="P41" s="250">
        <v>97.100560462999994</v>
      </c>
      <c r="Q41" s="250">
        <v>96.387845046999999</v>
      </c>
      <c r="R41" s="250">
        <v>96.420383013999995</v>
      </c>
      <c r="S41" s="250">
        <v>95.989556828999994</v>
      </c>
      <c r="T41" s="250">
        <v>95.586820626000005</v>
      </c>
      <c r="U41" s="250">
        <v>95.508006989999998</v>
      </c>
      <c r="V41" s="250">
        <v>96.205332033999994</v>
      </c>
      <c r="W41" s="250">
        <v>96.159644334000006</v>
      </c>
      <c r="X41" s="250">
        <v>95.250029967000003</v>
      </c>
      <c r="Y41" s="250">
        <v>94.722718842000006</v>
      </c>
      <c r="Z41" s="250">
        <v>95.297448094999993</v>
      </c>
      <c r="AA41" s="250">
        <v>96.249537250000003</v>
      </c>
      <c r="AB41" s="250">
        <v>96.118105865999993</v>
      </c>
      <c r="AC41" s="250">
        <v>94.088092407000005</v>
      </c>
      <c r="AD41" s="250">
        <v>81.996403790000002</v>
      </c>
      <c r="AE41" s="250">
        <v>83.528734826999994</v>
      </c>
      <c r="AF41" s="250">
        <v>86.921484280000001</v>
      </c>
      <c r="AG41" s="250">
        <v>89.192875616999999</v>
      </c>
      <c r="AH41" s="250">
        <v>90.207541441000004</v>
      </c>
      <c r="AI41" s="250">
        <v>90.742600515000007</v>
      </c>
      <c r="AJ41" s="250">
        <v>93.346964145000001</v>
      </c>
      <c r="AK41" s="250">
        <v>94.486944433000005</v>
      </c>
      <c r="AL41" s="250">
        <v>94.670591451000007</v>
      </c>
      <c r="AM41" s="250">
        <v>95.119308584999999</v>
      </c>
      <c r="AN41" s="250">
        <v>85.397563766000005</v>
      </c>
      <c r="AO41" s="250">
        <v>91.718747180999998</v>
      </c>
      <c r="AP41" s="250">
        <v>95.747981053000004</v>
      </c>
      <c r="AQ41" s="250">
        <v>97.113166980000003</v>
      </c>
      <c r="AR41" s="250">
        <v>97.517951881000002</v>
      </c>
      <c r="AS41" s="250">
        <v>97.394488549000002</v>
      </c>
      <c r="AT41" s="250">
        <v>96.244658774000001</v>
      </c>
      <c r="AU41" s="250">
        <v>93.949817988999996</v>
      </c>
      <c r="AV41" s="250">
        <v>96.206686324000003</v>
      </c>
      <c r="AW41" s="250">
        <v>96.619002287000001</v>
      </c>
      <c r="AX41" s="250">
        <v>96.448684512</v>
      </c>
      <c r="AY41" s="250">
        <v>95.976487504999994</v>
      </c>
      <c r="AZ41" s="250">
        <v>97.914202661000004</v>
      </c>
      <c r="BA41" s="250">
        <v>98.018047839000005</v>
      </c>
      <c r="BB41" s="250">
        <v>98.246903854999999</v>
      </c>
      <c r="BC41" s="316">
        <v>98.53519</v>
      </c>
      <c r="BD41" s="316">
        <v>98.713250000000002</v>
      </c>
      <c r="BE41" s="316">
        <v>98.492310000000003</v>
      </c>
      <c r="BF41" s="316">
        <v>98.666510000000002</v>
      </c>
      <c r="BG41" s="316">
        <v>98.947059999999993</v>
      </c>
      <c r="BH41" s="316">
        <v>99.539969999999997</v>
      </c>
      <c r="BI41" s="316">
        <v>99.878730000000004</v>
      </c>
      <c r="BJ41" s="316">
        <v>100.16930000000001</v>
      </c>
      <c r="BK41" s="316">
        <v>100.30159999999999</v>
      </c>
      <c r="BL41" s="316">
        <v>100.57859999999999</v>
      </c>
      <c r="BM41" s="316">
        <v>100.89</v>
      </c>
      <c r="BN41" s="316">
        <v>101.2722</v>
      </c>
      <c r="BO41" s="316">
        <v>101.62560000000001</v>
      </c>
      <c r="BP41" s="316">
        <v>101.9863</v>
      </c>
      <c r="BQ41" s="316">
        <v>102.46120000000001</v>
      </c>
      <c r="BR41" s="316">
        <v>102.75660000000001</v>
      </c>
      <c r="BS41" s="316">
        <v>102.97920000000001</v>
      </c>
      <c r="BT41" s="316">
        <v>102.967</v>
      </c>
      <c r="BU41" s="316">
        <v>103.16589999999999</v>
      </c>
      <c r="BV41" s="316">
        <v>103.41370000000001</v>
      </c>
    </row>
    <row r="42" spans="1:74" ht="11.15" customHeight="1" x14ac:dyDescent="0.25">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250"/>
      <c r="BA42" s="250"/>
      <c r="BB42" s="250"/>
      <c r="BC42" s="316"/>
      <c r="BD42" s="316"/>
      <c r="BE42" s="316"/>
      <c r="BF42" s="316"/>
      <c r="BG42" s="316"/>
      <c r="BH42" s="316"/>
      <c r="BI42" s="316"/>
      <c r="BJ42" s="316"/>
      <c r="BK42" s="316"/>
      <c r="BL42" s="316"/>
      <c r="BM42" s="316"/>
      <c r="BN42" s="316"/>
      <c r="BO42" s="316"/>
      <c r="BP42" s="316"/>
      <c r="BQ42" s="316"/>
      <c r="BR42" s="316"/>
      <c r="BS42" s="316"/>
      <c r="BT42" s="316"/>
      <c r="BU42" s="316"/>
      <c r="BV42" s="316"/>
    </row>
    <row r="43" spans="1:74" ht="11.15" customHeight="1" x14ac:dyDescent="0.25">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301"/>
      <c r="BD43" s="301"/>
      <c r="BE43" s="301"/>
      <c r="BF43" s="301"/>
      <c r="BG43" s="301"/>
      <c r="BH43" s="301"/>
      <c r="BI43" s="301"/>
      <c r="BJ43" s="301"/>
      <c r="BK43" s="301"/>
      <c r="BL43" s="301"/>
      <c r="BM43" s="301"/>
      <c r="BN43" s="301"/>
      <c r="BO43" s="301"/>
      <c r="BP43" s="301"/>
      <c r="BQ43" s="301"/>
      <c r="BR43" s="301"/>
      <c r="BS43" s="301"/>
      <c r="BT43" s="301"/>
      <c r="BU43" s="301"/>
      <c r="BV43" s="301"/>
    </row>
    <row r="44" spans="1:74" ht="11.15" customHeight="1" x14ac:dyDescent="0.25">
      <c r="A44" s="134"/>
      <c r="B44" s="139" t="s">
        <v>877</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236"/>
      <c r="BC44" s="326"/>
      <c r="BD44" s="326"/>
      <c r="BE44" s="326"/>
      <c r="BF44" s="326"/>
      <c r="BG44" s="326"/>
      <c r="BH44" s="326"/>
      <c r="BI44" s="326"/>
      <c r="BJ44" s="326"/>
      <c r="BK44" s="326"/>
      <c r="BL44" s="326"/>
      <c r="BM44" s="326"/>
      <c r="BN44" s="326"/>
      <c r="BO44" s="326"/>
      <c r="BP44" s="326"/>
      <c r="BQ44" s="326"/>
      <c r="BR44" s="326"/>
      <c r="BS44" s="326"/>
      <c r="BT44" s="326"/>
      <c r="BU44" s="326"/>
      <c r="BV44" s="326"/>
    </row>
    <row r="45" spans="1:74" ht="11.15" customHeight="1" x14ac:dyDescent="0.25">
      <c r="A45" s="140" t="s">
        <v>576</v>
      </c>
      <c r="B45" s="203" t="s">
        <v>460</v>
      </c>
      <c r="C45" s="208">
        <v>2.4874299999999998</v>
      </c>
      <c r="D45" s="208">
        <v>2.4943900000000001</v>
      </c>
      <c r="E45" s="208">
        <v>2.4958100000000001</v>
      </c>
      <c r="F45" s="208">
        <v>2.5014599999999998</v>
      </c>
      <c r="G45" s="208">
        <v>2.50779</v>
      </c>
      <c r="H45" s="208">
        <v>2.51118</v>
      </c>
      <c r="I45" s="208">
        <v>2.5132300000000001</v>
      </c>
      <c r="J45" s="208">
        <v>2.51749</v>
      </c>
      <c r="K45" s="208">
        <v>2.5223900000000001</v>
      </c>
      <c r="L45" s="208">
        <v>2.5286200000000001</v>
      </c>
      <c r="M45" s="208">
        <v>2.52657</v>
      </c>
      <c r="N45" s="208">
        <v>2.5255100000000001</v>
      </c>
      <c r="O45" s="208">
        <v>2.5247000000000002</v>
      </c>
      <c r="P45" s="208">
        <v>2.5313500000000002</v>
      </c>
      <c r="Q45" s="208">
        <v>2.5427300000000002</v>
      </c>
      <c r="R45" s="208">
        <v>2.5516299999999998</v>
      </c>
      <c r="S45" s="208">
        <v>2.5532499999999998</v>
      </c>
      <c r="T45" s="208">
        <v>2.5536099999999999</v>
      </c>
      <c r="U45" s="208">
        <v>2.5590000000000002</v>
      </c>
      <c r="V45" s="208">
        <v>2.5617899999999998</v>
      </c>
      <c r="W45" s="208">
        <v>2.56596</v>
      </c>
      <c r="X45" s="208">
        <v>2.5730499999999998</v>
      </c>
      <c r="Y45" s="208">
        <v>2.5778799999999999</v>
      </c>
      <c r="Z45" s="208">
        <v>2.58263</v>
      </c>
      <c r="AA45" s="208">
        <v>2.5868199999999999</v>
      </c>
      <c r="AB45" s="208">
        <v>2.5900699999999999</v>
      </c>
      <c r="AC45" s="208">
        <v>2.5816499999999998</v>
      </c>
      <c r="AD45" s="208">
        <v>2.56094</v>
      </c>
      <c r="AE45" s="208">
        <v>2.5594399999999999</v>
      </c>
      <c r="AF45" s="208">
        <v>2.5721699999999998</v>
      </c>
      <c r="AG45" s="208">
        <v>2.5854300000000001</v>
      </c>
      <c r="AH45" s="208">
        <v>2.5958000000000001</v>
      </c>
      <c r="AI45" s="208">
        <v>2.6019000000000001</v>
      </c>
      <c r="AJ45" s="208">
        <v>2.6035200000000001</v>
      </c>
      <c r="AK45" s="208">
        <v>2.6072099999999998</v>
      </c>
      <c r="AL45" s="208">
        <v>2.61564</v>
      </c>
      <c r="AM45" s="208">
        <v>2.6219999999999999</v>
      </c>
      <c r="AN45" s="208">
        <v>2.6334599999999999</v>
      </c>
      <c r="AO45" s="208">
        <v>2.65028</v>
      </c>
      <c r="AP45" s="208">
        <v>2.6672699999999998</v>
      </c>
      <c r="AQ45" s="208">
        <v>2.6859899999999999</v>
      </c>
      <c r="AR45" s="208">
        <v>2.7095500000000001</v>
      </c>
      <c r="AS45" s="208">
        <v>2.7218399999999998</v>
      </c>
      <c r="AT45" s="208">
        <v>2.7309199999999998</v>
      </c>
      <c r="AU45" s="208">
        <v>2.74214</v>
      </c>
      <c r="AV45" s="208">
        <v>2.7658999999999998</v>
      </c>
      <c r="AW45" s="208">
        <v>2.7852399999999999</v>
      </c>
      <c r="AX45" s="208">
        <v>2.8012600000000001</v>
      </c>
      <c r="AY45" s="208">
        <v>2.8193299999999999</v>
      </c>
      <c r="AZ45" s="208">
        <v>2.8418199999999998</v>
      </c>
      <c r="BA45" s="208">
        <v>2.8770799999999999</v>
      </c>
      <c r="BB45" s="208">
        <v>2.8729875556</v>
      </c>
      <c r="BC45" s="324">
        <v>2.8836750000000002</v>
      </c>
      <c r="BD45" s="324">
        <v>2.8927019999999999</v>
      </c>
      <c r="BE45" s="324">
        <v>2.8971529999999999</v>
      </c>
      <c r="BF45" s="324">
        <v>2.9050449999999999</v>
      </c>
      <c r="BG45" s="324">
        <v>2.9134630000000001</v>
      </c>
      <c r="BH45" s="324">
        <v>2.9246379999999998</v>
      </c>
      <c r="BI45" s="324">
        <v>2.9324349999999999</v>
      </c>
      <c r="BJ45" s="324">
        <v>2.9390839999999998</v>
      </c>
      <c r="BK45" s="324">
        <v>2.943314</v>
      </c>
      <c r="BL45" s="324">
        <v>2.948623</v>
      </c>
      <c r="BM45" s="324">
        <v>2.9537390000000001</v>
      </c>
      <c r="BN45" s="324">
        <v>2.9577800000000001</v>
      </c>
      <c r="BO45" s="324">
        <v>2.9631720000000001</v>
      </c>
      <c r="BP45" s="324">
        <v>2.9690340000000002</v>
      </c>
      <c r="BQ45" s="324">
        <v>2.9765790000000001</v>
      </c>
      <c r="BR45" s="324">
        <v>2.9824700000000002</v>
      </c>
      <c r="BS45" s="324">
        <v>2.9879199999999999</v>
      </c>
      <c r="BT45" s="324">
        <v>2.9929039999999998</v>
      </c>
      <c r="BU45" s="324">
        <v>2.9974910000000001</v>
      </c>
      <c r="BV45" s="324">
        <v>3.0016569999999998</v>
      </c>
    </row>
    <row r="46" spans="1:74" ht="11.15" customHeight="1" x14ac:dyDescent="0.25">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304"/>
      <c r="BD46" s="304"/>
      <c r="BE46" s="304"/>
      <c r="BF46" s="304"/>
      <c r="BG46" s="304"/>
      <c r="BH46" s="304"/>
      <c r="BI46" s="304"/>
      <c r="BJ46" s="304"/>
      <c r="BK46" s="304"/>
      <c r="BL46" s="304"/>
      <c r="BM46" s="304"/>
      <c r="BN46" s="304"/>
      <c r="BO46" s="304"/>
      <c r="BP46" s="304"/>
      <c r="BQ46" s="304"/>
      <c r="BR46" s="304"/>
      <c r="BS46" s="304"/>
      <c r="BT46" s="304"/>
      <c r="BU46" s="304"/>
      <c r="BV46" s="304"/>
    </row>
    <row r="47" spans="1:74" ht="11.15" customHeight="1" x14ac:dyDescent="0.25">
      <c r="A47" s="140" t="s">
        <v>575</v>
      </c>
      <c r="B47" s="203" t="s">
        <v>461</v>
      </c>
      <c r="C47" s="208">
        <v>1.9845186272999999</v>
      </c>
      <c r="D47" s="208">
        <v>1.9945618689</v>
      </c>
      <c r="E47" s="208">
        <v>2.0040841052</v>
      </c>
      <c r="F47" s="208">
        <v>2.0147920157999999</v>
      </c>
      <c r="G47" s="208">
        <v>2.0219922322000001</v>
      </c>
      <c r="H47" s="208">
        <v>2.0273914339000001</v>
      </c>
      <c r="I47" s="208">
        <v>2.0304652024999998</v>
      </c>
      <c r="J47" s="208">
        <v>2.0326556884999998</v>
      </c>
      <c r="K47" s="208">
        <v>2.0334384736</v>
      </c>
      <c r="L47" s="208">
        <v>2.0351529497</v>
      </c>
      <c r="M47" s="208">
        <v>2.0313657888000001</v>
      </c>
      <c r="N47" s="208">
        <v>2.0244163831000002</v>
      </c>
      <c r="O47" s="208">
        <v>2.0037883595000001</v>
      </c>
      <c r="P47" s="208">
        <v>1.9984017435000001</v>
      </c>
      <c r="Q47" s="208">
        <v>1.9977401620999999</v>
      </c>
      <c r="R47" s="208">
        <v>2.0130842121999999</v>
      </c>
      <c r="S47" s="208">
        <v>2.0134122525000002</v>
      </c>
      <c r="T47" s="208">
        <v>2.0100048796999999</v>
      </c>
      <c r="U47" s="208">
        <v>1.9946808707999999</v>
      </c>
      <c r="V47" s="208">
        <v>1.9899385893999999</v>
      </c>
      <c r="W47" s="208">
        <v>1.9875968123000001</v>
      </c>
      <c r="X47" s="208">
        <v>1.9947566001999999</v>
      </c>
      <c r="Y47" s="208">
        <v>1.9918900364000001</v>
      </c>
      <c r="Z47" s="208">
        <v>1.9860981814000001</v>
      </c>
      <c r="AA47" s="208">
        <v>1.9814886933</v>
      </c>
      <c r="AB47" s="208">
        <v>1.9667655127000001</v>
      </c>
      <c r="AC47" s="208">
        <v>1.9460362976000001</v>
      </c>
      <c r="AD47" s="208">
        <v>1.8911624353000001</v>
      </c>
      <c r="AE47" s="208">
        <v>1.8795251104999999</v>
      </c>
      <c r="AF47" s="208">
        <v>1.8829857105000001</v>
      </c>
      <c r="AG47" s="208">
        <v>1.9232493367000001</v>
      </c>
      <c r="AH47" s="208">
        <v>1.9406269606</v>
      </c>
      <c r="AI47" s="208">
        <v>1.9568236833999999</v>
      </c>
      <c r="AJ47" s="208">
        <v>1.9596868677999999</v>
      </c>
      <c r="AK47" s="208">
        <v>1.9826362663999999</v>
      </c>
      <c r="AL47" s="208">
        <v>2.0135192419000001</v>
      </c>
      <c r="AM47" s="208">
        <v>2.0596308157999998</v>
      </c>
      <c r="AN47" s="208">
        <v>2.1009096787999999</v>
      </c>
      <c r="AO47" s="208">
        <v>2.1446508524999999</v>
      </c>
      <c r="AP47" s="208">
        <v>2.2008384350000001</v>
      </c>
      <c r="AQ47" s="208">
        <v>2.2420161565000001</v>
      </c>
      <c r="AR47" s="208">
        <v>2.2781681151000002</v>
      </c>
      <c r="AS47" s="208">
        <v>2.3040424066999998</v>
      </c>
      <c r="AT47" s="208">
        <v>2.3340817674999998</v>
      </c>
      <c r="AU47" s="208">
        <v>2.3630342934000002</v>
      </c>
      <c r="AV47" s="208">
        <v>2.3910992616</v>
      </c>
      <c r="AW47" s="208">
        <v>2.4177286597999998</v>
      </c>
      <c r="AX47" s="208">
        <v>2.4431217651999999</v>
      </c>
      <c r="AY47" s="208">
        <v>2.47420003</v>
      </c>
      <c r="AZ47" s="208">
        <v>2.4919294607000002</v>
      </c>
      <c r="BA47" s="208">
        <v>2.5032315092999999</v>
      </c>
      <c r="BB47" s="208">
        <v>2.5081551481000002</v>
      </c>
      <c r="BC47" s="324">
        <v>2.5065659999999998</v>
      </c>
      <c r="BD47" s="324">
        <v>2.4985119999999998</v>
      </c>
      <c r="BE47" s="324">
        <v>2.4753400000000001</v>
      </c>
      <c r="BF47" s="324">
        <v>2.4608490000000001</v>
      </c>
      <c r="BG47" s="324">
        <v>2.4463840000000001</v>
      </c>
      <c r="BH47" s="324">
        <v>2.430736</v>
      </c>
      <c r="BI47" s="324">
        <v>2.4172319999999998</v>
      </c>
      <c r="BJ47" s="324">
        <v>2.4046609999999999</v>
      </c>
      <c r="BK47" s="324">
        <v>2.3932600000000002</v>
      </c>
      <c r="BL47" s="324">
        <v>2.3823799999999999</v>
      </c>
      <c r="BM47" s="324">
        <v>2.3722569999999998</v>
      </c>
      <c r="BN47" s="324">
        <v>2.3607119999999999</v>
      </c>
      <c r="BO47" s="324">
        <v>2.3537379999999999</v>
      </c>
      <c r="BP47" s="324">
        <v>2.3491550000000001</v>
      </c>
      <c r="BQ47" s="324">
        <v>2.3504689999999999</v>
      </c>
      <c r="BR47" s="324">
        <v>2.3480409999999998</v>
      </c>
      <c r="BS47" s="324">
        <v>2.3453759999999999</v>
      </c>
      <c r="BT47" s="324">
        <v>2.3438129999999999</v>
      </c>
      <c r="BU47" s="324">
        <v>2.3396710000000001</v>
      </c>
      <c r="BV47" s="324">
        <v>2.3342879999999999</v>
      </c>
    </row>
    <row r="48" spans="1:74" ht="11.15" customHeight="1" x14ac:dyDescent="0.25">
      <c r="A48" s="134"/>
      <c r="B48" s="139" t="s">
        <v>679</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236"/>
      <c r="BB48" s="236"/>
      <c r="BC48" s="326"/>
      <c r="BD48" s="326"/>
      <c r="BE48" s="326"/>
      <c r="BF48" s="326"/>
      <c r="BG48" s="326"/>
      <c r="BH48" s="326"/>
      <c r="BI48" s="326"/>
      <c r="BJ48" s="326"/>
      <c r="BK48" s="326"/>
      <c r="BL48" s="326"/>
      <c r="BM48" s="326"/>
      <c r="BN48" s="326"/>
      <c r="BO48" s="326"/>
      <c r="BP48" s="326"/>
      <c r="BQ48" s="326"/>
      <c r="BR48" s="326"/>
      <c r="BS48" s="326"/>
      <c r="BT48" s="326"/>
      <c r="BU48" s="326"/>
      <c r="BV48" s="326"/>
    </row>
    <row r="49" spans="1:74" ht="11.15" customHeight="1" x14ac:dyDescent="0.25">
      <c r="A49" s="140" t="s">
        <v>577</v>
      </c>
      <c r="B49" s="203" t="s">
        <v>461</v>
      </c>
      <c r="C49" s="208">
        <v>1.97</v>
      </c>
      <c r="D49" s="208">
        <v>1.9970000000000001</v>
      </c>
      <c r="E49" s="208">
        <v>1.9770000000000001</v>
      </c>
      <c r="F49" s="208">
        <v>2.077</v>
      </c>
      <c r="G49" s="208">
        <v>2.2829999999999999</v>
      </c>
      <c r="H49" s="208">
        <v>2.294</v>
      </c>
      <c r="I49" s="208">
        <v>2.282</v>
      </c>
      <c r="J49" s="208">
        <v>2.2389999999999999</v>
      </c>
      <c r="K49" s="208">
        <v>2.266</v>
      </c>
      <c r="L49" s="208">
        <v>2.331</v>
      </c>
      <c r="M49" s="208">
        <v>2.1429999999999998</v>
      </c>
      <c r="N49" s="208">
        <v>1.8380000000000001</v>
      </c>
      <c r="O49" s="208">
        <v>1.6759999999999999</v>
      </c>
      <c r="P49" s="208">
        <v>1.776</v>
      </c>
      <c r="Q49" s="208">
        <v>1.9710000000000001</v>
      </c>
      <c r="R49" s="208">
        <v>2.117</v>
      </c>
      <c r="S49" s="208">
        <v>2.1509999999999998</v>
      </c>
      <c r="T49" s="208">
        <v>1.972</v>
      </c>
      <c r="U49" s="208">
        <v>2.0190000000000001</v>
      </c>
      <c r="V49" s="208">
        <v>1.9419999999999999</v>
      </c>
      <c r="W49" s="208">
        <v>1.903</v>
      </c>
      <c r="X49" s="208">
        <v>1.956</v>
      </c>
      <c r="Y49" s="208">
        <v>1.921</v>
      </c>
      <c r="Z49" s="208">
        <v>1.913</v>
      </c>
      <c r="AA49" s="208">
        <v>1.903</v>
      </c>
      <c r="AB49" s="208">
        <v>1.758</v>
      </c>
      <c r="AC49" s="208">
        <v>1.478</v>
      </c>
      <c r="AD49" s="208">
        <v>0.90300000000000002</v>
      </c>
      <c r="AE49" s="208">
        <v>0.98299999999999998</v>
      </c>
      <c r="AF49" s="208">
        <v>1.262</v>
      </c>
      <c r="AG49" s="208">
        <v>1.46</v>
      </c>
      <c r="AH49" s="208">
        <v>1.4950000000000001</v>
      </c>
      <c r="AI49" s="208">
        <v>1.444</v>
      </c>
      <c r="AJ49" s="208">
        <v>1.466</v>
      </c>
      <c r="AK49" s="208">
        <v>1.4890000000000001</v>
      </c>
      <c r="AL49" s="208">
        <v>1.6459999999999999</v>
      </c>
      <c r="AM49" s="208">
        <v>1.784</v>
      </c>
      <c r="AN49" s="208">
        <v>1.968</v>
      </c>
      <c r="AO49" s="208">
        <v>2.2519999999999998</v>
      </c>
      <c r="AP49" s="208">
        <v>2.222</v>
      </c>
      <c r="AQ49" s="208">
        <v>2.4039999999999999</v>
      </c>
      <c r="AR49" s="208">
        <v>2.4420000000000002</v>
      </c>
      <c r="AS49" s="208">
        <v>2.5663299999999998</v>
      </c>
      <c r="AT49" s="208">
        <v>2.5160800000000001</v>
      </c>
      <c r="AU49" s="208">
        <v>2.5707</v>
      </c>
      <c r="AV49" s="208">
        <v>2.7879999999999998</v>
      </c>
      <c r="AW49" s="208">
        <v>2.7869000000000002</v>
      </c>
      <c r="AX49" s="208">
        <v>2.5960000000000001</v>
      </c>
      <c r="AY49" s="208">
        <v>2.7507999999999999</v>
      </c>
      <c r="AZ49" s="208">
        <v>3.0866500000000001</v>
      </c>
      <c r="BA49" s="208">
        <v>3.6299700000000001</v>
      </c>
      <c r="BB49" s="208">
        <v>3.4237380000000002</v>
      </c>
      <c r="BC49" s="324">
        <v>3.6038199999999998</v>
      </c>
      <c r="BD49" s="324">
        <v>3.5274260000000002</v>
      </c>
      <c r="BE49" s="324">
        <v>3.3643459999999998</v>
      </c>
      <c r="BF49" s="324">
        <v>3.211541</v>
      </c>
      <c r="BG49" s="324">
        <v>3.0410349999999999</v>
      </c>
      <c r="BH49" s="324">
        <v>2.9475889999999998</v>
      </c>
      <c r="BI49" s="324">
        <v>2.9028149999999999</v>
      </c>
      <c r="BJ49" s="324">
        <v>2.8544640000000001</v>
      </c>
      <c r="BK49" s="324">
        <v>2.845774</v>
      </c>
      <c r="BL49" s="324">
        <v>2.8159830000000001</v>
      </c>
      <c r="BM49" s="324">
        <v>2.820014</v>
      </c>
      <c r="BN49" s="324">
        <v>2.814584</v>
      </c>
      <c r="BO49" s="324">
        <v>2.8436659999999998</v>
      </c>
      <c r="BP49" s="324">
        <v>2.805345</v>
      </c>
      <c r="BQ49" s="324">
        <v>2.7984990000000001</v>
      </c>
      <c r="BR49" s="324">
        <v>2.8174790000000001</v>
      </c>
      <c r="BS49" s="324">
        <v>2.785984</v>
      </c>
      <c r="BT49" s="324">
        <v>2.7820740000000002</v>
      </c>
      <c r="BU49" s="324">
        <v>2.7816010000000002</v>
      </c>
      <c r="BV49" s="324">
        <v>2.7581660000000001</v>
      </c>
    </row>
    <row r="50" spans="1:74" ht="11.15" customHeight="1" x14ac:dyDescent="0.25">
      <c r="A50" s="140"/>
      <c r="B50" s="139" t="s">
        <v>555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301"/>
      <c r="BD50" s="301"/>
      <c r="BE50" s="301"/>
      <c r="BF50" s="301"/>
      <c r="BG50" s="301"/>
      <c r="BH50" s="301"/>
      <c r="BI50" s="301"/>
      <c r="BJ50" s="301"/>
      <c r="BK50" s="301"/>
      <c r="BL50" s="301"/>
      <c r="BM50" s="301"/>
      <c r="BN50" s="301"/>
      <c r="BO50" s="301"/>
      <c r="BP50" s="301"/>
      <c r="BQ50" s="301"/>
      <c r="BR50" s="301"/>
      <c r="BS50" s="301"/>
      <c r="BT50" s="301"/>
      <c r="BU50" s="301"/>
      <c r="BV50" s="301"/>
    </row>
    <row r="51" spans="1:74" ht="11.15" customHeight="1" x14ac:dyDescent="0.25">
      <c r="A51" s="37" t="s">
        <v>556</v>
      </c>
      <c r="B51" s="556" t="s">
        <v>1097</v>
      </c>
      <c r="C51" s="250">
        <v>109.312</v>
      </c>
      <c r="D51" s="250">
        <v>109.312</v>
      </c>
      <c r="E51" s="250">
        <v>109.312</v>
      </c>
      <c r="F51" s="250">
        <v>110.15600000000001</v>
      </c>
      <c r="G51" s="250">
        <v>110.15600000000001</v>
      </c>
      <c r="H51" s="250">
        <v>110.15600000000001</v>
      </c>
      <c r="I51" s="250">
        <v>110.64700000000001</v>
      </c>
      <c r="J51" s="250">
        <v>110.64700000000001</v>
      </c>
      <c r="K51" s="250">
        <v>110.64700000000001</v>
      </c>
      <c r="L51" s="250">
        <v>111.191</v>
      </c>
      <c r="M51" s="250">
        <v>111.191</v>
      </c>
      <c r="N51" s="250">
        <v>111.191</v>
      </c>
      <c r="O51" s="250">
        <v>111.502</v>
      </c>
      <c r="P51" s="250">
        <v>111.502</v>
      </c>
      <c r="Q51" s="250">
        <v>111.502</v>
      </c>
      <c r="R51" s="250">
        <v>112.142</v>
      </c>
      <c r="S51" s="250">
        <v>112.142</v>
      </c>
      <c r="T51" s="250">
        <v>112.142</v>
      </c>
      <c r="U51" s="250">
        <v>112.524</v>
      </c>
      <c r="V51" s="250">
        <v>112.524</v>
      </c>
      <c r="W51" s="250">
        <v>112.524</v>
      </c>
      <c r="X51" s="250">
        <v>112.947</v>
      </c>
      <c r="Y51" s="250">
        <v>112.947</v>
      </c>
      <c r="Z51" s="250">
        <v>112.947</v>
      </c>
      <c r="AA51" s="250">
        <v>113.39700000000001</v>
      </c>
      <c r="AB51" s="250">
        <v>113.39700000000001</v>
      </c>
      <c r="AC51" s="250">
        <v>113.39700000000001</v>
      </c>
      <c r="AD51" s="250">
        <v>112.96899999999999</v>
      </c>
      <c r="AE51" s="250">
        <v>112.96899999999999</v>
      </c>
      <c r="AF51" s="250">
        <v>112.96899999999999</v>
      </c>
      <c r="AG51" s="250">
        <v>113.98399999999999</v>
      </c>
      <c r="AH51" s="250">
        <v>113.98399999999999</v>
      </c>
      <c r="AI51" s="250">
        <v>113.98399999999999</v>
      </c>
      <c r="AJ51" s="250">
        <v>114.611</v>
      </c>
      <c r="AK51" s="250">
        <v>114.611</v>
      </c>
      <c r="AL51" s="250">
        <v>114.611</v>
      </c>
      <c r="AM51" s="250">
        <v>115.82599999999999</v>
      </c>
      <c r="AN51" s="250">
        <v>115.82599999999999</v>
      </c>
      <c r="AO51" s="250">
        <v>115.82599999999999</v>
      </c>
      <c r="AP51" s="250">
        <v>117.54600000000001</v>
      </c>
      <c r="AQ51" s="250">
        <v>117.54600000000001</v>
      </c>
      <c r="AR51" s="250">
        <v>117.54600000000001</v>
      </c>
      <c r="AS51" s="250">
        <v>119.259</v>
      </c>
      <c r="AT51" s="250">
        <v>119.259</v>
      </c>
      <c r="AU51" s="250">
        <v>119.259</v>
      </c>
      <c r="AV51" s="250">
        <v>121.331</v>
      </c>
      <c r="AW51" s="250">
        <v>121.331</v>
      </c>
      <c r="AX51" s="250">
        <v>121.331</v>
      </c>
      <c r="AY51" s="250">
        <v>122.55348148</v>
      </c>
      <c r="AZ51" s="250">
        <v>123.0957037</v>
      </c>
      <c r="BA51" s="250">
        <v>123.59651481</v>
      </c>
      <c r="BB51" s="250">
        <v>124.05752963</v>
      </c>
      <c r="BC51" s="316">
        <v>124.4743</v>
      </c>
      <c r="BD51" s="316">
        <v>124.8485</v>
      </c>
      <c r="BE51" s="316">
        <v>125.1246</v>
      </c>
      <c r="BF51" s="316">
        <v>125.4551</v>
      </c>
      <c r="BG51" s="316">
        <v>125.78440000000001</v>
      </c>
      <c r="BH51" s="316">
        <v>126.1416</v>
      </c>
      <c r="BI51" s="316">
        <v>126.447</v>
      </c>
      <c r="BJ51" s="316">
        <v>126.72969999999999</v>
      </c>
      <c r="BK51" s="316">
        <v>126.9538</v>
      </c>
      <c r="BL51" s="316">
        <v>127.21769999999999</v>
      </c>
      <c r="BM51" s="316">
        <v>127.4855</v>
      </c>
      <c r="BN51" s="316">
        <v>127.7539</v>
      </c>
      <c r="BO51" s="316">
        <v>128.03210000000001</v>
      </c>
      <c r="BP51" s="316">
        <v>128.3169</v>
      </c>
      <c r="BQ51" s="316">
        <v>128.62899999999999</v>
      </c>
      <c r="BR51" s="316">
        <v>128.91120000000001</v>
      </c>
      <c r="BS51" s="316">
        <v>129.18440000000001</v>
      </c>
      <c r="BT51" s="316">
        <v>129.44409999999999</v>
      </c>
      <c r="BU51" s="316">
        <v>129.70259999999999</v>
      </c>
      <c r="BV51" s="316">
        <v>129.9554</v>
      </c>
    </row>
    <row r="52" spans="1:74" ht="11.15" customHeight="1" x14ac:dyDescent="0.25">
      <c r="A52" s="134"/>
      <c r="B52" s="139" t="s">
        <v>501</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304"/>
      <c r="BD52" s="304"/>
      <c r="BE52" s="304"/>
      <c r="BF52" s="304"/>
      <c r="BG52" s="304"/>
      <c r="BH52" s="304"/>
      <c r="BI52" s="304"/>
      <c r="BJ52" s="304"/>
      <c r="BK52" s="304"/>
      <c r="BL52" s="304"/>
      <c r="BM52" s="304"/>
      <c r="BN52" s="304"/>
      <c r="BO52" s="304"/>
      <c r="BP52" s="304"/>
      <c r="BQ52" s="304"/>
      <c r="BR52" s="304"/>
      <c r="BS52" s="304"/>
      <c r="BT52" s="304"/>
      <c r="BU52" s="304"/>
      <c r="BV52" s="304"/>
    </row>
    <row r="53" spans="1:74" ht="11.15" customHeight="1" x14ac:dyDescent="0.25">
      <c r="A53" s="134"/>
      <c r="B53" s="144" t="s">
        <v>582</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304"/>
      <c r="BD53" s="304"/>
      <c r="BE53" s="304"/>
      <c r="BF53" s="304"/>
      <c r="BG53" s="304"/>
      <c r="BH53" s="304"/>
      <c r="BI53" s="304"/>
      <c r="BJ53" s="304"/>
      <c r="BK53" s="304"/>
      <c r="BL53" s="304"/>
      <c r="BM53" s="304"/>
      <c r="BN53" s="304"/>
      <c r="BO53" s="304"/>
      <c r="BP53" s="304"/>
      <c r="BQ53" s="304"/>
      <c r="BR53" s="304"/>
      <c r="BS53" s="304"/>
      <c r="BT53" s="304"/>
      <c r="BU53" s="304"/>
      <c r="BV53" s="304"/>
    </row>
    <row r="54" spans="1:74" ht="11.15" customHeight="1" x14ac:dyDescent="0.25">
      <c r="A54" s="134"/>
      <c r="B54" s="139" t="s">
        <v>50</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304"/>
      <c r="BD54" s="304"/>
      <c r="BE54" s="304"/>
      <c r="BF54" s="304"/>
      <c r="BG54" s="304"/>
      <c r="BH54" s="304"/>
      <c r="BI54" s="304"/>
      <c r="BJ54" s="304"/>
      <c r="BK54" s="304"/>
      <c r="BL54" s="304"/>
      <c r="BM54" s="304"/>
      <c r="BN54" s="304"/>
      <c r="BO54" s="304"/>
      <c r="BP54" s="304"/>
      <c r="BQ54" s="304"/>
      <c r="BR54" s="304"/>
      <c r="BS54" s="304"/>
      <c r="BT54" s="304"/>
      <c r="BU54" s="304"/>
      <c r="BV54" s="304"/>
    </row>
    <row r="55" spans="1:74" ht="11.15" customHeight="1" x14ac:dyDescent="0.25">
      <c r="A55" s="146" t="s">
        <v>583</v>
      </c>
      <c r="B55" s="203" t="s">
        <v>462</v>
      </c>
      <c r="C55" s="232">
        <v>7894.7096774000001</v>
      </c>
      <c r="D55" s="232">
        <v>8134.25</v>
      </c>
      <c r="E55" s="232">
        <v>8732.4193548000003</v>
      </c>
      <c r="F55" s="232">
        <v>9170.9</v>
      </c>
      <c r="G55" s="232">
        <v>9152.0322581</v>
      </c>
      <c r="H55" s="232">
        <v>9421.6</v>
      </c>
      <c r="I55" s="232">
        <v>9386.7419355000002</v>
      </c>
      <c r="J55" s="232">
        <v>9193.1935484000005</v>
      </c>
      <c r="K55" s="232">
        <v>8914.4666667000001</v>
      </c>
      <c r="L55" s="232">
        <v>9076.8387096999995</v>
      </c>
      <c r="M55" s="232">
        <v>8682.4666667000001</v>
      </c>
      <c r="N55" s="232">
        <v>8721.6129032000008</v>
      </c>
      <c r="O55" s="232">
        <v>8029.9032257999997</v>
      </c>
      <c r="P55" s="232">
        <v>8278.25</v>
      </c>
      <c r="Q55" s="232">
        <v>8786.4193548000003</v>
      </c>
      <c r="R55" s="232">
        <v>9113.7666666999994</v>
      </c>
      <c r="S55" s="232">
        <v>9345.5161289999996</v>
      </c>
      <c r="T55" s="232">
        <v>9378.6333333000002</v>
      </c>
      <c r="U55" s="232">
        <v>9403.8709677000006</v>
      </c>
      <c r="V55" s="232">
        <v>9461.5483870999997</v>
      </c>
      <c r="W55" s="232">
        <v>9110.6333333000002</v>
      </c>
      <c r="X55" s="232">
        <v>9160.0645160999993</v>
      </c>
      <c r="Y55" s="232">
        <v>8677.5333332999999</v>
      </c>
      <c r="Z55" s="232">
        <v>8443.7741934999995</v>
      </c>
      <c r="AA55" s="232">
        <v>8414.4193548000003</v>
      </c>
      <c r="AB55" s="232">
        <v>8368.7931033999994</v>
      </c>
      <c r="AC55" s="232">
        <v>7310.9032257999997</v>
      </c>
      <c r="AD55" s="232">
        <v>5587.2333332999997</v>
      </c>
      <c r="AE55" s="232">
        <v>7129.2258064999996</v>
      </c>
      <c r="AF55" s="232">
        <v>8344.3333332999991</v>
      </c>
      <c r="AG55" s="232">
        <v>8566.1290322999994</v>
      </c>
      <c r="AH55" s="232">
        <v>8550.3225805999991</v>
      </c>
      <c r="AI55" s="232">
        <v>8584.3666666999998</v>
      </c>
      <c r="AJ55" s="232">
        <v>8599.8709677000006</v>
      </c>
      <c r="AK55" s="232">
        <v>7943.3333333</v>
      </c>
      <c r="AL55" s="232">
        <v>7788.7419355000002</v>
      </c>
      <c r="AM55" s="232">
        <v>7452.5806451999997</v>
      </c>
      <c r="AN55" s="232">
        <v>7608.5</v>
      </c>
      <c r="AO55" s="232">
        <v>8692.7419355000002</v>
      </c>
      <c r="AP55" s="232">
        <v>8648.7666666999994</v>
      </c>
      <c r="AQ55" s="232">
        <v>9173.0967741999993</v>
      </c>
      <c r="AR55" s="232">
        <v>9564.3333332999991</v>
      </c>
      <c r="AS55" s="232">
        <v>9563.7096774000001</v>
      </c>
      <c r="AT55" s="232">
        <v>9271.6774194000009</v>
      </c>
      <c r="AU55" s="232">
        <v>9266.6333333000002</v>
      </c>
      <c r="AV55" s="232">
        <v>9218.0322581</v>
      </c>
      <c r="AW55" s="232">
        <v>8924.9666667000001</v>
      </c>
      <c r="AX55" s="232">
        <v>8658.7096774000001</v>
      </c>
      <c r="AY55" s="232">
        <v>7759.3548387000001</v>
      </c>
      <c r="AZ55" s="232">
        <v>8416.7142856999999</v>
      </c>
      <c r="BA55" s="232">
        <v>8720.0849999999991</v>
      </c>
      <c r="BB55" s="232">
        <v>8848.768</v>
      </c>
      <c r="BC55" s="305">
        <v>9348.4159999999993</v>
      </c>
      <c r="BD55" s="305">
        <v>9687.9110000000001</v>
      </c>
      <c r="BE55" s="305">
        <v>9695.5460000000003</v>
      </c>
      <c r="BF55" s="305">
        <v>9561.8469999999998</v>
      </c>
      <c r="BG55" s="305">
        <v>9403.5360000000001</v>
      </c>
      <c r="BH55" s="305">
        <v>9417.6489999999994</v>
      </c>
      <c r="BI55" s="305">
        <v>9062.4689999999991</v>
      </c>
      <c r="BJ55" s="305">
        <v>8986.768</v>
      </c>
      <c r="BK55" s="305">
        <v>8111.3720000000003</v>
      </c>
      <c r="BL55" s="305">
        <v>8540.2999999999993</v>
      </c>
      <c r="BM55" s="305">
        <v>8896.268</v>
      </c>
      <c r="BN55" s="305">
        <v>9272.6360000000004</v>
      </c>
      <c r="BO55" s="305">
        <v>9457.6669999999995</v>
      </c>
      <c r="BP55" s="305">
        <v>9824.6239999999998</v>
      </c>
      <c r="BQ55" s="305">
        <v>9829.2970000000005</v>
      </c>
      <c r="BR55" s="305">
        <v>9667.1180000000004</v>
      </c>
      <c r="BS55" s="305">
        <v>9521.4560000000001</v>
      </c>
      <c r="BT55" s="305">
        <v>9527.8160000000007</v>
      </c>
      <c r="BU55" s="305">
        <v>9170.1020000000008</v>
      </c>
      <c r="BV55" s="305">
        <v>9105.8459999999995</v>
      </c>
    </row>
    <row r="56" spans="1:74" ht="11.15" customHeight="1" x14ac:dyDescent="0.25">
      <c r="A56" s="134"/>
      <c r="B56" s="139" t="s">
        <v>584</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304"/>
      <c r="BD56" s="304"/>
      <c r="BE56" s="304"/>
      <c r="BF56" s="304"/>
      <c r="BG56" s="304"/>
      <c r="BH56" s="304"/>
      <c r="BI56" s="304"/>
      <c r="BJ56" s="304"/>
      <c r="BK56" s="304"/>
      <c r="BL56" s="304"/>
      <c r="BM56" s="304"/>
      <c r="BN56" s="304"/>
      <c r="BO56" s="304"/>
      <c r="BP56" s="304"/>
      <c r="BQ56" s="304"/>
      <c r="BR56" s="304"/>
      <c r="BS56" s="304"/>
      <c r="BT56" s="304"/>
      <c r="BU56" s="304"/>
      <c r="BV56" s="304"/>
    </row>
    <row r="57" spans="1:74" ht="11.15" customHeight="1" x14ac:dyDescent="0.25">
      <c r="A57" s="140" t="s">
        <v>585</v>
      </c>
      <c r="B57" s="203" t="s">
        <v>798</v>
      </c>
      <c r="C57" s="232">
        <v>582.11603709999997</v>
      </c>
      <c r="D57" s="232">
        <v>602.28317554</v>
      </c>
      <c r="E57" s="232">
        <v>623.31326096999999</v>
      </c>
      <c r="F57" s="232">
        <v>630.81710120000002</v>
      </c>
      <c r="G57" s="232">
        <v>666.70325661000004</v>
      </c>
      <c r="H57" s="232">
        <v>694.44226222999998</v>
      </c>
      <c r="I57" s="232">
        <v>692.10183689999997</v>
      </c>
      <c r="J57" s="232">
        <v>665.63464032000002</v>
      </c>
      <c r="K57" s="232">
        <v>640.97481983</v>
      </c>
      <c r="L57" s="232">
        <v>676.68536758000005</v>
      </c>
      <c r="M57" s="232">
        <v>634.14949533000004</v>
      </c>
      <c r="N57" s="232">
        <v>670.80145674000005</v>
      </c>
      <c r="O57" s="232">
        <v>634.16665606000004</v>
      </c>
      <c r="P57" s="232">
        <v>616.29988029000003</v>
      </c>
      <c r="Q57" s="232">
        <v>674.55900328999996</v>
      </c>
      <c r="R57" s="232">
        <v>652.32828213000005</v>
      </c>
      <c r="S57" s="232">
        <v>692.70975019000002</v>
      </c>
      <c r="T57" s="232">
        <v>709.35740983000005</v>
      </c>
      <c r="U57" s="232">
        <v>725.07968452</v>
      </c>
      <c r="V57" s="232">
        <v>732.88319767999997</v>
      </c>
      <c r="W57" s="232">
        <v>675.58583942999996</v>
      </c>
      <c r="X57" s="232">
        <v>690.57795581000005</v>
      </c>
      <c r="Y57" s="232">
        <v>679.16819137000005</v>
      </c>
      <c r="Z57" s="232">
        <v>693.56099210000002</v>
      </c>
      <c r="AA57" s="232">
        <v>662.84465112999999</v>
      </c>
      <c r="AB57" s="232">
        <v>638.55911024</v>
      </c>
      <c r="AC57" s="232">
        <v>588.93546719000005</v>
      </c>
      <c r="AD57" s="232">
        <v>348.16062817</v>
      </c>
      <c r="AE57" s="232">
        <v>335.65801422999999</v>
      </c>
      <c r="AF57" s="232">
        <v>401.88132546999998</v>
      </c>
      <c r="AG57" s="232">
        <v>472.03730654999998</v>
      </c>
      <c r="AH57" s="232">
        <v>481.58655755000001</v>
      </c>
      <c r="AI57" s="232">
        <v>480.99070160000002</v>
      </c>
      <c r="AJ57" s="232">
        <v>508.19714426000002</v>
      </c>
      <c r="AK57" s="232">
        <v>542.2569833</v>
      </c>
      <c r="AL57" s="232">
        <v>561.58767465000005</v>
      </c>
      <c r="AM57" s="232">
        <v>519.99529805999998</v>
      </c>
      <c r="AN57" s="232">
        <v>505.38700832000001</v>
      </c>
      <c r="AO57" s="232">
        <v>583.66017512999997</v>
      </c>
      <c r="AP57" s="232">
        <v>571.42465406999997</v>
      </c>
      <c r="AQ57" s="232">
        <v>588.11154561000001</v>
      </c>
      <c r="AR57" s="232">
        <v>629.66257786999995</v>
      </c>
      <c r="AS57" s="232">
        <v>677.60297713</v>
      </c>
      <c r="AT57" s="232">
        <v>655.52738029</v>
      </c>
      <c r="AU57" s="232">
        <v>641.09900097000002</v>
      </c>
      <c r="AV57" s="232">
        <v>646.65128422999999</v>
      </c>
      <c r="AW57" s="232">
        <v>656.13063823000005</v>
      </c>
      <c r="AX57" s="232">
        <v>697.77747465000004</v>
      </c>
      <c r="AY57" s="232">
        <v>629.94095322999999</v>
      </c>
      <c r="AZ57" s="232">
        <v>627.70039999999995</v>
      </c>
      <c r="BA57" s="232">
        <v>692.74789999999996</v>
      </c>
      <c r="BB57" s="232">
        <v>703.44749999999999</v>
      </c>
      <c r="BC57" s="305">
        <v>704.29790000000003</v>
      </c>
      <c r="BD57" s="305">
        <v>711.89279999999997</v>
      </c>
      <c r="BE57" s="305">
        <v>730.5249</v>
      </c>
      <c r="BF57" s="305">
        <v>731.21370000000002</v>
      </c>
      <c r="BG57" s="305">
        <v>673.03830000000005</v>
      </c>
      <c r="BH57" s="305">
        <v>682.73879999999997</v>
      </c>
      <c r="BI57" s="305">
        <v>665.94079999999997</v>
      </c>
      <c r="BJ57" s="305">
        <v>692.22209999999995</v>
      </c>
      <c r="BK57" s="305">
        <v>676.76980000000003</v>
      </c>
      <c r="BL57" s="305">
        <v>663.98649999999998</v>
      </c>
      <c r="BM57" s="305">
        <v>694.14649999999995</v>
      </c>
      <c r="BN57" s="305">
        <v>665.86120000000005</v>
      </c>
      <c r="BO57" s="305">
        <v>698.32039999999995</v>
      </c>
      <c r="BP57" s="305">
        <v>717.90359999999998</v>
      </c>
      <c r="BQ57" s="305">
        <v>729.86590000000001</v>
      </c>
      <c r="BR57" s="305">
        <v>728.38840000000005</v>
      </c>
      <c r="BS57" s="305">
        <v>706.36990000000003</v>
      </c>
      <c r="BT57" s="305">
        <v>721.03139999999996</v>
      </c>
      <c r="BU57" s="305">
        <v>684.26080000000002</v>
      </c>
      <c r="BV57" s="305">
        <v>699.59910000000002</v>
      </c>
    </row>
    <row r="58" spans="1:74" ht="11.15" customHeight="1" x14ac:dyDescent="0.25">
      <c r="A58" s="134"/>
      <c r="B58" s="139" t="s">
        <v>586</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234"/>
      <c r="BA58" s="234"/>
      <c r="BB58" s="234"/>
      <c r="BC58" s="323"/>
      <c r="BD58" s="323"/>
      <c r="BE58" s="323"/>
      <c r="BF58" s="323"/>
      <c r="BG58" s="323"/>
      <c r="BH58" s="323"/>
      <c r="BI58" s="323"/>
      <c r="BJ58" s="323"/>
      <c r="BK58" s="323"/>
      <c r="BL58" s="323"/>
      <c r="BM58" s="323"/>
      <c r="BN58" s="323"/>
      <c r="BO58" s="323"/>
      <c r="BP58" s="323"/>
      <c r="BQ58" s="323"/>
      <c r="BR58" s="323"/>
      <c r="BS58" s="323"/>
      <c r="BT58" s="323"/>
      <c r="BU58" s="323"/>
      <c r="BV58" s="323"/>
    </row>
    <row r="59" spans="1:74" ht="11.15" customHeight="1" x14ac:dyDescent="0.25">
      <c r="A59" s="140" t="s">
        <v>587</v>
      </c>
      <c r="B59" s="203" t="s">
        <v>799</v>
      </c>
      <c r="C59" s="232">
        <v>347.76202905999997</v>
      </c>
      <c r="D59" s="232">
        <v>355.43747946000002</v>
      </c>
      <c r="E59" s="232">
        <v>398.75601957999999</v>
      </c>
      <c r="F59" s="232">
        <v>395.06800533000001</v>
      </c>
      <c r="G59" s="232">
        <v>406.66937603000002</v>
      </c>
      <c r="H59" s="232">
        <v>439.7450432</v>
      </c>
      <c r="I59" s="232">
        <v>438.38909183999999</v>
      </c>
      <c r="J59" s="232">
        <v>425.72941845000003</v>
      </c>
      <c r="K59" s="232">
        <v>388.2077061</v>
      </c>
      <c r="L59" s="232">
        <v>401.11245100000002</v>
      </c>
      <c r="M59" s="232">
        <v>389.57873262999999</v>
      </c>
      <c r="N59" s="232">
        <v>391.86633029000001</v>
      </c>
      <c r="O59" s="232">
        <v>362.39645903000002</v>
      </c>
      <c r="P59" s="232">
        <v>361.71937436000002</v>
      </c>
      <c r="Q59" s="232">
        <v>413.84952364999998</v>
      </c>
      <c r="R59" s="232">
        <v>409.53255000000001</v>
      </c>
      <c r="S59" s="232">
        <v>420.71072667999999</v>
      </c>
      <c r="T59" s="232">
        <v>447.42027953000002</v>
      </c>
      <c r="U59" s="232">
        <v>447.86679796999999</v>
      </c>
      <c r="V59" s="232">
        <v>435.81672500000002</v>
      </c>
      <c r="W59" s="232">
        <v>396.95625257</v>
      </c>
      <c r="X59" s="232">
        <v>408.13371042</v>
      </c>
      <c r="Y59" s="232">
        <v>398.32528987000001</v>
      </c>
      <c r="Z59" s="232">
        <v>410.07996455</v>
      </c>
      <c r="AA59" s="232">
        <v>371.316194</v>
      </c>
      <c r="AB59" s="232">
        <v>358.52786344999998</v>
      </c>
      <c r="AC59" s="232">
        <v>255.6546251</v>
      </c>
      <c r="AD59" s="232">
        <v>126.05922839999999</v>
      </c>
      <c r="AE59" s="232">
        <v>146.80347506000001</v>
      </c>
      <c r="AF59" s="232">
        <v>180.82400103000001</v>
      </c>
      <c r="AG59" s="232">
        <v>202.955175</v>
      </c>
      <c r="AH59" s="232">
        <v>206.27429086999999</v>
      </c>
      <c r="AI59" s="232">
        <v>214.8616293</v>
      </c>
      <c r="AJ59" s="232">
        <v>231.4504039</v>
      </c>
      <c r="AK59" s="232">
        <v>239.57174466999999</v>
      </c>
      <c r="AL59" s="232">
        <v>243.73165839000001</v>
      </c>
      <c r="AM59" s="232">
        <v>222.25209784</v>
      </c>
      <c r="AN59" s="232">
        <v>222.09482732000001</v>
      </c>
      <c r="AO59" s="232">
        <v>288.75299318999998</v>
      </c>
      <c r="AP59" s="232">
        <v>311.87775520000002</v>
      </c>
      <c r="AQ59" s="232">
        <v>332.86851905999998</v>
      </c>
      <c r="AR59" s="232">
        <v>375.50919033000002</v>
      </c>
      <c r="AS59" s="232">
        <v>395.98358618999998</v>
      </c>
      <c r="AT59" s="232">
        <v>371.77853055000003</v>
      </c>
      <c r="AU59" s="232">
        <v>347.07814997000003</v>
      </c>
      <c r="AV59" s="232">
        <v>364.72079839000003</v>
      </c>
      <c r="AW59" s="232">
        <v>374.64959340000001</v>
      </c>
      <c r="AX59" s="232">
        <v>387.50550577000001</v>
      </c>
      <c r="AY59" s="232">
        <v>316.74104158</v>
      </c>
      <c r="AZ59" s="232">
        <v>331.23779999999999</v>
      </c>
      <c r="BA59" s="232">
        <v>382.67529999999999</v>
      </c>
      <c r="BB59" s="232">
        <v>385.23239999999998</v>
      </c>
      <c r="BC59" s="305">
        <v>393.22590000000002</v>
      </c>
      <c r="BD59" s="305">
        <v>423.94670000000002</v>
      </c>
      <c r="BE59" s="305">
        <v>428.22919999999999</v>
      </c>
      <c r="BF59" s="305">
        <v>412.72629999999998</v>
      </c>
      <c r="BG59" s="305">
        <v>380.53129999999999</v>
      </c>
      <c r="BH59" s="305">
        <v>382.49540000000002</v>
      </c>
      <c r="BI59" s="305">
        <v>377.26130000000001</v>
      </c>
      <c r="BJ59" s="305">
        <v>388.72949999999997</v>
      </c>
      <c r="BK59" s="305">
        <v>356.3297</v>
      </c>
      <c r="BL59" s="305">
        <v>357.87150000000003</v>
      </c>
      <c r="BM59" s="305">
        <v>401.42630000000003</v>
      </c>
      <c r="BN59" s="305">
        <v>399.87709999999998</v>
      </c>
      <c r="BO59" s="305">
        <v>408.0376</v>
      </c>
      <c r="BP59" s="305">
        <v>440.65600000000001</v>
      </c>
      <c r="BQ59" s="305">
        <v>440.88130000000001</v>
      </c>
      <c r="BR59" s="305">
        <v>423.70580000000001</v>
      </c>
      <c r="BS59" s="305">
        <v>388.39260000000002</v>
      </c>
      <c r="BT59" s="305">
        <v>394.41120000000001</v>
      </c>
      <c r="BU59" s="305">
        <v>386.80470000000003</v>
      </c>
      <c r="BV59" s="305">
        <v>396.92469999999997</v>
      </c>
    </row>
    <row r="60" spans="1:74" ht="11.15" customHeight="1" x14ac:dyDescent="0.25">
      <c r="A60" s="134"/>
      <c r="B60" s="139" t="s">
        <v>588</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304"/>
      <c r="BD60" s="304"/>
      <c r="BE60" s="304"/>
      <c r="BF60" s="304"/>
      <c r="BG60" s="304"/>
      <c r="BH60" s="304"/>
      <c r="BI60" s="304"/>
      <c r="BJ60" s="304"/>
      <c r="BK60" s="304"/>
      <c r="BL60" s="304"/>
      <c r="BM60" s="304"/>
      <c r="BN60" s="304"/>
      <c r="BO60" s="304"/>
      <c r="BP60" s="304"/>
      <c r="BQ60" s="304"/>
      <c r="BR60" s="304"/>
      <c r="BS60" s="304"/>
      <c r="BT60" s="304"/>
      <c r="BU60" s="304"/>
      <c r="BV60" s="304"/>
    </row>
    <row r="61" spans="1:74" ht="11.15" customHeight="1" x14ac:dyDescent="0.25">
      <c r="A61" s="140" t="s">
        <v>589</v>
      </c>
      <c r="B61" s="203" t="s">
        <v>463</v>
      </c>
      <c r="C61" s="250">
        <v>255.49600000000001</v>
      </c>
      <c r="D61" s="250">
        <v>265.27199999999999</v>
      </c>
      <c r="E61" s="250">
        <v>267.48200000000003</v>
      </c>
      <c r="F61" s="250">
        <v>273.81700000000001</v>
      </c>
      <c r="G61" s="250">
        <v>280.80399999999997</v>
      </c>
      <c r="H61" s="250">
        <v>278.93700000000001</v>
      </c>
      <c r="I61" s="250">
        <v>264.99400000000003</v>
      </c>
      <c r="J61" s="250">
        <v>255.87700000000001</v>
      </c>
      <c r="K61" s="250">
        <v>258.19600000000003</v>
      </c>
      <c r="L61" s="250">
        <v>265.93</v>
      </c>
      <c r="M61" s="250">
        <v>263.80900000000003</v>
      </c>
      <c r="N61" s="250">
        <v>248.29</v>
      </c>
      <c r="O61" s="250">
        <v>248.43299999999999</v>
      </c>
      <c r="P61" s="250">
        <v>259.04899999999998</v>
      </c>
      <c r="Q61" s="250">
        <v>259.69799999999998</v>
      </c>
      <c r="R61" s="250">
        <v>268.767</v>
      </c>
      <c r="S61" s="250">
        <v>283.27499999999998</v>
      </c>
      <c r="T61" s="250">
        <v>283.00099999999998</v>
      </c>
      <c r="U61" s="250">
        <v>268.31400000000002</v>
      </c>
      <c r="V61" s="250">
        <v>259.84899999999999</v>
      </c>
      <c r="W61" s="250">
        <v>263.149</v>
      </c>
      <c r="X61" s="250">
        <v>269.87099999999998</v>
      </c>
      <c r="Y61" s="250">
        <v>268.99400000000003</v>
      </c>
      <c r="Z61" s="250">
        <v>252.411</v>
      </c>
      <c r="AA61" s="250">
        <v>255.2</v>
      </c>
      <c r="AB61" s="250">
        <v>265.142</v>
      </c>
      <c r="AC61" s="250">
        <v>232.113</v>
      </c>
      <c r="AD61" s="250">
        <v>203.34200000000001</v>
      </c>
      <c r="AE61" s="250">
        <v>201.649</v>
      </c>
      <c r="AF61" s="250">
        <v>206.066</v>
      </c>
      <c r="AG61" s="250">
        <v>204.785</v>
      </c>
      <c r="AH61" s="250">
        <v>199.49600000000001</v>
      </c>
      <c r="AI61" s="250">
        <v>197.42400000000001</v>
      </c>
      <c r="AJ61" s="250">
        <v>215.99299999999999</v>
      </c>
      <c r="AK61" s="250">
        <v>223.36</v>
      </c>
      <c r="AL61" s="250">
        <v>205.983</v>
      </c>
      <c r="AM61" s="250">
        <v>200.82499999999999</v>
      </c>
      <c r="AN61" s="250">
        <v>197.20400000000001</v>
      </c>
      <c r="AO61" s="250">
        <v>197.13399999999999</v>
      </c>
      <c r="AP61" s="250">
        <v>222.953</v>
      </c>
      <c r="AQ61" s="250">
        <v>250.209</v>
      </c>
      <c r="AR61" s="250">
        <v>256.68400000000003</v>
      </c>
      <c r="AS61" s="250">
        <v>243.613</v>
      </c>
      <c r="AT61" s="250">
        <v>212.88200000000001</v>
      </c>
      <c r="AU61" s="250">
        <v>198.97499999999999</v>
      </c>
      <c r="AV61" s="250">
        <v>205.994</v>
      </c>
      <c r="AW61" s="250">
        <v>215.15899999999999</v>
      </c>
      <c r="AX61" s="250">
        <v>208.95400000000001</v>
      </c>
      <c r="AY61" s="250">
        <v>210.762</v>
      </c>
      <c r="AZ61" s="250">
        <v>222.227</v>
      </c>
      <c r="BA61" s="250">
        <v>243.68899999999999</v>
      </c>
      <c r="BB61" s="250">
        <v>240.9522</v>
      </c>
      <c r="BC61" s="316">
        <v>262.06869999999998</v>
      </c>
      <c r="BD61" s="316">
        <v>257.83030000000002</v>
      </c>
      <c r="BE61" s="316">
        <v>254.51429999999999</v>
      </c>
      <c r="BF61" s="316">
        <v>244.72450000000001</v>
      </c>
      <c r="BG61" s="316">
        <v>243.1224</v>
      </c>
      <c r="BH61" s="316">
        <v>256.93709999999999</v>
      </c>
      <c r="BI61" s="316">
        <v>265.35270000000003</v>
      </c>
      <c r="BJ61" s="316">
        <v>260.06509999999997</v>
      </c>
      <c r="BK61" s="316">
        <v>225.6568</v>
      </c>
      <c r="BL61" s="316">
        <v>235.4402</v>
      </c>
      <c r="BM61" s="316">
        <v>242.7208</v>
      </c>
      <c r="BN61" s="316">
        <v>246.1585</v>
      </c>
      <c r="BO61" s="316">
        <v>271.23259999999999</v>
      </c>
      <c r="BP61" s="316">
        <v>269.30500000000001</v>
      </c>
      <c r="BQ61" s="316">
        <v>268.22579999999999</v>
      </c>
      <c r="BR61" s="316">
        <v>259.28390000000002</v>
      </c>
      <c r="BS61" s="316">
        <v>257.3347</v>
      </c>
      <c r="BT61" s="316">
        <v>270.03050000000002</v>
      </c>
      <c r="BU61" s="316">
        <v>276.56400000000002</v>
      </c>
      <c r="BV61" s="316">
        <v>269.20859999999999</v>
      </c>
    </row>
    <row r="62" spans="1:74" ht="11.15" customHeight="1" x14ac:dyDescent="0.25">
      <c r="A62" s="134"/>
      <c r="B62" s="139" t="s">
        <v>590</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306"/>
      <c r="BD62" s="306"/>
      <c r="BE62" s="306"/>
      <c r="BF62" s="306"/>
      <c r="BG62" s="306"/>
      <c r="BH62" s="306"/>
      <c r="BI62" s="306"/>
      <c r="BJ62" s="306"/>
      <c r="BK62" s="306"/>
      <c r="BL62" s="306"/>
      <c r="BM62" s="306"/>
      <c r="BN62" s="306"/>
      <c r="BO62" s="306"/>
      <c r="BP62" s="306"/>
      <c r="BQ62" s="306"/>
      <c r="BR62" s="306"/>
      <c r="BS62" s="306"/>
      <c r="BT62" s="306"/>
      <c r="BU62" s="306"/>
      <c r="BV62" s="306"/>
    </row>
    <row r="63" spans="1:74" ht="11.15" customHeight="1" x14ac:dyDescent="0.25">
      <c r="A63" s="435" t="s">
        <v>591</v>
      </c>
      <c r="B63" s="436" t="s">
        <v>464</v>
      </c>
      <c r="C63" s="262">
        <v>0.24292626728</v>
      </c>
      <c r="D63" s="262">
        <v>0.25241836735000001</v>
      </c>
      <c r="E63" s="262">
        <v>0.25819354839000003</v>
      </c>
      <c r="F63" s="262">
        <v>0.25464285714000001</v>
      </c>
      <c r="G63" s="262">
        <v>0.25275115206999998</v>
      </c>
      <c r="H63" s="262">
        <v>0.25158095238</v>
      </c>
      <c r="I63" s="262">
        <v>0.25836866358999999</v>
      </c>
      <c r="J63" s="262">
        <v>0.26530414746999997</v>
      </c>
      <c r="K63" s="262">
        <v>0.26638571429000002</v>
      </c>
      <c r="L63" s="262">
        <v>0.26890322580999998</v>
      </c>
      <c r="M63" s="262">
        <v>0.27294285713999999</v>
      </c>
      <c r="N63" s="262">
        <v>0.26907373272000001</v>
      </c>
      <c r="O63" s="262">
        <v>0.27165898618000001</v>
      </c>
      <c r="P63" s="262">
        <v>0.27174999999999999</v>
      </c>
      <c r="Q63" s="262">
        <v>0.27561290322999998</v>
      </c>
      <c r="R63" s="262">
        <v>0.27287619048</v>
      </c>
      <c r="S63" s="262">
        <v>0.27204147465</v>
      </c>
      <c r="T63" s="262">
        <v>0.26721658986000002</v>
      </c>
      <c r="U63" s="262">
        <v>0.26660952381000003</v>
      </c>
      <c r="V63" s="262">
        <v>0.26590322580999998</v>
      </c>
      <c r="W63" s="262">
        <v>0.25984761904999998</v>
      </c>
      <c r="X63" s="262">
        <v>0.26339170506999998</v>
      </c>
      <c r="Y63" s="262">
        <v>0.26578095237999999</v>
      </c>
      <c r="Z63" s="262">
        <v>0.26488479262999998</v>
      </c>
      <c r="AA63" s="262">
        <v>0.27403686636000002</v>
      </c>
      <c r="AB63" s="262">
        <v>0.27253201970000002</v>
      </c>
      <c r="AC63" s="262">
        <v>0.25678801842999999</v>
      </c>
      <c r="AD63" s="262">
        <v>0.18255714285999999</v>
      </c>
      <c r="AE63" s="262">
        <v>0.16480184332</v>
      </c>
      <c r="AF63" s="262">
        <v>0.17472380952</v>
      </c>
      <c r="AG63" s="262">
        <v>0.18638248848</v>
      </c>
      <c r="AH63" s="262">
        <v>0.19732380952</v>
      </c>
      <c r="AI63" s="262">
        <v>0.20843333333</v>
      </c>
      <c r="AJ63" s="262">
        <v>0.21845161290000001</v>
      </c>
      <c r="AK63" s="262">
        <v>0.2248</v>
      </c>
      <c r="AL63" s="262">
        <v>0.22878801842999999</v>
      </c>
      <c r="AM63" s="262">
        <v>0.23743317972</v>
      </c>
      <c r="AN63" s="262">
        <v>0.24818367347</v>
      </c>
      <c r="AO63" s="262">
        <v>0.25120737326999998</v>
      </c>
      <c r="AP63" s="262">
        <v>0.25338095238000002</v>
      </c>
      <c r="AQ63" s="262">
        <v>0.25752073733000003</v>
      </c>
      <c r="AR63" s="262">
        <v>0.26249523809999997</v>
      </c>
      <c r="AS63" s="262">
        <v>0.26594930876</v>
      </c>
      <c r="AT63" s="262">
        <v>0.26744239631</v>
      </c>
      <c r="AU63" s="262">
        <v>0.26798095238000003</v>
      </c>
      <c r="AV63" s="262">
        <v>0.25822119816</v>
      </c>
      <c r="AW63" s="262">
        <v>0.26354761905000001</v>
      </c>
      <c r="AX63" s="262">
        <v>0.25766359446999998</v>
      </c>
      <c r="AY63" s="262">
        <v>0.25838709676999999</v>
      </c>
      <c r="AZ63" s="262">
        <v>0.25197959184000002</v>
      </c>
      <c r="BA63" s="262">
        <v>0.24822580645</v>
      </c>
      <c r="BB63" s="262">
        <v>0.25178571429000002</v>
      </c>
      <c r="BC63" s="334">
        <v>0.25463839999999999</v>
      </c>
      <c r="BD63" s="334">
        <v>0.2539419</v>
      </c>
      <c r="BE63" s="334">
        <v>0.26691880000000001</v>
      </c>
      <c r="BF63" s="334">
        <v>0.2733371</v>
      </c>
      <c r="BG63" s="334">
        <v>0.27866079999999999</v>
      </c>
      <c r="BH63" s="334">
        <v>0.28271279999999999</v>
      </c>
      <c r="BI63" s="334">
        <v>0.28966819999999999</v>
      </c>
      <c r="BJ63" s="334">
        <v>0.29111189999999998</v>
      </c>
      <c r="BK63" s="334">
        <v>0.29592879999999999</v>
      </c>
      <c r="BL63" s="334">
        <v>0.2931279</v>
      </c>
      <c r="BM63" s="334">
        <v>0.29479100000000003</v>
      </c>
      <c r="BN63" s="334">
        <v>0.29199950000000002</v>
      </c>
      <c r="BO63" s="334">
        <v>0.29304910000000001</v>
      </c>
      <c r="BP63" s="334">
        <v>0.29072439999999999</v>
      </c>
      <c r="BQ63" s="334">
        <v>0.30517090000000002</v>
      </c>
      <c r="BR63" s="334">
        <v>0.31215900000000002</v>
      </c>
      <c r="BS63" s="334">
        <v>0.31760660000000002</v>
      </c>
      <c r="BT63" s="334">
        <v>0.32004969999999999</v>
      </c>
      <c r="BU63" s="334">
        <v>0.32592080000000001</v>
      </c>
      <c r="BV63" s="334">
        <v>0.32612439999999998</v>
      </c>
    </row>
    <row r="64" spans="1:74" ht="11.15" customHeight="1" x14ac:dyDescent="0.25">
      <c r="A64" s="435"/>
      <c r="B64" s="436"/>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262"/>
      <c r="BA64" s="262"/>
      <c r="BB64" s="262"/>
      <c r="BC64" s="334"/>
      <c r="BD64" s="334"/>
      <c r="BE64" s="334"/>
      <c r="BF64" s="334"/>
      <c r="BG64" s="334"/>
      <c r="BH64" s="334"/>
      <c r="BI64" s="334"/>
      <c r="BJ64" s="334"/>
      <c r="BK64" s="334"/>
      <c r="BL64" s="334"/>
      <c r="BM64" s="334"/>
      <c r="BN64" s="334"/>
      <c r="BO64" s="334"/>
      <c r="BP64" s="334"/>
      <c r="BQ64" s="334"/>
      <c r="BR64" s="334"/>
      <c r="BS64" s="334"/>
      <c r="BT64" s="334"/>
      <c r="BU64" s="334"/>
      <c r="BV64" s="334"/>
    </row>
    <row r="65" spans="1:74" ht="11.15" customHeight="1" x14ac:dyDescent="0.25">
      <c r="A65" s="435"/>
      <c r="B65" s="136" t="s">
        <v>1099</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262"/>
      <c r="BB65" s="262"/>
      <c r="BC65" s="334"/>
      <c r="BD65" s="334"/>
      <c r="BE65" s="334"/>
      <c r="BF65" s="334"/>
      <c r="BG65" s="334"/>
      <c r="BH65" s="334"/>
      <c r="BI65" s="334"/>
      <c r="BJ65" s="334"/>
      <c r="BK65" s="334"/>
      <c r="BL65" s="334"/>
      <c r="BM65" s="334"/>
      <c r="BN65" s="334"/>
      <c r="BO65" s="334"/>
      <c r="BP65" s="334"/>
      <c r="BQ65" s="334"/>
      <c r="BR65" s="334"/>
      <c r="BS65" s="334"/>
      <c r="BT65" s="334"/>
      <c r="BU65" s="334"/>
      <c r="BV65" s="334"/>
    </row>
    <row r="66" spans="1:74" ht="11.15" customHeight="1" x14ac:dyDescent="0.25">
      <c r="A66" s="140" t="s">
        <v>772</v>
      </c>
      <c r="B66" s="203" t="s">
        <v>605</v>
      </c>
      <c r="C66" s="250">
        <v>203.6933105</v>
      </c>
      <c r="D66" s="250">
        <v>175.45698229999999</v>
      </c>
      <c r="E66" s="250">
        <v>204.9560778</v>
      </c>
      <c r="F66" s="250">
        <v>192.73663500000001</v>
      </c>
      <c r="G66" s="250">
        <v>200.23698390000001</v>
      </c>
      <c r="H66" s="250">
        <v>198.06112640000001</v>
      </c>
      <c r="I66" s="250">
        <v>201.39339860000001</v>
      </c>
      <c r="J66" s="250">
        <v>208.92553599999999</v>
      </c>
      <c r="K66" s="250">
        <v>190.32183040000001</v>
      </c>
      <c r="L66" s="250">
        <v>204.74502179999999</v>
      </c>
      <c r="M66" s="250">
        <v>197.40450369999999</v>
      </c>
      <c r="N66" s="250">
        <v>199.3157678</v>
      </c>
      <c r="O66" s="250">
        <v>202.68621160000001</v>
      </c>
      <c r="P66" s="250">
        <v>177.62113210000001</v>
      </c>
      <c r="Q66" s="250">
        <v>199.88372989999999</v>
      </c>
      <c r="R66" s="250">
        <v>193.84199509999999</v>
      </c>
      <c r="S66" s="250">
        <v>201.68329410000001</v>
      </c>
      <c r="T66" s="250">
        <v>197.77799390000001</v>
      </c>
      <c r="U66" s="250">
        <v>202.52481409999999</v>
      </c>
      <c r="V66" s="250">
        <v>207.9783879</v>
      </c>
      <c r="W66" s="250">
        <v>189.90996039999999</v>
      </c>
      <c r="X66" s="250">
        <v>202.49903169999999</v>
      </c>
      <c r="Y66" s="250">
        <v>196.83522429999999</v>
      </c>
      <c r="Z66" s="250">
        <v>200.5610073</v>
      </c>
      <c r="AA66" s="250">
        <v>194.1820452</v>
      </c>
      <c r="AB66" s="250">
        <v>185.13774749999999</v>
      </c>
      <c r="AC66" s="250">
        <v>178.66421790000001</v>
      </c>
      <c r="AD66" s="250">
        <v>132.85549750000001</v>
      </c>
      <c r="AE66" s="250">
        <v>149.77091540000001</v>
      </c>
      <c r="AF66" s="250">
        <v>158.75578369999999</v>
      </c>
      <c r="AG66" s="250">
        <v>172.93178420000001</v>
      </c>
      <c r="AH66" s="250">
        <v>177.2071042</v>
      </c>
      <c r="AI66" s="250">
        <v>170.19174810000001</v>
      </c>
      <c r="AJ66" s="250">
        <v>176.4266135</v>
      </c>
      <c r="AK66" s="250">
        <v>170.23799700000001</v>
      </c>
      <c r="AL66" s="250">
        <v>176.49942730000001</v>
      </c>
      <c r="AM66" s="250">
        <v>175.153381</v>
      </c>
      <c r="AN66" s="250">
        <v>155.7797443</v>
      </c>
      <c r="AO66" s="250">
        <v>186.13598260000001</v>
      </c>
      <c r="AP66" s="250">
        <v>181.1370417</v>
      </c>
      <c r="AQ66" s="250">
        <v>189.76185000000001</v>
      </c>
      <c r="AR66" s="250">
        <v>187.95022299999999</v>
      </c>
      <c r="AS66" s="250">
        <v>188.37222259999999</v>
      </c>
      <c r="AT66" s="250">
        <v>195.0047342</v>
      </c>
      <c r="AU66" s="250">
        <v>186.1409371</v>
      </c>
      <c r="AV66" s="250">
        <v>190.7826116</v>
      </c>
      <c r="AW66" s="250">
        <v>190.96830209999999</v>
      </c>
      <c r="AX66" s="250">
        <v>196.4301633</v>
      </c>
      <c r="AY66" s="250">
        <v>187.50986140000001</v>
      </c>
      <c r="AZ66" s="250">
        <v>171.26400000000001</v>
      </c>
      <c r="BA66" s="250">
        <v>190.3065</v>
      </c>
      <c r="BB66" s="250">
        <v>184.27979999999999</v>
      </c>
      <c r="BC66" s="316">
        <v>192.02629999999999</v>
      </c>
      <c r="BD66" s="316">
        <v>189.03440000000001</v>
      </c>
      <c r="BE66" s="316">
        <v>195.77180000000001</v>
      </c>
      <c r="BF66" s="316">
        <v>198.5865</v>
      </c>
      <c r="BG66" s="316">
        <v>187.0351</v>
      </c>
      <c r="BH66" s="316">
        <v>196.2062</v>
      </c>
      <c r="BI66" s="316">
        <v>191.95169999999999</v>
      </c>
      <c r="BJ66" s="316">
        <v>196.71459999999999</v>
      </c>
      <c r="BK66" s="316">
        <v>190.4282</v>
      </c>
      <c r="BL66" s="316">
        <v>175.11539999999999</v>
      </c>
      <c r="BM66" s="316">
        <v>193.60839999999999</v>
      </c>
      <c r="BN66" s="316">
        <v>187.6285</v>
      </c>
      <c r="BO66" s="316">
        <v>195.6737</v>
      </c>
      <c r="BP66" s="316">
        <v>190.0598</v>
      </c>
      <c r="BQ66" s="316">
        <v>197.06870000000001</v>
      </c>
      <c r="BR66" s="316">
        <v>200.077</v>
      </c>
      <c r="BS66" s="316">
        <v>188.60740000000001</v>
      </c>
      <c r="BT66" s="316">
        <v>197.45949999999999</v>
      </c>
      <c r="BU66" s="316">
        <v>192.09540000000001</v>
      </c>
      <c r="BV66" s="316">
        <v>197.5943</v>
      </c>
    </row>
    <row r="67" spans="1:74" ht="11.15" customHeight="1" x14ac:dyDescent="0.25">
      <c r="A67" s="140" t="s">
        <v>773</v>
      </c>
      <c r="B67" s="203" t="s">
        <v>606</v>
      </c>
      <c r="C67" s="250">
        <v>180.88849260000001</v>
      </c>
      <c r="D67" s="250">
        <v>146.5392324</v>
      </c>
      <c r="E67" s="250">
        <v>151.1034459</v>
      </c>
      <c r="F67" s="250">
        <v>126.73664410000001</v>
      </c>
      <c r="G67" s="250">
        <v>110.55053030000001</v>
      </c>
      <c r="H67" s="250">
        <v>111.05449470000001</v>
      </c>
      <c r="I67" s="250">
        <v>126.7324212</v>
      </c>
      <c r="J67" s="250">
        <v>124.709344</v>
      </c>
      <c r="K67" s="250">
        <v>116.1047094</v>
      </c>
      <c r="L67" s="250">
        <v>123.1696041</v>
      </c>
      <c r="M67" s="250">
        <v>146.67559019999999</v>
      </c>
      <c r="N67" s="250">
        <v>162.1467868</v>
      </c>
      <c r="O67" s="250">
        <v>185.74735939999999</v>
      </c>
      <c r="P67" s="250">
        <v>163.71424279999999</v>
      </c>
      <c r="Q67" s="250">
        <v>158.56752549999999</v>
      </c>
      <c r="R67" s="250">
        <v>119.4420362</v>
      </c>
      <c r="S67" s="250">
        <v>115.10838680000001</v>
      </c>
      <c r="T67" s="250">
        <v>114.3889042</v>
      </c>
      <c r="U67" s="250">
        <v>129.37770029999999</v>
      </c>
      <c r="V67" s="250">
        <v>131.49789079999999</v>
      </c>
      <c r="W67" s="250">
        <v>119.1135434</v>
      </c>
      <c r="X67" s="250">
        <v>124.5409731</v>
      </c>
      <c r="Y67" s="250">
        <v>150.68958230000001</v>
      </c>
      <c r="Z67" s="250">
        <v>171.82004620000001</v>
      </c>
      <c r="AA67" s="250">
        <v>179.78883339999999</v>
      </c>
      <c r="AB67" s="250">
        <v>165.5798053</v>
      </c>
      <c r="AC67" s="250">
        <v>147.0700899</v>
      </c>
      <c r="AD67" s="250">
        <v>121.7886998</v>
      </c>
      <c r="AE67" s="250">
        <v>111.6664052</v>
      </c>
      <c r="AF67" s="250">
        <v>114.76793240000001</v>
      </c>
      <c r="AG67" s="250">
        <v>133.0831704</v>
      </c>
      <c r="AH67" s="250">
        <v>129.467893</v>
      </c>
      <c r="AI67" s="250">
        <v>115.9097743</v>
      </c>
      <c r="AJ67" s="250">
        <v>124.8211173</v>
      </c>
      <c r="AK67" s="250">
        <v>131.73080780000001</v>
      </c>
      <c r="AL67" s="250">
        <v>172.204454</v>
      </c>
      <c r="AM67" s="250">
        <v>178.40022070000001</v>
      </c>
      <c r="AN67" s="250">
        <v>164.95961750000001</v>
      </c>
      <c r="AO67" s="250">
        <v>141.453328</v>
      </c>
      <c r="AP67" s="250">
        <v>120.7992331</v>
      </c>
      <c r="AQ67" s="250">
        <v>112.89176019999999</v>
      </c>
      <c r="AR67" s="250">
        <v>119.64676230000001</v>
      </c>
      <c r="AS67" s="250">
        <v>128.98452470000001</v>
      </c>
      <c r="AT67" s="250">
        <v>130.23707400000001</v>
      </c>
      <c r="AU67" s="250">
        <v>113.88908379999999</v>
      </c>
      <c r="AV67" s="250">
        <v>120.7609995</v>
      </c>
      <c r="AW67" s="250">
        <v>143.770083</v>
      </c>
      <c r="AX67" s="250">
        <v>161.27024209999999</v>
      </c>
      <c r="AY67" s="250">
        <v>194.73940970000001</v>
      </c>
      <c r="AZ67" s="250">
        <v>158.04079999999999</v>
      </c>
      <c r="BA67" s="250">
        <v>150.52250000000001</v>
      </c>
      <c r="BB67" s="250">
        <v>129.27520000000001</v>
      </c>
      <c r="BC67" s="316">
        <v>116.0692</v>
      </c>
      <c r="BD67" s="316">
        <v>119.9902</v>
      </c>
      <c r="BE67" s="316">
        <v>131.85130000000001</v>
      </c>
      <c r="BF67" s="316">
        <v>129.8563</v>
      </c>
      <c r="BG67" s="316">
        <v>116.7914</v>
      </c>
      <c r="BH67" s="316">
        <v>123.8813</v>
      </c>
      <c r="BI67" s="316">
        <v>140.208</v>
      </c>
      <c r="BJ67" s="316">
        <v>173.185</v>
      </c>
      <c r="BK67" s="316">
        <v>186.2396</v>
      </c>
      <c r="BL67" s="316">
        <v>155.2567</v>
      </c>
      <c r="BM67" s="316">
        <v>148.38</v>
      </c>
      <c r="BN67" s="316">
        <v>122.13890000000001</v>
      </c>
      <c r="BO67" s="316">
        <v>114.6828</v>
      </c>
      <c r="BP67" s="316">
        <v>121.8222</v>
      </c>
      <c r="BQ67" s="316">
        <v>134.1217</v>
      </c>
      <c r="BR67" s="316">
        <v>133.66480000000001</v>
      </c>
      <c r="BS67" s="316">
        <v>117.57129999999999</v>
      </c>
      <c r="BT67" s="316">
        <v>127.4926</v>
      </c>
      <c r="BU67" s="316">
        <v>144.0326</v>
      </c>
      <c r="BV67" s="316">
        <v>176.72710000000001</v>
      </c>
    </row>
    <row r="68" spans="1:74" ht="11.15" customHeight="1" x14ac:dyDescent="0.25">
      <c r="A68" s="140" t="s">
        <v>263</v>
      </c>
      <c r="B68" s="203" t="s">
        <v>787</v>
      </c>
      <c r="C68" s="250">
        <v>126.53248379999999</v>
      </c>
      <c r="D68" s="250">
        <v>91.889005940000004</v>
      </c>
      <c r="E68" s="250">
        <v>89.842972869999997</v>
      </c>
      <c r="F68" s="250">
        <v>82.480937330000003</v>
      </c>
      <c r="G68" s="250">
        <v>94.876539230000006</v>
      </c>
      <c r="H68" s="250">
        <v>110.4779379</v>
      </c>
      <c r="I68" s="250">
        <v>124.67747249999999</v>
      </c>
      <c r="J68" s="250">
        <v>124.55785520000001</v>
      </c>
      <c r="K68" s="250">
        <v>106.8232342</v>
      </c>
      <c r="L68" s="250">
        <v>97.081885810000003</v>
      </c>
      <c r="M68" s="250">
        <v>102.9971307</v>
      </c>
      <c r="N68" s="250">
        <v>110.3179536</v>
      </c>
      <c r="O68" s="250">
        <v>110.1850414</v>
      </c>
      <c r="P68" s="250">
        <v>90.424392600000004</v>
      </c>
      <c r="Q68" s="250">
        <v>89.000603280000007</v>
      </c>
      <c r="R68" s="250">
        <v>68.856170059999997</v>
      </c>
      <c r="S68" s="250">
        <v>81.187376979999996</v>
      </c>
      <c r="T68" s="250">
        <v>88.734115320000001</v>
      </c>
      <c r="U68" s="250">
        <v>109.5241446</v>
      </c>
      <c r="V68" s="250">
        <v>103.2816658</v>
      </c>
      <c r="W68" s="250">
        <v>93.719022190000004</v>
      </c>
      <c r="X68" s="250">
        <v>76.449256449999993</v>
      </c>
      <c r="Y68" s="250">
        <v>84.259079029999995</v>
      </c>
      <c r="Z68" s="250">
        <v>81.899013569999994</v>
      </c>
      <c r="AA68" s="250">
        <v>74.97616635</v>
      </c>
      <c r="AB68" s="250">
        <v>66.351245370000001</v>
      </c>
      <c r="AC68" s="250">
        <v>60.645619580000002</v>
      </c>
      <c r="AD68" s="250">
        <v>49.406011489999997</v>
      </c>
      <c r="AE68" s="250">
        <v>54.867459770000004</v>
      </c>
      <c r="AF68" s="250">
        <v>73.082490949999993</v>
      </c>
      <c r="AG68" s="250">
        <v>96.542805029999997</v>
      </c>
      <c r="AH68" s="250">
        <v>97.915847760000005</v>
      </c>
      <c r="AI68" s="250">
        <v>76.619696610000005</v>
      </c>
      <c r="AJ68" s="250">
        <v>68.647335839999997</v>
      </c>
      <c r="AK68" s="250">
        <v>69.436408540000002</v>
      </c>
      <c r="AL68" s="250">
        <v>86.361973989999996</v>
      </c>
      <c r="AM68" s="250">
        <v>90.208014890000001</v>
      </c>
      <c r="AN68" s="250">
        <v>94.657692139999995</v>
      </c>
      <c r="AO68" s="250">
        <v>71.020800210000004</v>
      </c>
      <c r="AP68" s="250">
        <v>62.052187410000002</v>
      </c>
      <c r="AQ68" s="250">
        <v>72.215354349999998</v>
      </c>
      <c r="AR68" s="250">
        <v>94.313527919999999</v>
      </c>
      <c r="AS68" s="250">
        <v>109.9112834</v>
      </c>
      <c r="AT68" s="250">
        <v>109.3942832</v>
      </c>
      <c r="AU68" s="250">
        <v>87.595728449999996</v>
      </c>
      <c r="AV68" s="250">
        <v>72.505941079999999</v>
      </c>
      <c r="AW68" s="250">
        <v>67.031577310000003</v>
      </c>
      <c r="AX68" s="250">
        <v>69.865519460000002</v>
      </c>
      <c r="AY68" s="250">
        <v>95.979440920000002</v>
      </c>
      <c r="AZ68" s="250">
        <v>89.161299999999997</v>
      </c>
      <c r="BA68" s="250">
        <v>70.596119999999999</v>
      </c>
      <c r="BB68" s="250">
        <v>60.349089999999997</v>
      </c>
      <c r="BC68" s="316">
        <v>69.137069999999994</v>
      </c>
      <c r="BD68" s="316">
        <v>88.291499999999999</v>
      </c>
      <c r="BE68" s="316">
        <v>103.3489</v>
      </c>
      <c r="BF68" s="316">
        <v>102.3848</v>
      </c>
      <c r="BG68" s="316">
        <v>82.094970000000004</v>
      </c>
      <c r="BH68" s="316">
        <v>69.533249999999995</v>
      </c>
      <c r="BI68" s="316">
        <v>71.922179999999997</v>
      </c>
      <c r="BJ68" s="316">
        <v>79.703680000000006</v>
      </c>
      <c r="BK68" s="316">
        <v>88.062830000000005</v>
      </c>
      <c r="BL68" s="316">
        <v>75.686480000000003</v>
      </c>
      <c r="BM68" s="316">
        <v>70.403270000000006</v>
      </c>
      <c r="BN68" s="316">
        <v>58.073430000000002</v>
      </c>
      <c r="BO68" s="316">
        <v>68.507819999999995</v>
      </c>
      <c r="BP68" s="316">
        <v>84.015439999999998</v>
      </c>
      <c r="BQ68" s="316">
        <v>98.719369999999998</v>
      </c>
      <c r="BR68" s="316">
        <v>98.603369999999998</v>
      </c>
      <c r="BS68" s="316">
        <v>83.29777</v>
      </c>
      <c r="BT68" s="316">
        <v>65.986230000000006</v>
      </c>
      <c r="BU68" s="316">
        <v>67.500209999999996</v>
      </c>
      <c r="BV68" s="316">
        <v>77.293369999999996</v>
      </c>
    </row>
    <row r="69" spans="1:74" ht="11.15" customHeight="1" x14ac:dyDescent="0.25">
      <c r="A69" s="555" t="s">
        <v>977</v>
      </c>
      <c r="B69" s="575" t="s">
        <v>976</v>
      </c>
      <c r="C69" s="298">
        <v>512.05671629999995</v>
      </c>
      <c r="D69" s="298">
        <v>414.73644719999999</v>
      </c>
      <c r="E69" s="298">
        <v>446.84492590000002</v>
      </c>
      <c r="F69" s="298">
        <v>402.86624490000003</v>
      </c>
      <c r="G69" s="298">
        <v>406.60648279999998</v>
      </c>
      <c r="H69" s="298">
        <v>420.50558749999999</v>
      </c>
      <c r="I69" s="298">
        <v>453.74572169999999</v>
      </c>
      <c r="J69" s="298">
        <v>459.13516449999997</v>
      </c>
      <c r="K69" s="298">
        <v>414.1618024</v>
      </c>
      <c r="L69" s="298">
        <v>425.93894110000002</v>
      </c>
      <c r="M69" s="298">
        <v>447.9892529</v>
      </c>
      <c r="N69" s="298">
        <v>472.72293760000002</v>
      </c>
      <c r="O69" s="298">
        <v>499.5488029</v>
      </c>
      <c r="P69" s="298">
        <v>432.59993960000003</v>
      </c>
      <c r="Q69" s="298">
        <v>448.38204930000001</v>
      </c>
      <c r="R69" s="298">
        <v>383.04038580000002</v>
      </c>
      <c r="S69" s="298">
        <v>398.90924849999999</v>
      </c>
      <c r="T69" s="298">
        <v>401.80119780000001</v>
      </c>
      <c r="U69" s="298">
        <v>442.35684959999998</v>
      </c>
      <c r="V69" s="298">
        <v>443.68813510000001</v>
      </c>
      <c r="W69" s="298">
        <v>403.6427104</v>
      </c>
      <c r="X69" s="298">
        <v>404.41945190000001</v>
      </c>
      <c r="Y69" s="298">
        <v>432.68407009999999</v>
      </c>
      <c r="Z69" s="298">
        <v>455.21025759999998</v>
      </c>
      <c r="AA69" s="298">
        <v>449.87664180000002</v>
      </c>
      <c r="AB69" s="298">
        <v>417.93842110000003</v>
      </c>
      <c r="AC69" s="298">
        <v>387.30952430000002</v>
      </c>
      <c r="AD69" s="298">
        <v>304.94981860000001</v>
      </c>
      <c r="AE69" s="298">
        <v>317.23437719999998</v>
      </c>
      <c r="AF69" s="298">
        <v>347.50581699999998</v>
      </c>
      <c r="AG69" s="298">
        <v>403.48735649999998</v>
      </c>
      <c r="AH69" s="298">
        <v>405.52044189999998</v>
      </c>
      <c r="AI69" s="298">
        <v>363.62082889999999</v>
      </c>
      <c r="AJ69" s="298">
        <v>370.82466360000001</v>
      </c>
      <c r="AK69" s="298">
        <v>372.30482330000001</v>
      </c>
      <c r="AL69" s="298">
        <v>435.99545219999999</v>
      </c>
      <c r="AM69" s="298">
        <v>444.69376030000001</v>
      </c>
      <c r="AN69" s="298">
        <v>416.23899019999999</v>
      </c>
      <c r="AO69" s="298">
        <v>399.54225459999998</v>
      </c>
      <c r="AP69" s="298">
        <v>364.89053680000001</v>
      </c>
      <c r="AQ69" s="298">
        <v>375.80110839999998</v>
      </c>
      <c r="AR69" s="298">
        <v>402.81258780000002</v>
      </c>
      <c r="AS69" s="298">
        <v>428.2001745</v>
      </c>
      <c r="AT69" s="298">
        <v>435.56823509999998</v>
      </c>
      <c r="AU69" s="298">
        <v>388.52782389999999</v>
      </c>
      <c r="AV69" s="298">
        <v>384.98169589999998</v>
      </c>
      <c r="AW69" s="298">
        <v>402.67203699999999</v>
      </c>
      <c r="AX69" s="298">
        <v>428.49806860000001</v>
      </c>
      <c r="AY69" s="298">
        <v>479.16085579999998</v>
      </c>
      <c r="AZ69" s="298">
        <v>419.30799999999999</v>
      </c>
      <c r="BA69" s="298">
        <v>412.35730000000001</v>
      </c>
      <c r="BB69" s="298">
        <v>374.80610000000001</v>
      </c>
      <c r="BC69" s="332">
        <v>378.16480000000001</v>
      </c>
      <c r="BD69" s="332">
        <v>398.21809999999999</v>
      </c>
      <c r="BE69" s="332">
        <v>431.90410000000003</v>
      </c>
      <c r="BF69" s="332">
        <v>431.75970000000001</v>
      </c>
      <c r="BG69" s="332">
        <v>386.82350000000002</v>
      </c>
      <c r="BH69" s="332">
        <v>390.55290000000002</v>
      </c>
      <c r="BI69" s="332">
        <v>404.98399999999998</v>
      </c>
      <c r="BJ69" s="332">
        <v>450.53550000000001</v>
      </c>
      <c r="BK69" s="332">
        <v>465.6628</v>
      </c>
      <c r="BL69" s="332">
        <v>406.90050000000002</v>
      </c>
      <c r="BM69" s="332">
        <v>413.32380000000001</v>
      </c>
      <c r="BN69" s="332">
        <v>368.74290000000002</v>
      </c>
      <c r="BO69" s="332">
        <v>379.79649999999998</v>
      </c>
      <c r="BP69" s="332">
        <v>396.79950000000002</v>
      </c>
      <c r="BQ69" s="332">
        <v>430.84190000000001</v>
      </c>
      <c r="BR69" s="332">
        <v>433.27730000000003</v>
      </c>
      <c r="BS69" s="332">
        <v>390.37849999999997</v>
      </c>
      <c r="BT69" s="332">
        <v>391.87049999999999</v>
      </c>
      <c r="BU69" s="332">
        <v>404.53030000000001</v>
      </c>
      <c r="BV69" s="332">
        <v>452.54689999999999</v>
      </c>
    </row>
    <row r="70" spans="1:74" s="425" customFormat="1" ht="12" customHeight="1" x14ac:dyDescent="0.25">
      <c r="A70" s="424"/>
      <c r="B70" s="828" t="s">
        <v>883</v>
      </c>
      <c r="C70" s="828"/>
      <c r="D70" s="828"/>
      <c r="E70" s="828"/>
      <c r="F70" s="828"/>
      <c r="G70" s="828"/>
      <c r="H70" s="828"/>
      <c r="I70" s="828"/>
      <c r="J70" s="828"/>
      <c r="K70" s="828"/>
      <c r="L70" s="828"/>
      <c r="M70" s="828"/>
      <c r="N70" s="828"/>
      <c r="O70" s="828"/>
      <c r="P70" s="828"/>
      <c r="Q70" s="828"/>
      <c r="AY70" s="461"/>
      <c r="AZ70" s="461"/>
      <c r="BA70" s="461"/>
      <c r="BB70" s="461"/>
      <c r="BC70" s="461"/>
      <c r="BD70" s="461"/>
      <c r="BE70" s="461"/>
      <c r="BF70" s="461"/>
      <c r="BG70" s="461"/>
      <c r="BH70" s="461"/>
      <c r="BI70" s="461"/>
      <c r="BJ70" s="461"/>
    </row>
    <row r="71" spans="1:74" s="425" customFormat="1" ht="12" customHeight="1" x14ac:dyDescent="0.25">
      <c r="A71" s="424"/>
      <c r="B71" s="829" t="s">
        <v>1</v>
      </c>
      <c r="C71" s="829"/>
      <c r="D71" s="829"/>
      <c r="E71" s="829"/>
      <c r="F71" s="829"/>
      <c r="G71" s="829"/>
      <c r="H71" s="829"/>
      <c r="I71" s="829"/>
      <c r="J71" s="829"/>
      <c r="K71" s="829"/>
      <c r="L71" s="829"/>
      <c r="M71" s="829"/>
      <c r="N71" s="829"/>
      <c r="O71" s="829"/>
      <c r="P71" s="829"/>
      <c r="Q71" s="829"/>
      <c r="AY71" s="461"/>
      <c r="AZ71" s="461"/>
      <c r="BA71" s="461"/>
      <c r="BB71" s="461"/>
      <c r="BC71" s="461"/>
      <c r="BD71" s="625"/>
      <c r="BE71" s="625"/>
      <c r="BF71" s="625"/>
      <c r="BG71" s="461"/>
      <c r="BH71" s="461"/>
      <c r="BI71" s="461"/>
      <c r="BJ71" s="461"/>
    </row>
    <row r="72" spans="1:74" s="425" customFormat="1" ht="12" customHeight="1" x14ac:dyDescent="0.25">
      <c r="A72" s="424"/>
      <c r="B72" s="828" t="s">
        <v>978</v>
      </c>
      <c r="C72" s="735"/>
      <c r="D72" s="735"/>
      <c r="E72" s="735"/>
      <c r="F72" s="735"/>
      <c r="G72" s="735"/>
      <c r="H72" s="735"/>
      <c r="I72" s="735"/>
      <c r="J72" s="735"/>
      <c r="K72" s="735"/>
      <c r="L72" s="735"/>
      <c r="M72" s="735"/>
      <c r="N72" s="735"/>
      <c r="O72" s="735"/>
      <c r="P72" s="735"/>
      <c r="Q72" s="735"/>
      <c r="AY72" s="461"/>
      <c r="AZ72" s="461"/>
      <c r="BA72" s="461"/>
      <c r="BB72" s="461"/>
      <c r="BC72" s="461"/>
      <c r="BD72" s="625"/>
      <c r="BE72" s="625"/>
      <c r="BF72" s="625"/>
      <c r="BG72" s="461"/>
      <c r="BH72" s="461"/>
      <c r="BI72" s="461"/>
      <c r="BJ72" s="461"/>
    </row>
    <row r="73" spans="1:74" s="425" customFormat="1" ht="12" customHeight="1" x14ac:dyDescent="0.25">
      <c r="A73" s="424"/>
      <c r="B73" s="755" t="s">
        <v>808</v>
      </c>
      <c r="C73" s="756"/>
      <c r="D73" s="756"/>
      <c r="E73" s="756"/>
      <c r="F73" s="756"/>
      <c r="G73" s="756"/>
      <c r="H73" s="756"/>
      <c r="I73" s="756"/>
      <c r="J73" s="756"/>
      <c r="K73" s="756"/>
      <c r="L73" s="756"/>
      <c r="M73" s="756"/>
      <c r="N73" s="756"/>
      <c r="O73" s="756"/>
      <c r="P73" s="756"/>
      <c r="Q73" s="756"/>
      <c r="AY73" s="461"/>
      <c r="AZ73" s="461"/>
      <c r="BA73" s="461"/>
      <c r="BB73" s="461"/>
      <c r="BC73" s="461"/>
      <c r="BD73" s="625"/>
      <c r="BE73" s="625"/>
      <c r="BF73" s="625"/>
      <c r="BG73" s="461"/>
      <c r="BH73" s="461"/>
      <c r="BI73" s="461"/>
      <c r="BJ73" s="461"/>
    </row>
    <row r="74" spans="1:74" s="425" customFormat="1" ht="12" customHeight="1" x14ac:dyDescent="0.25">
      <c r="A74" s="424"/>
      <c r="B74" s="554" t="s">
        <v>821</v>
      </c>
      <c r="C74" s="553"/>
      <c r="D74" s="553"/>
      <c r="E74" s="553"/>
      <c r="F74" s="553"/>
      <c r="G74" s="553"/>
      <c r="H74" s="553"/>
      <c r="I74" s="553"/>
      <c r="J74" s="553"/>
      <c r="K74" s="553"/>
      <c r="L74" s="553"/>
      <c r="M74" s="553"/>
      <c r="N74" s="553"/>
      <c r="O74" s="553"/>
      <c r="P74" s="553"/>
      <c r="Q74" s="553"/>
      <c r="AY74" s="461"/>
      <c r="AZ74" s="461"/>
      <c r="BA74" s="461"/>
      <c r="BB74" s="461"/>
      <c r="BC74" s="461"/>
      <c r="BD74" s="625"/>
      <c r="BE74" s="625"/>
      <c r="BF74" s="625"/>
      <c r="BG74" s="461"/>
      <c r="BH74" s="461"/>
      <c r="BI74" s="461"/>
      <c r="BJ74" s="461"/>
    </row>
    <row r="75" spans="1:74" s="425" customFormat="1" ht="12" customHeight="1" x14ac:dyDescent="0.25">
      <c r="A75" s="424"/>
      <c r="B75" s="776" t="str">
        <f>"Notes: "&amp;"EIA completed modeling and analysis for this report on " &amp;Dates!D2&amp;"."</f>
        <v>Notes: EIA completed modeling and analysis for this report on Thursday May 5, 2022.</v>
      </c>
      <c r="C75" s="798"/>
      <c r="D75" s="798"/>
      <c r="E75" s="798"/>
      <c r="F75" s="798"/>
      <c r="G75" s="798"/>
      <c r="H75" s="798"/>
      <c r="I75" s="798"/>
      <c r="J75" s="798"/>
      <c r="K75" s="798"/>
      <c r="L75" s="798"/>
      <c r="M75" s="798"/>
      <c r="N75" s="798"/>
      <c r="O75" s="798"/>
      <c r="P75" s="798"/>
      <c r="Q75" s="777"/>
      <c r="AY75" s="461"/>
      <c r="AZ75" s="461"/>
      <c r="BA75" s="461"/>
      <c r="BB75" s="461"/>
      <c r="BC75" s="461"/>
      <c r="BD75" s="625"/>
      <c r="BE75" s="625"/>
      <c r="BF75" s="625"/>
      <c r="BG75" s="461"/>
      <c r="BH75" s="461"/>
      <c r="BI75" s="461"/>
      <c r="BJ75" s="461"/>
    </row>
    <row r="76" spans="1:74" s="425" customFormat="1" ht="12" customHeight="1" x14ac:dyDescent="0.25">
      <c r="A76" s="424"/>
      <c r="B76" s="749" t="s">
        <v>351</v>
      </c>
      <c r="C76" s="748"/>
      <c r="D76" s="748"/>
      <c r="E76" s="748"/>
      <c r="F76" s="748"/>
      <c r="G76" s="748"/>
      <c r="H76" s="748"/>
      <c r="I76" s="748"/>
      <c r="J76" s="748"/>
      <c r="K76" s="748"/>
      <c r="L76" s="748"/>
      <c r="M76" s="748"/>
      <c r="N76" s="748"/>
      <c r="O76" s="748"/>
      <c r="P76" s="748"/>
      <c r="Q76" s="748"/>
      <c r="AY76" s="461"/>
      <c r="AZ76" s="461"/>
      <c r="BA76" s="461"/>
      <c r="BB76" s="461"/>
      <c r="BC76" s="461"/>
      <c r="BD76" s="625"/>
      <c r="BE76" s="625"/>
      <c r="BF76" s="625"/>
      <c r="BG76" s="461"/>
      <c r="BH76" s="461"/>
      <c r="BI76" s="461"/>
      <c r="BJ76" s="461"/>
    </row>
    <row r="77" spans="1:74" s="425" customFormat="1" ht="12" customHeight="1" x14ac:dyDescent="0.25">
      <c r="A77" s="424"/>
      <c r="B77" s="742" t="s">
        <v>1358</v>
      </c>
      <c r="C77" s="741"/>
      <c r="D77" s="741"/>
      <c r="E77" s="741"/>
      <c r="F77" s="741"/>
      <c r="G77" s="741"/>
      <c r="H77" s="741"/>
      <c r="I77" s="741"/>
      <c r="J77" s="741"/>
      <c r="K77" s="741"/>
      <c r="L77" s="741"/>
      <c r="M77" s="741"/>
      <c r="N77" s="741"/>
      <c r="O77" s="741"/>
      <c r="P77" s="741"/>
      <c r="Q77" s="735"/>
      <c r="AY77" s="461"/>
      <c r="AZ77" s="461"/>
      <c r="BA77" s="461"/>
      <c r="BB77" s="461"/>
      <c r="BC77" s="461"/>
      <c r="BD77" s="625"/>
      <c r="BE77" s="625"/>
      <c r="BF77" s="625"/>
      <c r="BG77" s="461"/>
      <c r="BH77" s="461"/>
      <c r="BI77" s="461"/>
      <c r="BJ77" s="461"/>
    </row>
    <row r="78" spans="1:74" s="425" customFormat="1" ht="12" customHeight="1" x14ac:dyDescent="0.25">
      <c r="A78" s="424"/>
      <c r="B78" s="744" t="s">
        <v>831</v>
      </c>
      <c r="C78" s="735"/>
      <c r="D78" s="735"/>
      <c r="E78" s="735"/>
      <c r="F78" s="735"/>
      <c r="G78" s="735"/>
      <c r="H78" s="735"/>
      <c r="I78" s="735"/>
      <c r="J78" s="735"/>
      <c r="K78" s="735"/>
      <c r="L78" s="735"/>
      <c r="M78" s="735"/>
      <c r="N78" s="735"/>
      <c r="O78" s="735"/>
      <c r="P78" s="735"/>
      <c r="Q78" s="735"/>
      <c r="AY78" s="461"/>
      <c r="AZ78" s="461"/>
      <c r="BA78" s="461"/>
      <c r="BB78" s="461"/>
      <c r="BC78" s="461"/>
      <c r="BD78" s="625"/>
      <c r="BE78" s="625"/>
      <c r="BF78" s="625"/>
      <c r="BG78" s="461"/>
      <c r="BH78" s="461"/>
      <c r="BI78" s="461"/>
      <c r="BJ78" s="461"/>
    </row>
    <row r="79" spans="1:74" s="425" customFormat="1" ht="12" customHeight="1" x14ac:dyDescent="0.25">
      <c r="A79" s="424"/>
      <c r="B79" s="746" t="s">
        <v>1402</v>
      </c>
      <c r="C79" s="735"/>
      <c r="D79" s="735"/>
      <c r="E79" s="735"/>
      <c r="F79" s="735"/>
      <c r="G79" s="735"/>
      <c r="H79" s="735"/>
      <c r="I79" s="735"/>
      <c r="J79" s="735"/>
      <c r="K79" s="735"/>
      <c r="L79" s="735"/>
      <c r="M79" s="735"/>
      <c r="N79" s="735"/>
      <c r="O79" s="735"/>
      <c r="P79" s="735"/>
      <c r="Q79" s="735"/>
      <c r="AY79" s="461"/>
      <c r="AZ79" s="461"/>
      <c r="BA79" s="461"/>
      <c r="BB79" s="461"/>
      <c r="BC79" s="461"/>
      <c r="BD79" s="625"/>
      <c r="BE79" s="625"/>
      <c r="BF79" s="625"/>
      <c r="BG79" s="461"/>
      <c r="BH79" s="461"/>
      <c r="BI79" s="461"/>
      <c r="BJ79" s="461"/>
    </row>
    <row r="80" spans="1:74" s="425" customFormat="1" ht="12" customHeight="1" x14ac:dyDescent="0.25">
      <c r="A80" s="424"/>
      <c r="B80" s="746"/>
      <c r="C80" s="735"/>
      <c r="D80" s="735"/>
      <c r="E80" s="735"/>
      <c r="F80" s="735"/>
      <c r="G80" s="735"/>
      <c r="H80" s="735"/>
      <c r="I80" s="735"/>
      <c r="J80" s="735"/>
      <c r="K80" s="735"/>
      <c r="L80" s="735"/>
      <c r="M80" s="735"/>
      <c r="N80" s="735"/>
      <c r="O80" s="735"/>
      <c r="P80" s="735"/>
      <c r="Q80" s="735"/>
      <c r="AY80" s="461"/>
      <c r="AZ80" s="461"/>
      <c r="BA80" s="461"/>
      <c r="BB80" s="461"/>
      <c r="BC80" s="461"/>
      <c r="BD80" s="625"/>
      <c r="BE80" s="625"/>
      <c r="BF80" s="625"/>
      <c r="BG80" s="461"/>
      <c r="BH80" s="461"/>
      <c r="BI80" s="461"/>
      <c r="BJ80" s="461"/>
    </row>
    <row r="81" spans="63:74" x14ac:dyDescent="0.25">
      <c r="BK81" s="328"/>
      <c r="BL81" s="328"/>
      <c r="BM81" s="328"/>
      <c r="BN81" s="328"/>
      <c r="BO81" s="328"/>
      <c r="BP81" s="328"/>
      <c r="BQ81" s="328"/>
      <c r="BR81" s="328"/>
      <c r="BS81" s="328"/>
      <c r="BT81" s="328"/>
      <c r="BU81" s="328"/>
      <c r="BV81" s="328"/>
    </row>
    <row r="82" spans="63:74" x14ac:dyDescent="0.25">
      <c r="BK82" s="328"/>
      <c r="BL82" s="328"/>
      <c r="BM82" s="328"/>
      <c r="BN82" s="328"/>
      <c r="BO82" s="328"/>
      <c r="BP82" s="328"/>
      <c r="BQ82" s="328"/>
      <c r="BR82" s="328"/>
      <c r="BS82" s="328"/>
      <c r="BT82" s="328"/>
      <c r="BU82" s="328"/>
      <c r="BV82" s="328"/>
    </row>
    <row r="83" spans="63:74" x14ac:dyDescent="0.25">
      <c r="BK83" s="328"/>
      <c r="BL83" s="328"/>
      <c r="BM83" s="328"/>
      <c r="BN83" s="328"/>
      <c r="BO83" s="328"/>
      <c r="BP83" s="328"/>
      <c r="BQ83" s="328"/>
      <c r="BR83" s="328"/>
      <c r="BS83" s="328"/>
      <c r="BT83" s="328"/>
      <c r="BU83" s="328"/>
      <c r="BV83" s="328"/>
    </row>
    <row r="84" spans="63:74" x14ac:dyDescent="0.25">
      <c r="BK84" s="328"/>
      <c r="BL84" s="328"/>
      <c r="BM84" s="328"/>
      <c r="BN84" s="328"/>
      <c r="BO84" s="328"/>
      <c r="BP84" s="328"/>
      <c r="BQ84" s="328"/>
      <c r="BR84" s="328"/>
      <c r="BS84" s="328"/>
      <c r="BT84" s="328"/>
      <c r="BU84" s="328"/>
      <c r="BV84" s="328"/>
    </row>
    <row r="85" spans="63:74" x14ac:dyDescent="0.25">
      <c r="BK85" s="328"/>
      <c r="BL85" s="328"/>
      <c r="BM85" s="328"/>
      <c r="BN85" s="328"/>
      <c r="BO85" s="328"/>
      <c r="BP85" s="328"/>
      <c r="BQ85" s="328"/>
      <c r="BR85" s="328"/>
      <c r="BS85" s="328"/>
      <c r="BT85" s="328"/>
      <c r="BU85" s="328"/>
      <c r="BV85" s="328"/>
    </row>
    <row r="86" spans="63:74" x14ac:dyDescent="0.25">
      <c r="BK86" s="328"/>
      <c r="BL86" s="328"/>
      <c r="BM86" s="328"/>
      <c r="BN86" s="328"/>
      <c r="BO86" s="328"/>
      <c r="BP86" s="328"/>
      <c r="BQ86" s="328"/>
      <c r="BR86" s="328"/>
      <c r="BS86" s="328"/>
      <c r="BT86" s="328"/>
      <c r="BU86" s="328"/>
      <c r="BV86" s="328"/>
    </row>
    <row r="87" spans="63:74" x14ac:dyDescent="0.25">
      <c r="BK87" s="328"/>
      <c r="BL87" s="328"/>
      <c r="BM87" s="328"/>
      <c r="BN87" s="328"/>
      <c r="BO87" s="328"/>
      <c r="BP87" s="328"/>
      <c r="BQ87" s="328"/>
      <c r="BR87" s="328"/>
      <c r="BS87" s="328"/>
      <c r="BT87" s="328"/>
      <c r="BU87" s="328"/>
      <c r="BV87" s="328"/>
    </row>
    <row r="88" spans="63:74" x14ac:dyDescent="0.25">
      <c r="BK88" s="328"/>
      <c r="BL88" s="328"/>
      <c r="BM88" s="328"/>
      <c r="BN88" s="328"/>
      <c r="BO88" s="328"/>
      <c r="BP88" s="328"/>
      <c r="BQ88" s="328"/>
      <c r="BR88" s="328"/>
      <c r="BS88" s="328"/>
      <c r="BT88" s="328"/>
      <c r="BU88" s="328"/>
      <c r="BV88" s="328"/>
    </row>
    <row r="89" spans="63:74" x14ac:dyDescent="0.25">
      <c r="BK89" s="328"/>
      <c r="BL89" s="328"/>
      <c r="BM89" s="328"/>
      <c r="BN89" s="328"/>
      <c r="BO89" s="328"/>
      <c r="BP89" s="328"/>
      <c r="BQ89" s="328"/>
      <c r="BR89" s="328"/>
      <c r="BS89" s="328"/>
      <c r="BT89" s="328"/>
      <c r="BU89" s="328"/>
      <c r="BV89" s="328"/>
    </row>
    <row r="90" spans="63:74" x14ac:dyDescent="0.25">
      <c r="BK90" s="328"/>
      <c r="BL90" s="328"/>
      <c r="BM90" s="328"/>
      <c r="BN90" s="328"/>
      <c r="BO90" s="328"/>
      <c r="BP90" s="328"/>
      <c r="BQ90" s="328"/>
      <c r="BR90" s="328"/>
      <c r="BS90" s="328"/>
      <c r="BT90" s="328"/>
      <c r="BU90" s="328"/>
      <c r="BV90" s="328"/>
    </row>
    <row r="91" spans="63:74" x14ac:dyDescent="0.25">
      <c r="BK91" s="328"/>
      <c r="BL91" s="328"/>
      <c r="BM91" s="328"/>
      <c r="BN91" s="328"/>
      <c r="BO91" s="328"/>
      <c r="BP91" s="328"/>
      <c r="BQ91" s="328"/>
      <c r="BR91" s="328"/>
      <c r="BS91" s="328"/>
      <c r="BT91" s="328"/>
      <c r="BU91" s="328"/>
      <c r="BV91" s="328"/>
    </row>
    <row r="92" spans="63:74" x14ac:dyDescent="0.25">
      <c r="BK92" s="328"/>
      <c r="BL92" s="328"/>
      <c r="BM92" s="328"/>
      <c r="BN92" s="328"/>
      <c r="BO92" s="328"/>
      <c r="BP92" s="328"/>
      <c r="BQ92" s="328"/>
      <c r="BR92" s="328"/>
      <c r="BS92" s="328"/>
      <c r="BT92" s="328"/>
      <c r="BU92" s="328"/>
      <c r="BV92" s="328"/>
    </row>
    <row r="93" spans="63:74" x14ac:dyDescent="0.25">
      <c r="BK93" s="328"/>
      <c r="BL93" s="328"/>
      <c r="BM93" s="328"/>
      <c r="BN93" s="328"/>
      <c r="BO93" s="328"/>
      <c r="BP93" s="328"/>
      <c r="BQ93" s="328"/>
      <c r="BR93" s="328"/>
      <c r="BS93" s="328"/>
      <c r="BT93" s="328"/>
      <c r="BU93" s="328"/>
      <c r="BV93" s="328"/>
    </row>
    <row r="94" spans="63:74" x14ac:dyDescent="0.25">
      <c r="BK94" s="328"/>
      <c r="BL94" s="328"/>
      <c r="BM94" s="328"/>
      <c r="BN94" s="328"/>
      <c r="BO94" s="328"/>
      <c r="BP94" s="328"/>
      <c r="BQ94" s="328"/>
      <c r="BR94" s="328"/>
      <c r="BS94" s="328"/>
      <c r="BT94" s="328"/>
      <c r="BU94" s="328"/>
      <c r="BV94" s="328"/>
    </row>
    <row r="95" spans="63:74" x14ac:dyDescent="0.25">
      <c r="BK95" s="328"/>
      <c r="BL95" s="328"/>
      <c r="BM95" s="328"/>
      <c r="BN95" s="328"/>
      <c r="BO95" s="328"/>
      <c r="BP95" s="328"/>
      <c r="BQ95" s="328"/>
      <c r="BR95" s="328"/>
      <c r="BS95" s="328"/>
      <c r="BT95" s="328"/>
      <c r="BU95" s="328"/>
      <c r="BV95" s="328"/>
    </row>
    <row r="96" spans="63:74" x14ac:dyDescent="0.25">
      <c r="BK96" s="328"/>
      <c r="BL96" s="328"/>
      <c r="BM96" s="328"/>
      <c r="BN96" s="328"/>
      <c r="BO96" s="328"/>
      <c r="BP96" s="328"/>
      <c r="BQ96" s="328"/>
      <c r="BR96" s="328"/>
      <c r="BS96" s="328"/>
      <c r="BT96" s="328"/>
      <c r="BU96" s="328"/>
      <c r="BV96" s="328"/>
    </row>
    <row r="97" spans="63:74" x14ac:dyDescent="0.25">
      <c r="BK97" s="328"/>
      <c r="BL97" s="328"/>
      <c r="BM97" s="328"/>
      <c r="BN97" s="328"/>
      <c r="BO97" s="328"/>
      <c r="BP97" s="328"/>
      <c r="BQ97" s="328"/>
      <c r="BR97" s="328"/>
      <c r="BS97" s="328"/>
      <c r="BT97" s="328"/>
      <c r="BU97" s="328"/>
      <c r="BV97" s="328"/>
    </row>
    <row r="98" spans="63:74" x14ac:dyDescent="0.25">
      <c r="BK98" s="328"/>
      <c r="BL98" s="328"/>
      <c r="BM98" s="328"/>
      <c r="BN98" s="328"/>
      <c r="BO98" s="328"/>
      <c r="BP98" s="328"/>
      <c r="BQ98" s="328"/>
      <c r="BR98" s="328"/>
      <c r="BS98" s="328"/>
      <c r="BT98" s="328"/>
      <c r="BU98" s="328"/>
      <c r="BV98" s="328"/>
    </row>
    <row r="99" spans="63:74" x14ac:dyDescent="0.25">
      <c r="BK99" s="328"/>
      <c r="BL99" s="328"/>
      <c r="BM99" s="328"/>
      <c r="BN99" s="328"/>
      <c r="BO99" s="328"/>
      <c r="BP99" s="328"/>
      <c r="BQ99" s="328"/>
      <c r="BR99" s="328"/>
      <c r="BS99" s="328"/>
      <c r="BT99" s="328"/>
      <c r="BU99" s="328"/>
      <c r="BV99" s="328"/>
    </row>
    <row r="100" spans="63:74" x14ac:dyDescent="0.25">
      <c r="BK100" s="328"/>
      <c r="BL100" s="328"/>
      <c r="BM100" s="328"/>
      <c r="BN100" s="328"/>
      <c r="BO100" s="328"/>
      <c r="BP100" s="328"/>
      <c r="BQ100" s="328"/>
      <c r="BR100" s="328"/>
      <c r="BS100" s="328"/>
      <c r="BT100" s="328"/>
      <c r="BU100" s="328"/>
      <c r="BV100" s="328"/>
    </row>
    <row r="101" spans="63:74" x14ac:dyDescent="0.25">
      <c r="BK101" s="328"/>
      <c r="BL101" s="328"/>
      <c r="BM101" s="328"/>
      <c r="BN101" s="328"/>
      <c r="BO101" s="328"/>
      <c r="BP101" s="328"/>
      <c r="BQ101" s="328"/>
      <c r="BR101" s="328"/>
      <c r="BS101" s="328"/>
      <c r="BT101" s="328"/>
      <c r="BU101" s="328"/>
      <c r="BV101" s="328"/>
    </row>
    <row r="102" spans="63:74" x14ac:dyDescent="0.25">
      <c r="BK102" s="328"/>
      <c r="BL102" s="328"/>
      <c r="BM102" s="328"/>
      <c r="BN102" s="328"/>
      <c r="BO102" s="328"/>
      <c r="BP102" s="328"/>
      <c r="BQ102" s="328"/>
      <c r="BR102" s="328"/>
      <c r="BS102" s="328"/>
      <c r="BT102" s="328"/>
      <c r="BU102" s="328"/>
      <c r="BV102" s="328"/>
    </row>
    <row r="103" spans="63:74" x14ac:dyDescent="0.25">
      <c r="BK103" s="328"/>
      <c r="BL103" s="328"/>
      <c r="BM103" s="328"/>
      <c r="BN103" s="328"/>
      <c r="BO103" s="328"/>
      <c r="BP103" s="328"/>
      <c r="BQ103" s="328"/>
      <c r="BR103" s="328"/>
      <c r="BS103" s="328"/>
      <c r="BT103" s="328"/>
      <c r="BU103" s="328"/>
      <c r="BV103" s="328"/>
    </row>
    <row r="104" spans="63:74" x14ac:dyDescent="0.25">
      <c r="BK104" s="328"/>
      <c r="BL104" s="328"/>
      <c r="BM104" s="328"/>
      <c r="BN104" s="328"/>
      <c r="BO104" s="328"/>
      <c r="BP104" s="328"/>
      <c r="BQ104" s="328"/>
      <c r="BR104" s="328"/>
      <c r="BS104" s="328"/>
      <c r="BT104" s="328"/>
      <c r="BU104" s="328"/>
      <c r="BV104" s="328"/>
    </row>
    <row r="105" spans="63:74" x14ac:dyDescent="0.25">
      <c r="BK105" s="328"/>
      <c r="BL105" s="328"/>
      <c r="BM105" s="328"/>
      <c r="BN105" s="328"/>
      <c r="BO105" s="328"/>
      <c r="BP105" s="328"/>
      <c r="BQ105" s="328"/>
      <c r="BR105" s="328"/>
      <c r="BS105" s="328"/>
      <c r="BT105" s="328"/>
      <c r="BU105" s="328"/>
      <c r="BV105" s="328"/>
    </row>
    <row r="106" spans="63:74" x14ac:dyDescent="0.25">
      <c r="BK106" s="328"/>
      <c r="BL106" s="328"/>
      <c r="BM106" s="328"/>
      <c r="BN106" s="328"/>
      <c r="BO106" s="328"/>
      <c r="BP106" s="328"/>
      <c r="BQ106" s="328"/>
      <c r="BR106" s="328"/>
      <c r="BS106" s="328"/>
      <c r="BT106" s="328"/>
      <c r="BU106" s="328"/>
      <c r="BV106" s="328"/>
    </row>
    <row r="107" spans="63:74" x14ac:dyDescent="0.25">
      <c r="BK107" s="328"/>
      <c r="BL107" s="328"/>
      <c r="BM107" s="328"/>
      <c r="BN107" s="328"/>
      <c r="BO107" s="328"/>
      <c r="BP107" s="328"/>
      <c r="BQ107" s="328"/>
      <c r="BR107" s="328"/>
      <c r="BS107" s="328"/>
      <c r="BT107" s="328"/>
      <c r="BU107" s="328"/>
      <c r="BV107" s="328"/>
    </row>
    <row r="108" spans="63:74" x14ac:dyDescent="0.25">
      <c r="BK108" s="328"/>
      <c r="BL108" s="328"/>
      <c r="BM108" s="328"/>
      <c r="BN108" s="328"/>
      <c r="BO108" s="328"/>
      <c r="BP108" s="328"/>
      <c r="BQ108" s="328"/>
      <c r="BR108" s="328"/>
      <c r="BS108" s="328"/>
      <c r="BT108" s="328"/>
      <c r="BU108" s="328"/>
      <c r="BV108" s="328"/>
    </row>
    <row r="109" spans="63:74" x14ac:dyDescent="0.25">
      <c r="BK109" s="328"/>
      <c r="BL109" s="328"/>
      <c r="BM109" s="328"/>
      <c r="BN109" s="328"/>
      <c r="BO109" s="328"/>
      <c r="BP109" s="328"/>
      <c r="BQ109" s="328"/>
      <c r="BR109" s="328"/>
      <c r="BS109" s="328"/>
      <c r="BT109" s="328"/>
      <c r="BU109" s="328"/>
      <c r="BV109" s="328"/>
    </row>
    <row r="110" spans="63:74" x14ac:dyDescent="0.25">
      <c r="BK110" s="328"/>
      <c r="BL110" s="328"/>
      <c r="BM110" s="328"/>
      <c r="BN110" s="328"/>
      <c r="BO110" s="328"/>
      <c r="BP110" s="328"/>
      <c r="BQ110" s="328"/>
      <c r="BR110" s="328"/>
      <c r="BS110" s="328"/>
      <c r="BT110" s="328"/>
      <c r="BU110" s="328"/>
      <c r="BV110" s="328"/>
    </row>
    <row r="111" spans="63:74" x14ac:dyDescent="0.25">
      <c r="BK111" s="328"/>
      <c r="BL111" s="328"/>
      <c r="BM111" s="328"/>
      <c r="BN111" s="328"/>
      <c r="BO111" s="328"/>
      <c r="BP111" s="328"/>
      <c r="BQ111" s="328"/>
      <c r="BR111" s="328"/>
      <c r="BS111" s="328"/>
      <c r="BT111" s="328"/>
      <c r="BU111" s="328"/>
      <c r="BV111" s="328"/>
    </row>
    <row r="112" spans="63:74" x14ac:dyDescent="0.25">
      <c r="BK112" s="328"/>
      <c r="BL112" s="328"/>
      <c r="BM112" s="328"/>
      <c r="BN112" s="328"/>
      <c r="BO112" s="328"/>
      <c r="BP112" s="328"/>
      <c r="BQ112" s="328"/>
      <c r="BR112" s="328"/>
      <c r="BS112" s="328"/>
      <c r="BT112" s="328"/>
      <c r="BU112" s="328"/>
      <c r="BV112" s="328"/>
    </row>
    <row r="113" spans="63:74" x14ac:dyDescent="0.25">
      <c r="BK113" s="328"/>
      <c r="BL113" s="328"/>
      <c r="BM113" s="328"/>
      <c r="BN113" s="328"/>
      <c r="BO113" s="328"/>
      <c r="BP113" s="328"/>
      <c r="BQ113" s="328"/>
      <c r="BR113" s="328"/>
      <c r="BS113" s="328"/>
      <c r="BT113" s="328"/>
      <c r="BU113" s="328"/>
      <c r="BV113" s="328"/>
    </row>
    <row r="114" spans="63:74" x14ac:dyDescent="0.25">
      <c r="BK114" s="328"/>
      <c r="BL114" s="328"/>
      <c r="BM114" s="328"/>
      <c r="BN114" s="328"/>
      <c r="BO114" s="328"/>
      <c r="BP114" s="328"/>
      <c r="BQ114" s="328"/>
      <c r="BR114" s="328"/>
      <c r="BS114" s="328"/>
      <c r="BT114" s="328"/>
      <c r="BU114" s="328"/>
      <c r="BV114" s="328"/>
    </row>
    <row r="115" spans="63:74" x14ac:dyDescent="0.25">
      <c r="BK115" s="328"/>
      <c r="BL115" s="328"/>
      <c r="BM115" s="328"/>
      <c r="BN115" s="328"/>
      <c r="BO115" s="328"/>
      <c r="BP115" s="328"/>
      <c r="BQ115" s="328"/>
      <c r="BR115" s="328"/>
      <c r="BS115" s="328"/>
      <c r="BT115" s="328"/>
      <c r="BU115" s="328"/>
      <c r="BV115" s="328"/>
    </row>
    <row r="116" spans="63:74" x14ac:dyDescent="0.25">
      <c r="BK116" s="328"/>
      <c r="BL116" s="328"/>
      <c r="BM116" s="328"/>
      <c r="BN116" s="328"/>
      <c r="BO116" s="328"/>
      <c r="BP116" s="328"/>
      <c r="BQ116" s="328"/>
      <c r="BR116" s="328"/>
      <c r="BS116" s="328"/>
      <c r="BT116" s="328"/>
      <c r="BU116" s="328"/>
      <c r="BV116" s="328"/>
    </row>
    <row r="117" spans="63:74" x14ac:dyDescent="0.25">
      <c r="BK117" s="328"/>
      <c r="BL117" s="328"/>
      <c r="BM117" s="328"/>
      <c r="BN117" s="328"/>
      <c r="BO117" s="328"/>
      <c r="BP117" s="328"/>
      <c r="BQ117" s="328"/>
      <c r="BR117" s="328"/>
      <c r="BS117" s="328"/>
      <c r="BT117" s="328"/>
      <c r="BU117" s="328"/>
      <c r="BV117" s="328"/>
    </row>
    <row r="118" spans="63:74" x14ac:dyDescent="0.25">
      <c r="BK118" s="328"/>
      <c r="BL118" s="328"/>
      <c r="BM118" s="328"/>
      <c r="BN118" s="328"/>
      <c r="BO118" s="328"/>
      <c r="BP118" s="328"/>
      <c r="BQ118" s="328"/>
      <c r="BR118" s="328"/>
      <c r="BS118" s="328"/>
      <c r="BT118" s="328"/>
      <c r="BU118" s="328"/>
      <c r="BV118" s="328"/>
    </row>
    <row r="119" spans="63:74" x14ac:dyDescent="0.25">
      <c r="BK119" s="328"/>
      <c r="BL119" s="328"/>
      <c r="BM119" s="328"/>
      <c r="BN119" s="328"/>
      <c r="BO119" s="328"/>
      <c r="BP119" s="328"/>
      <c r="BQ119" s="328"/>
      <c r="BR119" s="328"/>
      <c r="BS119" s="328"/>
      <c r="BT119" s="328"/>
      <c r="BU119" s="328"/>
      <c r="BV119" s="328"/>
    </row>
    <row r="120" spans="63:74" x14ac:dyDescent="0.25">
      <c r="BK120" s="328"/>
      <c r="BL120" s="328"/>
      <c r="BM120" s="328"/>
      <c r="BN120" s="328"/>
      <c r="BO120" s="328"/>
      <c r="BP120" s="328"/>
      <c r="BQ120" s="328"/>
      <c r="BR120" s="328"/>
      <c r="BS120" s="328"/>
      <c r="BT120" s="328"/>
      <c r="BU120" s="328"/>
      <c r="BV120" s="328"/>
    </row>
    <row r="121" spans="63:74" x14ac:dyDescent="0.25">
      <c r="BK121" s="328"/>
      <c r="BL121" s="328"/>
      <c r="BM121" s="328"/>
      <c r="BN121" s="328"/>
      <c r="BO121" s="328"/>
      <c r="BP121" s="328"/>
      <c r="BQ121" s="328"/>
      <c r="BR121" s="328"/>
      <c r="BS121" s="328"/>
      <c r="BT121" s="328"/>
      <c r="BU121" s="328"/>
      <c r="BV121" s="328"/>
    </row>
    <row r="122" spans="63:74" x14ac:dyDescent="0.25">
      <c r="BK122" s="328"/>
      <c r="BL122" s="328"/>
      <c r="BM122" s="328"/>
      <c r="BN122" s="328"/>
      <c r="BO122" s="328"/>
      <c r="BP122" s="328"/>
      <c r="BQ122" s="328"/>
      <c r="BR122" s="328"/>
      <c r="BS122" s="328"/>
      <c r="BT122" s="328"/>
      <c r="BU122" s="328"/>
      <c r="BV122" s="328"/>
    </row>
    <row r="123" spans="63:74" x14ac:dyDescent="0.25">
      <c r="BK123" s="328"/>
      <c r="BL123" s="328"/>
      <c r="BM123" s="328"/>
      <c r="BN123" s="328"/>
      <c r="BO123" s="328"/>
      <c r="BP123" s="328"/>
      <c r="BQ123" s="328"/>
      <c r="BR123" s="328"/>
      <c r="BS123" s="328"/>
      <c r="BT123" s="328"/>
      <c r="BU123" s="328"/>
      <c r="BV123" s="328"/>
    </row>
    <row r="124" spans="63:74" x14ac:dyDescent="0.25">
      <c r="BK124" s="328"/>
      <c r="BL124" s="328"/>
      <c r="BM124" s="328"/>
      <c r="BN124" s="328"/>
      <c r="BO124" s="328"/>
      <c r="BP124" s="328"/>
      <c r="BQ124" s="328"/>
      <c r="BR124" s="328"/>
      <c r="BS124" s="328"/>
      <c r="BT124" s="328"/>
      <c r="BU124" s="328"/>
      <c r="BV124" s="328"/>
    </row>
    <row r="125" spans="63:74" x14ac:dyDescent="0.25">
      <c r="BK125" s="328"/>
      <c r="BL125" s="328"/>
      <c r="BM125" s="328"/>
      <c r="BN125" s="328"/>
      <c r="BO125" s="328"/>
      <c r="BP125" s="328"/>
      <c r="BQ125" s="328"/>
      <c r="BR125" s="328"/>
      <c r="BS125" s="328"/>
      <c r="BT125" s="328"/>
      <c r="BU125" s="328"/>
      <c r="BV125" s="328"/>
    </row>
    <row r="126" spans="63:74" x14ac:dyDescent="0.25">
      <c r="BK126" s="328"/>
      <c r="BL126" s="328"/>
      <c r="BM126" s="328"/>
      <c r="BN126" s="328"/>
      <c r="BO126" s="328"/>
      <c r="BP126" s="328"/>
      <c r="BQ126" s="328"/>
      <c r="BR126" s="328"/>
      <c r="BS126" s="328"/>
      <c r="BT126" s="328"/>
      <c r="BU126" s="328"/>
      <c r="BV126" s="328"/>
    </row>
    <row r="127" spans="63:74" x14ac:dyDescent="0.25">
      <c r="BK127" s="328"/>
      <c r="BL127" s="328"/>
      <c r="BM127" s="328"/>
      <c r="BN127" s="328"/>
      <c r="BO127" s="328"/>
      <c r="BP127" s="328"/>
      <c r="BQ127" s="328"/>
      <c r="BR127" s="328"/>
      <c r="BS127" s="328"/>
      <c r="BT127" s="328"/>
      <c r="BU127" s="328"/>
      <c r="BV127" s="328"/>
    </row>
    <row r="128" spans="63:74" x14ac:dyDescent="0.25">
      <c r="BK128" s="328"/>
      <c r="BL128" s="328"/>
      <c r="BM128" s="328"/>
      <c r="BN128" s="328"/>
      <c r="BO128" s="328"/>
      <c r="BP128" s="328"/>
      <c r="BQ128" s="328"/>
      <c r="BR128" s="328"/>
      <c r="BS128" s="328"/>
      <c r="BT128" s="328"/>
      <c r="BU128" s="328"/>
      <c r="BV128" s="328"/>
    </row>
    <row r="129" spans="63:74" x14ac:dyDescent="0.25">
      <c r="BK129" s="328"/>
      <c r="BL129" s="328"/>
      <c r="BM129" s="328"/>
      <c r="BN129" s="328"/>
      <c r="BO129" s="328"/>
      <c r="BP129" s="328"/>
      <c r="BQ129" s="328"/>
      <c r="BR129" s="328"/>
      <c r="BS129" s="328"/>
      <c r="BT129" s="328"/>
      <c r="BU129" s="328"/>
      <c r="BV129" s="328"/>
    </row>
    <row r="130" spans="63:74" x14ac:dyDescent="0.25">
      <c r="BK130" s="328"/>
      <c r="BL130" s="328"/>
      <c r="BM130" s="328"/>
      <c r="BN130" s="328"/>
      <c r="BO130" s="328"/>
      <c r="BP130" s="328"/>
      <c r="BQ130" s="328"/>
      <c r="BR130" s="328"/>
      <c r="BS130" s="328"/>
      <c r="BT130" s="328"/>
      <c r="BU130" s="328"/>
      <c r="BV130" s="328"/>
    </row>
    <row r="131" spans="63:74" x14ac:dyDescent="0.25">
      <c r="BK131" s="328"/>
      <c r="BL131" s="328"/>
      <c r="BM131" s="328"/>
      <c r="BN131" s="328"/>
      <c r="BO131" s="328"/>
      <c r="BP131" s="328"/>
      <c r="BQ131" s="328"/>
      <c r="BR131" s="328"/>
      <c r="BS131" s="328"/>
      <c r="BT131" s="328"/>
      <c r="BU131" s="328"/>
      <c r="BV131" s="328"/>
    </row>
    <row r="132" spans="63:74" x14ac:dyDescent="0.25">
      <c r="BK132" s="328"/>
      <c r="BL132" s="328"/>
      <c r="BM132" s="328"/>
      <c r="BN132" s="328"/>
      <c r="BO132" s="328"/>
      <c r="BP132" s="328"/>
      <c r="BQ132" s="328"/>
      <c r="BR132" s="328"/>
      <c r="BS132" s="328"/>
      <c r="BT132" s="328"/>
      <c r="BU132" s="328"/>
      <c r="BV132" s="328"/>
    </row>
    <row r="133" spans="63:74" x14ac:dyDescent="0.25">
      <c r="BK133" s="328"/>
      <c r="BL133" s="328"/>
      <c r="BM133" s="328"/>
      <c r="BN133" s="328"/>
      <c r="BO133" s="328"/>
      <c r="BP133" s="328"/>
      <c r="BQ133" s="328"/>
      <c r="BR133" s="328"/>
      <c r="BS133" s="328"/>
      <c r="BT133" s="328"/>
      <c r="BU133" s="328"/>
      <c r="BV133" s="328"/>
    </row>
    <row r="134" spans="63:74" x14ac:dyDescent="0.25">
      <c r="BK134" s="328"/>
      <c r="BL134" s="328"/>
      <c r="BM134" s="328"/>
      <c r="BN134" s="328"/>
      <c r="BO134" s="328"/>
      <c r="BP134" s="328"/>
      <c r="BQ134" s="328"/>
      <c r="BR134" s="328"/>
      <c r="BS134" s="328"/>
      <c r="BT134" s="328"/>
      <c r="BU134" s="328"/>
      <c r="BV134" s="328"/>
    </row>
    <row r="135" spans="63:74" x14ac:dyDescent="0.25">
      <c r="BK135" s="328"/>
      <c r="BL135" s="328"/>
      <c r="BM135" s="328"/>
      <c r="BN135" s="328"/>
      <c r="BO135" s="328"/>
      <c r="BP135" s="328"/>
      <c r="BQ135" s="328"/>
      <c r="BR135" s="328"/>
      <c r="BS135" s="328"/>
      <c r="BT135" s="328"/>
      <c r="BU135" s="328"/>
      <c r="BV135" s="328"/>
    </row>
    <row r="136" spans="63:74" x14ac:dyDescent="0.25">
      <c r="BK136" s="328"/>
      <c r="BL136" s="328"/>
      <c r="BM136" s="328"/>
      <c r="BN136" s="328"/>
      <c r="BO136" s="328"/>
      <c r="BP136" s="328"/>
      <c r="BQ136" s="328"/>
      <c r="BR136" s="328"/>
      <c r="BS136" s="328"/>
      <c r="BT136" s="328"/>
      <c r="BU136" s="328"/>
      <c r="BV136" s="328"/>
    </row>
    <row r="137" spans="63:74" x14ac:dyDescent="0.25">
      <c r="BK137" s="328"/>
      <c r="BL137" s="328"/>
      <c r="BM137" s="328"/>
      <c r="BN137" s="328"/>
      <c r="BO137" s="328"/>
      <c r="BP137" s="328"/>
      <c r="BQ137" s="328"/>
      <c r="BR137" s="328"/>
      <c r="BS137" s="328"/>
      <c r="BT137" s="328"/>
      <c r="BU137" s="328"/>
      <c r="BV137" s="328"/>
    </row>
    <row r="138" spans="63:74" x14ac:dyDescent="0.25">
      <c r="BK138" s="328"/>
      <c r="BL138" s="328"/>
      <c r="BM138" s="328"/>
      <c r="BN138" s="328"/>
      <c r="BO138" s="328"/>
      <c r="BP138" s="328"/>
      <c r="BQ138" s="328"/>
      <c r="BR138" s="328"/>
      <c r="BS138" s="328"/>
      <c r="BT138" s="328"/>
      <c r="BU138" s="328"/>
      <c r="BV138" s="328"/>
    </row>
    <row r="139" spans="63:74" x14ac:dyDescent="0.25">
      <c r="BK139" s="328"/>
      <c r="BL139" s="328"/>
      <c r="BM139" s="328"/>
      <c r="BN139" s="328"/>
      <c r="BO139" s="328"/>
      <c r="BP139" s="328"/>
      <c r="BQ139" s="328"/>
      <c r="BR139" s="328"/>
      <c r="BS139" s="328"/>
      <c r="BT139" s="328"/>
      <c r="BU139" s="328"/>
      <c r="BV139" s="328"/>
    </row>
    <row r="140" spans="63:74" x14ac:dyDescent="0.25">
      <c r="BK140" s="328"/>
      <c r="BL140" s="328"/>
      <c r="BM140" s="328"/>
      <c r="BN140" s="328"/>
      <c r="BO140" s="328"/>
      <c r="BP140" s="328"/>
      <c r="BQ140" s="328"/>
      <c r="BR140" s="328"/>
      <c r="BS140" s="328"/>
      <c r="BT140" s="328"/>
      <c r="BU140" s="328"/>
      <c r="BV140" s="328"/>
    </row>
    <row r="141" spans="63:74" x14ac:dyDescent="0.25">
      <c r="BK141" s="328"/>
      <c r="BL141" s="328"/>
      <c r="BM141" s="328"/>
      <c r="BN141" s="328"/>
      <c r="BO141" s="328"/>
      <c r="BP141" s="328"/>
      <c r="BQ141" s="328"/>
      <c r="BR141" s="328"/>
      <c r="BS141" s="328"/>
      <c r="BT141" s="328"/>
      <c r="BU141" s="328"/>
      <c r="BV141" s="328"/>
    </row>
    <row r="142" spans="63:74" x14ac:dyDescent="0.25">
      <c r="BK142" s="328"/>
      <c r="BL142" s="328"/>
      <c r="BM142" s="328"/>
      <c r="BN142" s="328"/>
      <c r="BO142" s="328"/>
      <c r="BP142" s="328"/>
      <c r="BQ142" s="328"/>
      <c r="BR142" s="328"/>
      <c r="BS142" s="328"/>
      <c r="BT142" s="328"/>
      <c r="BU142" s="328"/>
      <c r="BV142" s="328"/>
    </row>
    <row r="143" spans="63:74" x14ac:dyDescent="0.25">
      <c r="BK143" s="328"/>
      <c r="BL143" s="328"/>
      <c r="BM143" s="328"/>
      <c r="BN143" s="328"/>
      <c r="BO143" s="328"/>
      <c r="BP143" s="328"/>
      <c r="BQ143" s="328"/>
      <c r="BR143" s="328"/>
      <c r="BS143" s="328"/>
      <c r="BT143" s="328"/>
      <c r="BU143" s="328"/>
      <c r="BV143" s="328"/>
    </row>
    <row r="144" spans="63:74" x14ac:dyDescent="0.25">
      <c r="BK144" s="328"/>
      <c r="BL144" s="328"/>
      <c r="BM144" s="328"/>
      <c r="BN144" s="328"/>
      <c r="BO144" s="328"/>
      <c r="BP144" s="328"/>
      <c r="BQ144" s="328"/>
      <c r="BR144" s="328"/>
      <c r="BS144" s="328"/>
      <c r="BT144" s="328"/>
      <c r="BU144" s="328"/>
      <c r="BV144" s="328"/>
    </row>
    <row r="145" spans="63:74" x14ac:dyDescent="0.25">
      <c r="BK145" s="328"/>
      <c r="BL145" s="328"/>
      <c r="BM145" s="328"/>
      <c r="BN145" s="328"/>
      <c r="BO145" s="328"/>
      <c r="BP145" s="328"/>
      <c r="BQ145" s="328"/>
      <c r="BR145" s="328"/>
      <c r="BS145" s="328"/>
      <c r="BT145" s="328"/>
      <c r="BU145" s="328"/>
      <c r="BV145" s="328"/>
    </row>
    <row r="146" spans="63:74" x14ac:dyDescent="0.25">
      <c r="BK146" s="328"/>
      <c r="BL146" s="328"/>
      <c r="BM146" s="328"/>
      <c r="BN146" s="328"/>
      <c r="BO146" s="328"/>
      <c r="BP146" s="328"/>
      <c r="BQ146" s="328"/>
      <c r="BR146" s="328"/>
      <c r="BS146" s="328"/>
      <c r="BT146" s="328"/>
      <c r="BU146" s="328"/>
      <c r="BV146" s="328"/>
    </row>
    <row r="147" spans="63:74" x14ac:dyDescent="0.25">
      <c r="BK147" s="328"/>
      <c r="BL147" s="328"/>
      <c r="BM147" s="328"/>
      <c r="BN147" s="328"/>
      <c r="BO147" s="328"/>
      <c r="BP147" s="328"/>
      <c r="BQ147" s="328"/>
      <c r="BR147" s="328"/>
      <c r="BS147" s="328"/>
      <c r="BT147" s="328"/>
      <c r="BU147" s="328"/>
      <c r="BV147" s="328"/>
    </row>
    <row r="148" spans="63:74" x14ac:dyDescent="0.25">
      <c r="BK148" s="328"/>
      <c r="BL148" s="328"/>
      <c r="BM148" s="328"/>
      <c r="BN148" s="328"/>
      <c r="BO148" s="328"/>
      <c r="BP148" s="328"/>
      <c r="BQ148" s="328"/>
      <c r="BR148" s="328"/>
      <c r="BS148" s="328"/>
      <c r="BT148" s="328"/>
      <c r="BU148" s="328"/>
      <c r="BV148" s="328"/>
    </row>
    <row r="149" spans="63:74" x14ac:dyDescent="0.25">
      <c r="BK149" s="328"/>
      <c r="BL149" s="328"/>
      <c r="BM149" s="328"/>
      <c r="BN149" s="328"/>
      <c r="BO149" s="328"/>
      <c r="BP149" s="328"/>
      <c r="BQ149" s="328"/>
      <c r="BR149" s="328"/>
      <c r="BS149" s="328"/>
      <c r="BT149" s="328"/>
      <c r="BU149" s="328"/>
      <c r="BV149" s="328"/>
    </row>
    <row r="150" spans="63:74" x14ac:dyDescent="0.25">
      <c r="BK150" s="328"/>
      <c r="BL150" s="328"/>
      <c r="BM150" s="328"/>
      <c r="BN150" s="328"/>
      <c r="BO150" s="328"/>
      <c r="BP150" s="328"/>
      <c r="BQ150" s="328"/>
      <c r="BR150" s="328"/>
      <c r="BS150" s="328"/>
      <c r="BT150" s="328"/>
      <c r="BU150" s="328"/>
      <c r="BV150" s="328"/>
    </row>
    <row r="151" spans="63:74" x14ac:dyDescent="0.25">
      <c r="BK151" s="328"/>
      <c r="BL151" s="328"/>
      <c r="BM151" s="328"/>
      <c r="BN151" s="328"/>
      <c r="BO151" s="328"/>
      <c r="BP151" s="328"/>
      <c r="BQ151" s="328"/>
      <c r="BR151" s="328"/>
      <c r="BS151" s="328"/>
      <c r="BT151" s="328"/>
      <c r="BU151" s="328"/>
      <c r="BV151" s="328"/>
    </row>
    <row r="152" spans="63:74" x14ac:dyDescent="0.25">
      <c r="BK152" s="328"/>
      <c r="BL152" s="328"/>
      <c r="BM152" s="328"/>
      <c r="BN152" s="328"/>
      <c r="BO152" s="328"/>
      <c r="BP152" s="328"/>
      <c r="BQ152" s="328"/>
      <c r="BR152" s="328"/>
      <c r="BS152" s="328"/>
      <c r="BT152" s="328"/>
      <c r="BU152" s="328"/>
      <c r="BV152" s="328"/>
    </row>
    <row r="153" spans="63:74" x14ac:dyDescent="0.25">
      <c r="BK153" s="328"/>
      <c r="BL153" s="328"/>
      <c r="BM153" s="328"/>
      <c r="BN153" s="328"/>
      <c r="BO153" s="328"/>
      <c r="BP153" s="328"/>
      <c r="BQ153" s="328"/>
      <c r="BR153" s="328"/>
      <c r="BS153" s="328"/>
      <c r="BT153" s="328"/>
      <c r="BU153" s="328"/>
      <c r="BV153" s="328"/>
    </row>
    <row r="154" spans="63:74" x14ac:dyDescent="0.25">
      <c r="BK154" s="328"/>
      <c r="BL154" s="328"/>
      <c r="BM154" s="328"/>
      <c r="BN154" s="328"/>
      <c r="BO154" s="328"/>
      <c r="BP154" s="328"/>
      <c r="BQ154" s="328"/>
      <c r="BR154" s="328"/>
      <c r="BS154" s="328"/>
      <c r="BT154" s="328"/>
      <c r="BU154" s="328"/>
      <c r="BV154" s="328"/>
    </row>
    <row r="155" spans="63:74" x14ac:dyDescent="0.25">
      <c r="BK155" s="328"/>
      <c r="BL155" s="328"/>
      <c r="BM155" s="328"/>
      <c r="BN155" s="328"/>
      <c r="BO155" s="328"/>
      <c r="BP155" s="328"/>
      <c r="BQ155" s="328"/>
      <c r="BR155" s="328"/>
      <c r="BS155" s="328"/>
      <c r="BT155" s="328"/>
      <c r="BU155" s="328"/>
      <c r="BV155" s="328"/>
    </row>
    <row r="156" spans="63:74" x14ac:dyDescent="0.25">
      <c r="BK156" s="328"/>
      <c r="BL156" s="328"/>
      <c r="BM156" s="328"/>
      <c r="BN156" s="328"/>
      <c r="BO156" s="328"/>
      <c r="BP156" s="328"/>
      <c r="BQ156" s="328"/>
      <c r="BR156" s="328"/>
      <c r="BS156" s="328"/>
      <c r="BT156" s="328"/>
      <c r="BU156" s="328"/>
      <c r="BV156" s="328"/>
    </row>
    <row r="157" spans="63:74" x14ac:dyDescent="0.25">
      <c r="BK157" s="328"/>
      <c r="BL157" s="328"/>
      <c r="BM157" s="328"/>
      <c r="BN157" s="328"/>
      <c r="BO157" s="328"/>
      <c r="BP157" s="328"/>
      <c r="BQ157" s="328"/>
      <c r="BR157" s="328"/>
      <c r="BS157" s="328"/>
      <c r="BT157" s="328"/>
      <c r="BU157" s="328"/>
      <c r="BV157" s="328"/>
    </row>
    <row r="158" spans="63:74" x14ac:dyDescent="0.25">
      <c r="BK158" s="328"/>
      <c r="BL158" s="328"/>
      <c r="BM158" s="328"/>
      <c r="BN158" s="328"/>
      <c r="BO158" s="328"/>
      <c r="BP158" s="328"/>
      <c r="BQ158" s="328"/>
      <c r="BR158" s="328"/>
      <c r="BS158" s="328"/>
      <c r="BT158" s="328"/>
      <c r="BU158" s="328"/>
      <c r="BV158" s="328"/>
    </row>
    <row r="159" spans="63:74" x14ac:dyDescent="0.25">
      <c r="BK159" s="328"/>
      <c r="BL159" s="328"/>
      <c r="BM159" s="328"/>
      <c r="BN159" s="328"/>
      <c r="BO159" s="328"/>
      <c r="BP159" s="328"/>
      <c r="BQ159" s="328"/>
      <c r="BR159" s="328"/>
      <c r="BS159" s="328"/>
      <c r="BT159" s="328"/>
      <c r="BU159" s="328"/>
      <c r="BV159" s="328"/>
    </row>
    <row r="160" spans="63:74" x14ac:dyDescent="0.25">
      <c r="BK160" s="328"/>
      <c r="BL160" s="328"/>
      <c r="BM160" s="328"/>
      <c r="BN160" s="328"/>
      <c r="BO160" s="328"/>
      <c r="BP160" s="328"/>
      <c r="BQ160" s="328"/>
      <c r="BR160" s="328"/>
      <c r="BS160" s="328"/>
      <c r="BT160" s="328"/>
      <c r="BU160" s="328"/>
      <c r="BV160" s="328"/>
    </row>
  </sheetData>
  <mergeCells count="18">
    <mergeCell ref="AM3:AX3"/>
    <mergeCell ref="AY3:BJ3"/>
    <mergeCell ref="BK3:BV3"/>
    <mergeCell ref="B1:AL1"/>
    <mergeCell ref="C3:N3"/>
    <mergeCell ref="O3:Z3"/>
    <mergeCell ref="AA3:AL3"/>
    <mergeCell ref="B79:Q79"/>
    <mergeCell ref="B80:Q80"/>
    <mergeCell ref="A1:A2"/>
    <mergeCell ref="B73:Q73"/>
    <mergeCell ref="B70:Q70"/>
    <mergeCell ref="B71:Q71"/>
    <mergeCell ref="B75:Q75"/>
    <mergeCell ref="B77:Q77"/>
    <mergeCell ref="B78:Q78"/>
    <mergeCell ref="B72:Q72"/>
    <mergeCell ref="B76:Q76"/>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2" style="161" customWidth="1"/>
    <col min="2" max="2" width="43.453125" style="161" customWidth="1"/>
    <col min="3" max="50" width="7.453125" style="161" customWidth="1"/>
    <col min="51" max="55" width="7.453125" style="321" customWidth="1"/>
    <col min="56" max="58" width="7.453125" style="165" customWidth="1"/>
    <col min="59" max="62" width="7.453125" style="321" customWidth="1"/>
    <col min="63" max="74" width="7.453125" style="161" customWidth="1"/>
    <col min="75" max="16384" width="9.54296875" style="161"/>
  </cols>
  <sheetData>
    <row r="1" spans="1:74" ht="13.4" customHeight="1" x14ac:dyDescent="0.3">
      <c r="A1" s="759" t="s">
        <v>792</v>
      </c>
      <c r="B1" s="832" t="s">
        <v>1347</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c r="AM1" s="160"/>
    </row>
    <row r="2" spans="1:74" s="162" customFormat="1" ht="12.5" x14ac:dyDescent="0.25">
      <c r="A2" s="760"/>
      <c r="B2" s="486" t="str">
        <f>"U.S. Energy Information Administration  |  Short-Term Energy Outlook  - "&amp;Dates!D1</f>
        <v>U.S. Energy Information Administration  |  Short-Term Energy Outlook  - May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4"/>
      <c r="AY2" s="457"/>
      <c r="AZ2" s="457"/>
      <c r="BA2" s="457"/>
      <c r="BB2" s="457"/>
      <c r="BC2" s="457"/>
      <c r="BD2" s="626"/>
      <c r="BE2" s="626"/>
      <c r="BF2" s="626"/>
      <c r="BG2" s="457"/>
      <c r="BH2" s="457"/>
      <c r="BI2" s="457"/>
      <c r="BJ2" s="457"/>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47"/>
      <c r="B5" s="163" t="s">
        <v>1382</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5" customHeight="1" x14ac:dyDescent="0.25">
      <c r="A6" s="148" t="s">
        <v>684</v>
      </c>
      <c r="B6" s="204" t="s">
        <v>432</v>
      </c>
      <c r="C6" s="232">
        <v>959.52238131000001</v>
      </c>
      <c r="D6" s="232">
        <v>961.92437460999997</v>
      </c>
      <c r="E6" s="232">
        <v>964.08676694999997</v>
      </c>
      <c r="F6" s="232">
        <v>965.70254389000002</v>
      </c>
      <c r="G6" s="232">
        <v>967.61599514</v>
      </c>
      <c r="H6" s="232">
        <v>969.52010626000003</v>
      </c>
      <c r="I6" s="232">
        <v>972.39143842999999</v>
      </c>
      <c r="J6" s="232">
        <v>973.54444839999996</v>
      </c>
      <c r="K6" s="232">
        <v>973.95569736000004</v>
      </c>
      <c r="L6" s="232">
        <v>970.89681019</v>
      </c>
      <c r="M6" s="232">
        <v>971.87081845</v>
      </c>
      <c r="N6" s="232">
        <v>974.14934702000005</v>
      </c>
      <c r="O6" s="232">
        <v>980.35275734000004</v>
      </c>
      <c r="P6" s="232">
        <v>983.27505547999999</v>
      </c>
      <c r="Q6" s="232">
        <v>985.53660287000002</v>
      </c>
      <c r="R6" s="232">
        <v>986.32921167999996</v>
      </c>
      <c r="S6" s="232">
        <v>987.87539845000003</v>
      </c>
      <c r="T6" s="232">
        <v>989.36697533999995</v>
      </c>
      <c r="U6" s="232">
        <v>991.31796793000001</v>
      </c>
      <c r="V6" s="232">
        <v>992.31480591000002</v>
      </c>
      <c r="W6" s="232">
        <v>992.87151484000003</v>
      </c>
      <c r="X6" s="232">
        <v>993.99358451000001</v>
      </c>
      <c r="Y6" s="232">
        <v>992.91591801000004</v>
      </c>
      <c r="Z6" s="232">
        <v>990.64400513999999</v>
      </c>
      <c r="AA6" s="232">
        <v>998.04712548999998</v>
      </c>
      <c r="AB6" s="232">
        <v>985.23476015999995</v>
      </c>
      <c r="AC6" s="232">
        <v>963.07618877000004</v>
      </c>
      <c r="AD6" s="232">
        <v>895.21738975000005</v>
      </c>
      <c r="AE6" s="232">
        <v>881.63192236999998</v>
      </c>
      <c r="AF6" s="232">
        <v>885.96576505999997</v>
      </c>
      <c r="AG6" s="232">
        <v>939.51125826999998</v>
      </c>
      <c r="AH6" s="232">
        <v>956.21446580999998</v>
      </c>
      <c r="AI6" s="232">
        <v>967.36772811000003</v>
      </c>
      <c r="AJ6" s="232">
        <v>966.87126519000003</v>
      </c>
      <c r="AK6" s="232">
        <v>971.49947199999997</v>
      </c>
      <c r="AL6" s="232">
        <v>975.15256853999995</v>
      </c>
      <c r="AM6" s="232">
        <v>974.42256683000005</v>
      </c>
      <c r="AN6" s="232">
        <v>978.68143384999996</v>
      </c>
      <c r="AO6" s="232">
        <v>984.52118161999999</v>
      </c>
      <c r="AP6" s="232">
        <v>996.41170359</v>
      </c>
      <c r="AQ6" s="232">
        <v>1002.0607927</v>
      </c>
      <c r="AR6" s="232">
        <v>1005.9383425</v>
      </c>
      <c r="AS6" s="232">
        <v>1003.8968783</v>
      </c>
      <c r="AT6" s="232">
        <v>1007.3419554</v>
      </c>
      <c r="AU6" s="232">
        <v>1012.1260992</v>
      </c>
      <c r="AV6" s="232">
        <v>1023.2040929999999</v>
      </c>
      <c r="AW6" s="232">
        <v>1026.9502826999999</v>
      </c>
      <c r="AX6" s="232">
        <v>1028.3194516000001</v>
      </c>
      <c r="AY6" s="232">
        <v>1022.9031602</v>
      </c>
      <c r="AZ6" s="232">
        <v>1022.8246171</v>
      </c>
      <c r="BA6" s="232">
        <v>1023.6753829</v>
      </c>
      <c r="BB6" s="232">
        <v>1026.5733729000001</v>
      </c>
      <c r="BC6" s="305">
        <v>1028.444</v>
      </c>
      <c r="BD6" s="305">
        <v>1030.4059999999999</v>
      </c>
      <c r="BE6" s="305">
        <v>1032.5350000000001</v>
      </c>
      <c r="BF6" s="305">
        <v>1034.6210000000001</v>
      </c>
      <c r="BG6" s="305">
        <v>1036.742</v>
      </c>
      <c r="BH6" s="305">
        <v>1039.01</v>
      </c>
      <c r="BI6" s="305">
        <v>1041.1130000000001</v>
      </c>
      <c r="BJ6" s="305">
        <v>1043.164</v>
      </c>
      <c r="BK6" s="305">
        <v>1044.9970000000001</v>
      </c>
      <c r="BL6" s="305">
        <v>1047.0719999999999</v>
      </c>
      <c r="BM6" s="305">
        <v>1049.22</v>
      </c>
      <c r="BN6" s="305">
        <v>1051.5740000000001</v>
      </c>
      <c r="BO6" s="305">
        <v>1053.771</v>
      </c>
      <c r="BP6" s="305">
        <v>1055.943</v>
      </c>
      <c r="BQ6" s="305">
        <v>1058.07</v>
      </c>
      <c r="BR6" s="305">
        <v>1060.2090000000001</v>
      </c>
      <c r="BS6" s="305">
        <v>1062.337</v>
      </c>
      <c r="BT6" s="305">
        <v>1064.4570000000001</v>
      </c>
      <c r="BU6" s="305">
        <v>1066.567</v>
      </c>
      <c r="BV6" s="305">
        <v>1068.6669999999999</v>
      </c>
    </row>
    <row r="7" spans="1:74" ht="11.15" customHeight="1" x14ac:dyDescent="0.25">
      <c r="A7" s="148" t="s">
        <v>685</v>
      </c>
      <c r="B7" s="204" t="s">
        <v>465</v>
      </c>
      <c r="C7" s="232">
        <v>2683.8243687999998</v>
      </c>
      <c r="D7" s="232">
        <v>2689.8767702999999</v>
      </c>
      <c r="E7" s="232">
        <v>2696.5995429</v>
      </c>
      <c r="F7" s="232">
        <v>2706.7304248999999</v>
      </c>
      <c r="G7" s="232">
        <v>2712.7406354</v>
      </c>
      <c r="H7" s="232">
        <v>2717.3679129000002</v>
      </c>
      <c r="I7" s="232">
        <v>2721.0272877000002</v>
      </c>
      <c r="J7" s="232">
        <v>2722.5774267000002</v>
      </c>
      <c r="K7" s="232">
        <v>2722.4333602000002</v>
      </c>
      <c r="L7" s="232">
        <v>2713.4106643</v>
      </c>
      <c r="M7" s="232">
        <v>2715.2665044999999</v>
      </c>
      <c r="N7" s="232">
        <v>2720.8164569</v>
      </c>
      <c r="O7" s="232">
        <v>2734.7159508999998</v>
      </c>
      <c r="P7" s="232">
        <v>2744.1625558999999</v>
      </c>
      <c r="Q7" s="232">
        <v>2753.8117010999999</v>
      </c>
      <c r="R7" s="232">
        <v>2767.5945464000001</v>
      </c>
      <c r="S7" s="232">
        <v>2774.7004023</v>
      </c>
      <c r="T7" s="232">
        <v>2779.0604287000001</v>
      </c>
      <c r="U7" s="232">
        <v>2776.6785617</v>
      </c>
      <c r="V7" s="232">
        <v>2778.5439769</v>
      </c>
      <c r="W7" s="232">
        <v>2780.6606102999999</v>
      </c>
      <c r="X7" s="232">
        <v>2789.7436871999998</v>
      </c>
      <c r="Y7" s="232">
        <v>2787.3263382999999</v>
      </c>
      <c r="Z7" s="232">
        <v>2780.1237885999999</v>
      </c>
      <c r="AA7" s="232">
        <v>2798.4327508000001</v>
      </c>
      <c r="AB7" s="232">
        <v>2758.9372655000002</v>
      </c>
      <c r="AC7" s="232">
        <v>2691.9340452000001</v>
      </c>
      <c r="AD7" s="232">
        <v>2490.9758108000001</v>
      </c>
      <c r="AE7" s="232">
        <v>2448.7925796999998</v>
      </c>
      <c r="AF7" s="232">
        <v>2458.9370727999999</v>
      </c>
      <c r="AG7" s="232">
        <v>2615.3094133999998</v>
      </c>
      <c r="AH7" s="232">
        <v>2659.6842624999999</v>
      </c>
      <c r="AI7" s="232">
        <v>2685.9617432999999</v>
      </c>
      <c r="AJ7" s="232">
        <v>2667.8048137000001</v>
      </c>
      <c r="AK7" s="232">
        <v>2677.6403396000001</v>
      </c>
      <c r="AL7" s="232">
        <v>2689.1312787000002</v>
      </c>
      <c r="AM7" s="232">
        <v>2704.6472997000001</v>
      </c>
      <c r="AN7" s="232">
        <v>2717.6718141000001</v>
      </c>
      <c r="AO7" s="232">
        <v>2730.5744905000001</v>
      </c>
      <c r="AP7" s="232">
        <v>2746.1870391000002</v>
      </c>
      <c r="AQ7" s="232">
        <v>2756.7222566999999</v>
      </c>
      <c r="AR7" s="232">
        <v>2765.0118536</v>
      </c>
      <c r="AS7" s="232">
        <v>2765.0523251999998</v>
      </c>
      <c r="AT7" s="232">
        <v>2773.3533090000001</v>
      </c>
      <c r="AU7" s="232">
        <v>2783.9113003000002</v>
      </c>
      <c r="AV7" s="232">
        <v>2804.2060947</v>
      </c>
      <c r="AW7" s="232">
        <v>2813.6682547</v>
      </c>
      <c r="AX7" s="232">
        <v>2819.7775756000001</v>
      </c>
      <c r="AY7" s="232">
        <v>2817.0672402999999</v>
      </c>
      <c r="AZ7" s="232">
        <v>2820.5709962000001</v>
      </c>
      <c r="BA7" s="232">
        <v>2824.8220262</v>
      </c>
      <c r="BB7" s="232">
        <v>2830.2197528000002</v>
      </c>
      <c r="BC7" s="305">
        <v>2835.6660000000002</v>
      </c>
      <c r="BD7" s="305">
        <v>2841.5590000000002</v>
      </c>
      <c r="BE7" s="305">
        <v>2847.92</v>
      </c>
      <c r="BF7" s="305">
        <v>2854.6950000000002</v>
      </c>
      <c r="BG7" s="305">
        <v>2861.9029999999998</v>
      </c>
      <c r="BH7" s="305">
        <v>2870.913</v>
      </c>
      <c r="BI7" s="305">
        <v>2877.9630000000002</v>
      </c>
      <c r="BJ7" s="305">
        <v>2884.422</v>
      </c>
      <c r="BK7" s="305">
        <v>2889.1439999999998</v>
      </c>
      <c r="BL7" s="305">
        <v>2895.277</v>
      </c>
      <c r="BM7" s="305">
        <v>2901.6779999999999</v>
      </c>
      <c r="BN7" s="305">
        <v>2908.9349999999999</v>
      </c>
      <c r="BO7" s="305">
        <v>2915.4259999999999</v>
      </c>
      <c r="BP7" s="305">
        <v>2921.741</v>
      </c>
      <c r="BQ7" s="305">
        <v>2927.5819999999999</v>
      </c>
      <c r="BR7" s="305">
        <v>2933.7689999999998</v>
      </c>
      <c r="BS7" s="305">
        <v>2940.0039999999999</v>
      </c>
      <c r="BT7" s="305">
        <v>2946.2869999999998</v>
      </c>
      <c r="BU7" s="305">
        <v>2952.6179999999999</v>
      </c>
      <c r="BV7" s="305">
        <v>2958.9969999999998</v>
      </c>
    </row>
    <row r="8" spans="1:74" ht="11.15" customHeight="1" x14ac:dyDescent="0.25">
      <c r="A8" s="148" t="s">
        <v>686</v>
      </c>
      <c r="B8" s="204" t="s">
        <v>433</v>
      </c>
      <c r="C8" s="232">
        <v>2457.3769794</v>
      </c>
      <c r="D8" s="232">
        <v>2464.6452364000002</v>
      </c>
      <c r="E8" s="232">
        <v>2470.6962561999999</v>
      </c>
      <c r="F8" s="232">
        <v>2475.3063084</v>
      </c>
      <c r="G8" s="232">
        <v>2479.0906518000002</v>
      </c>
      <c r="H8" s="232">
        <v>2481.8255559999998</v>
      </c>
      <c r="I8" s="232">
        <v>2483.0438044000002</v>
      </c>
      <c r="J8" s="232">
        <v>2484.0302425</v>
      </c>
      <c r="K8" s="232">
        <v>2484.3176536999999</v>
      </c>
      <c r="L8" s="232">
        <v>2482.5552047000001</v>
      </c>
      <c r="M8" s="232">
        <v>2482.4576871999998</v>
      </c>
      <c r="N8" s="232">
        <v>2482.6742677000002</v>
      </c>
      <c r="O8" s="232">
        <v>2482.1301729000002</v>
      </c>
      <c r="P8" s="232">
        <v>2483.7810297999999</v>
      </c>
      <c r="Q8" s="232">
        <v>2486.5520648000002</v>
      </c>
      <c r="R8" s="232">
        <v>2492.2804381000001</v>
      </c>
      <c r="S8" s="232">
        <v>2495.9139595000001</v>
      </c>
      <c r="T8" s="232">
        <v>2499.2897889999999</v>
      </c>
      <c r="U8" s="232">
        <v>2503.0491585999998</v>
      </c>
      <c r="V8" s="232">
        <v>2505.4286806</v>
      </c>
      <c r="W8" s="232">
        <v>2507.0695867999998</v>
      </c>
      <c r="X8" s="232">
        <v>2512.8998846999998</v>
      </c>
      <c r="Y8" s="232">
        <v>2509.3675539000001</v>
      </c>
      <c r="Z8" s="232">
        <v>2501.4006018999999</v>
      </c>
      <c r="AA8" s="232">
        <v>2513.4085077999998</v>
      </c>
      <c r="AB8" s="232">
        <v>2478.2652039</v>
      </c>
      <c r="AC8" s="232">
        <v>2420.3801695000002</v>
      </c>
      <c r="AD8" s="232">
        <v>2244.0289545999999</v>
      </c>
      <c r="AE8" s="232">
        <v>2212.4537962999998</v>
      </c>
      <c r="AF8" s="232">
        <v>2229.9302447999999</v>
      </c>
      <c r="AG8" s="232">
        <v>2388.1090650000001</v>
      </c>
      <c r="AH8" s="232">
        <v>2434.9506532</v>
      </c>
      <c r="AI8" s="232">
        <v>2462.1057744999998</v>
      </c>
      <c r="AJ8" s="232">
        <v>2441.5470528999999</v>
      </c>
      <c r="AK8" s="232">
        <v>2450.3497720999999</v>
      </c>
      <c r="AL8" s="232">
        <v>2460.4865562999998</v>
      </c>
      <c r="AM8" s="232">
        <v>2474.5394477</v>
      </c>
      <c r="AN8" s="232">
        <v>2485.4078298999998</v>
      </c>
      <c r="AO8" s="232">
        <v>2495.6737453000001</v>
      </c>
      <c r="AP8" s="232">
        <v>2507.9863568999999</v>
      </c>
      <c r="AQ8" s="232">
        <v>2515.0604662000001</v>
      </c>
      <c r="AR8" s="232">
        <v>2519.5452365000001</v>
      </c>
      <c r="AS8" s="232">
        <v>2513.8865415999999</v>
      </c>
      <c r="AT8" s="232">
        <v>2518.8582280000001</v>
      </c>
      <c r="AU8" s="232">
        <v>2526.9061698</v>
      </c>
      <c r="AV8" s="232">
        <v>2547.7403964</v>
      </c>
      <c r="AW8" s="232">
        <v>2554.6583264999999</v>
      </c>
      <c r="AX8" s="232">
        <v>2557.3699898</v>
      </c>
      <c r="AY8" s="232">
        <v>2547.3628623999998</v>
      </c>
      <c r="AZ8" s="232">
        <v>2548.0463844999999</v>
      </c>
      <c r="BA8" s="232">
        <v>2550.9080325999998</v>
      </c>
      <c r="BB8" s="232">
        <v>2558.2624718000002</v>
      </c>
      <c r="BC8" s="305">
        <v>2563.7440000000001</v>
      </c>
      <c r="BD8" s="305">
        <v>2569.6680000000001</v>
      </c>
      <c r="BE8" s="305">
        <v>2576.1959999999999</v>
      </c>
      <c r="BF8" s="305">
        <v>2582.8829999999998</v>
      </c>
      <c r="BG8" s="305">
        <v>2589.8910000000001</v>
      </c>
      <c r="BH8" s="305">
        <v>2598.3939999999998</v>
      </c>
      <c r="BI8" s="305">
        <v>2605.163</v>
      </c>
      <c r="BJ8" s="305">
        <v>2611.373</v>
      </c>
      <c r="BK8" s="305">
        <v>2616.0590000000002</v>
      </c>
      <c r="BL8" s="305">
        <v>2621.8739999999998</v>
      </c>
      <c r="BM8" s="305">
        <v>2627.8539999999998</v>
      </c>
      <c r="BN8" s="305">
        <v>2633.9929999999999</v>
      </c>
      <c r="BO8" s="305">
        <v>2640.3069999999998</v>
      </c>
      <c r="BP8" s="305">
        <v>2646.7890000000002</v>
      </c>
      <c r="BQ8" s="305">
        <v>2654.0929999999998</v>
      </c>
      <c r="BR8" s="305">
        <v>2660.424</v>
      </c>
      <c r="BS8" s="305">
        <v>2666.4360000000001</v>
      </c>
      <c r="BT8" s="305">
        <v>2672.127</v>
      </c>
      <c r="BU8" s="305">
        <v>2677.4989999999998</v>
      </c>
      <c r="BV8" s="305">
        <v>2682.55</v>
      </c>
    </row>
    <row r="9" spans="1:74" ht="11.15" customHeight="1" x14ac:dyDescent="0.25">
      <c r="A9" s="148" t="s">
        <v>687</v>
      </c>
      <c r="B9" s="204" t="s">
        <v>434</v>
      </c>
      <c r="C9" s="232">
        <v>1163.9559658999999</v>
      </c>
      <c r="D9" s="232">
        <v>1167.3621854</v>
      </c>
      <c r="E9" s="232">
        <v>1170.5583951000001</v>
      </c>
      <c r="F9" s="232">
        <v>1174.2934303</v>
      </c>
      <c r="G9" s="232">
        <v>1176.5079945</v>
      </c>
      <c r="H9" s="232">
        <v>1177.9509227999999</v>
      </c>
      <c r="I9" s="232">
        <v>1177.6873318999999</v>
      </c>
      <c r="J9" s="232">
        <v>1178.2881508999999</v>
      </c>
      <c r="K9" s="232">
        <v>1178.8184964</v>
      </c>
      <c r="L9" s="232">
        <v>1180.298783</v>
      </c>
      <c r="M9" s="232">
        <v>1179.9228708999999</v>
      </c>
      <c r="N9" s="232">
        <v>1178.7111743999999</v>
      </c>
      <c r="O9" s="232">
        <v>1173.6692349</v>
      </c>
      <c r="P9" s="232">
        <v>1173.0318139000001</v>
      </c>
      <c r="Q9" s="232">
        <v>1173.8044527</v>
      </c>
      <c r="R9" s="232">
        <v>1177.4632466</v>
      </c>
      <c r="S9" s="232">
        <v>1179.9489332999999</v>
      </c>
      <c r="T9" s="232">
        <v>1182.7376082000001</v>
      </c>
      <c r="U9" s="232">
        <v>1186.5746804</v>
      </c>
      <c r="V9" s="232">
        <v>1189.4102746000001</v>
      </c>
      <c r="W9" s="232">
        <v>1191.9898000999999</v>
      </c>
      <c r="X9" s="232">
        <v>1197.1806177999999</v>
      </c>
      <c r="Y9" s="232">
        <v>1197.0974851000001</v>
      </c>
      <c r="Z9" s="232">
        <v>1194.6077628999999</v>
      </c>
      <c r="AA9" s="232">
        <v>1198.2105649</v>
      </c>
      <c r="AB9" s="232">
        <v>1184.5333284999999</v>
      </c>
      <c r="AC9" s="232">
        <v>1162.0751674000001</v>
      </c>
      <c r="AD9" s="232">
        <v>1094.0060002</v>
      </c>
      <c r="AE9" s="232">
        <v>1081.6085507</v>
      </c>
      <c r="AF9" s="232">
        <v>1088.0527374999999</v>
      </c>
      <c r="AG9" s="232">
        <v>1147.258589</v>
      </c>
      <c r="AH9" s="232">
        <v>1165.9460271</v>
      </c>
      <c r="AI9" s="232">
        <v>1178.0350802999999</v>
      </c>
      <c r="AJ9" s="232">
        <v>1174.3487004000001</v>
      </c>
      <c r="AK9" s="232">
        <v>1180.1237699000001</v>
      </c>
      <c r="AL9" s="232">
        <v>1186.1832403999999</v>
      </c>
      <c r="AM9" s="232">
        <v>1193.7481857</v>
      </c>
      <c r="AN9" s="232">
        <v>1199.4606534</v>
      </c>
      <c r="AO9" s="232">
        <v>1204.5417170999999</v>
      </c>
      <c r="AP9" s="232">
        <v>1209.8389517000001</v>
      </c>
      <c r="AQ9" s="232">
        <v>1213.0215264000001</v>
      </c>
      <c r="AR9" s="232">
        <v>1214.9370159</v>
      </c>
      <c r="AS9" s="232">
        <v>1213.237116</v>
      </c>
      <c r="AT9" s="232">
        <v>1214.3796636</v>
      </c>
      <c r="AU9" s="232">
        <v>1216.0163544</v>
      </c>
      <c r="AV9" s="232">
        <v>1220.1265169999999</v>
      </c>
      <c r="AW9" s="232">
        <v>1221.2669976</v>
      </c>
      <c r="AX9" s="232">
        <v>1221.4171248</v>
      </c>
      <c r="AY9" s="232">
        <v>1217.7966873</v>
      </c>
      <c r="AZ9" s="232">
        <v>1218.0512663</v>
      </c>
      <c r="BA9" s="232">
        <v>1219.4006503999999</v>
      </c>
      <c r="BB9" s="232">
        <v>1222.9414678999999</v>
      </c>
      <c r="BC9" s="305">
        <v>1225.6579999999999</v>
      </c>
      <c r="BD9" s="305">
        <v>1228.6469999999999</v>
      </c>
      <c r="BE9" s="305">
        <v>1232.2249999999999</v>
      </c>
      <c r="BF9" s="305">
        <v>1235.521</v>
      </c>
      <c r="BG9" s="305">
        <v>1238.8520000000001</v>
      </c>
      <c r="BH9" s="305">
        <v>1242.479</v>
      </c>
      <c r="BI9" s="305">
        <v>1245.684</v>
      </c>
      <c r="BJ9" s="305">
        <v>1248.7280000000001</v>
      </c>
      <c r="BK9" s="305">
        <v>1251.288</v>
      </c>
      <c r="BL9" s="305">
        <v>1254.2539999999999</v>
      </c>
      <c r="BM9" s="305">
        <v>1257.3030000000001</v>
      </c>
      <c r="BN9" s="305">
        <v>1260.6030000000001</v>
      </c>
      <c r="BO9" s="305">
        <v>1263.69</v>
      </c>
      <c r="BP9" s="305">
        <v>1266.7339999999999</v>
      </c>
      <c r="BQ9" s="305">
        <v>1269.704</v>
      </c>
      <c r="BR9" s="305">
        <v>1272.681</v>
      </c>
      <c r="BS9" s="305">
        <v>1275.6369999999999</v>
      </c>
      <c r="BT9" s="305">
        <v>1278.5719999999999</v>
      </c>
      <c r="BU9" s="305">
        <v>1281.4839999999999</v>
      </c>
      <c r="BV9" s="305">
        <v>1284.375</v>
      </c>
    </row>
    <row r="10" spans="1:74" ht="11.15" customHeight="1" x14ac:dyDescent="0.25">
      <c r="A10" s="148" t="s">
        <v>688</v>
      </c>
      <c r="B10" s="204" t="s">
        <v>435</v>
      </c>
      <c r="C10" s="232">
        <v>3265.8569790000001</v>
      </c>
      <c r="D10" s="232">
        <v>3271.0502043000001</v>
      </c>
      <c r="E10" s="232">
        <v>3277.4334214</v>
      </c>
      <c r="F10" s="232">
        <v>3287.3237490000001</v>
      </c>
      <c r="G10" s="232">
        <v>3294.3491107</v>
      </c>
      <c r="H10" s="232">
        <v>3300.8266251999999</v>
      </c>
      <c r="I10" s="232">
        <v>3307.4565112999999</v>
      </c>
      <c r="J10" s="232">
        <v>3312.3131674000001</v>
      </c>
      <c r="K10" s="232">
        <v>3316.0968121999999</v>
      </c>
      <c r="L10" s="232">
        <v>3315.0858280000002</v>
      </c>
      <c r="M10" s="232">
        <v>3319.5146635000001</v>
      </c>
      <c r="N10" s="232">
        <v>3325.6617010999998</v>
      </c>
      <c r="O10" s="232">
        <v>3335.7958726000002</v>
      </c>
      <c r="P10" s="232">
        <v>3343.6776152000002</v>
      </c>
      <c r="Q10" s="232">
        <v>3351.5758609</v>
      </c>
      <c r="R10" s="232">
        <v>3359.8326699999998</v>
      </c>
      <c r="S10" s="232">
        <v>3367.5073766</v>
      </c>
      <c r="T10" s="232">
        <v>3374.9420411999999</v>
      </c>
      <c r="U10" s="232">
        <v>3383.2497560000002</v>
      </c>
      <c r="V10" s="232">
        <v>3389.3695170999999</v>
      </c>
      <c r="W10" s="232">
        <v>3394.4144169000001</v>
      </c>
      <c r="X10" s="232">
        <v>3405.5270294000002</v>
      </c>
      <c r="Y10" s="232">
        <v>3403.0652759</v>
      </c>
      <c r="Z10" s="232">
        <v>3394.1717305000002</v>
      </c>
      <c r="AA10" s="232">
        <v>3403.8291201000002</v>
      </c>
      <c r="AB10" s="232">
        <v>3363.3349456000001</v>
      </c>
      <c r="AC10" s="232">
        <v>3297.6719340999998</v>
      </c>
      <c r="AD10" s="232">
        <v>3099.8926058000002</v>
      </c>
      <c r="AE10" s="232">
        <v>3064.1025297000001</v>
      </c>
      <c r="AF10" s="232">
        <v>3083.3542262000001</v>
      </c>
      <c r="AG10" s="232">
        <v>3259.8842840000002</v>
      </c>
      <c r="AH10" s="232">
        <v>3312.5420840000002</v>
      </c>
      <c r="AI10" s="232">
        <v>3343.5642149</v>
      </c>
      <c r="AJ10" s="232">
        <v>3321.1100704999999</v>
      </c>
      <c r="AK10" s="232">
        <v>3332.7413179999999</v>
      </c>
      <c r="AL10" s="232">
        <v>3346.6173511000002</v>
      </c>
      <c r="AM10" s="232">
        <v>3364.8729797000001</v>
      </c>
      <c r="AN10" s="232">
        <v>3381.6374768000001</v>
      </c>
      <c r="AO10" s="232">
        <v>3399.0456521999999</v>
      </c>
      <c r="AP10" s="232">
        <v>3422.3132449</v>
      </c>
      <c r="AQ10" s="232">
        <v>3437.0969728</v>
      </c>
      <c r="AR10" s="232">
        <v>3448.6125747999999</v>
      </c>
      <c r="AS10" s="232">
        <v>3447.8539314999998</v>
      </c>
      <c r="AT10" s="232">
        <v>3459.5878714</v>
      </c>
      <c r="AU10" s="232">
        <v>3474.8082749999999</v>
      </c>
      <c r="AV10" s="232">
        <v>3506.2784268999999</v>
      </c>
      <c r="AW10" s="232">
        <v>3518.8992945999998</v>
      </c>
      <c r="AX10" s="232">
        <v>3525.4341626</v>
      </c>
      <c r="AY10" s="232">
        <v>3514.6473031999999</v>
      </c>
      <c r="AZ10" s="232">
        <v>3517.4369677999998</v>
      </c>
      <c r="BA10" s="232">
        <v>3522.5674285</v>
      </c>
      <c r="BB10" s="232">
        <v>3532.3134716</v>
      </c>
      <c r="BC10" s="305">
        <v>3540.4189999999999</v>
      </c>
      <c r="BD10" s="305">
        <v>3549.16</v>
      </c>
      <c r="BE10" s="305">
        <v>3559.0880000000002</v>
      </c>
      <c r="BF10" s="305">
        <v>3568.6840000000002</v>
      </c>
      <c r="BG10" s="305">
        <v>3578.5</v>
      </c>
      <c r="BH10" s="305">
        <v>3589.2440000000001</v>
      </c>
      <c r="BI10" s="305">
        <v>3598.9690000000001</v>
      </c>
      <c r="BJ10" s="305">
        <v>3608.3850000000002</v>
      </c>
      <c r="BK10" s="305">
        <v>3616.8029999999999</v>
      </c>
      <c r="BL10" s="305">
        <v>3626.1120000000001</v>
      </c>
      <c r="BM10" s="305">
        <v>3635.627</v>
      </c>
      <c r="BN10" s="305">
        <v>3645.723</v>
      </c>
      <c r="BO10" s="305">
        <v>3655.3649999999998</v>
      </c>
      <c r="BP10" s="305">
        <v>3664.931</v>
      </c>
      <c r="BQ10" s="305">
        <v>3674.6610000000001</v>
      </c>
      <c r="BR10" s="305">
        <v>3683.89</v>
      </c>
      <c r="BS10" s="305">
        <v>3692.8609999999999</v>
      </c>
      <c r="BT10" s="305">
        <v>3701.5740000000001</v>
      </c>
      <c r="BU10" s="305">
        <v>3710.0279999999998</v>
      </c>
      <c r="BV10" s="305">
        <v>3718.223</v>
      </c>
    </row>
    <row r="11" spans="1:74" ht="11.15" customHeight="1" x14ac:dyDescent="0.25">
      <c r="A11" s="148" t="s">
        <v>689</v>
      </c>
      <c r="B11" s="204" t="s">
        <v>436</v>
      </c>
      <c r="C11" s="232">
        <v>808.45551121999995</v>
      </c>
      <c r="D11" s="232">
        <v>808.79533118999996</v>
      </c>
      <c r="E11" s="232">
        <v>809.82261921999998</v>
      </c>
      <c r="F11" s="232">
        <v>813.29919421</v>
      </c>
      <c r="G11" s="232">
        <v>814.38005419000001</v>
      </c>
      <c r="H11" s="232">
        <v>814.82701804999999</v>
      </c>
      <c r="I11" s="232">
        <v>813.68495019</v>
      </c>
      <c r="J11" s="232">
        <v>813.58047354999997</v>
      </c>
      <c r="K11" s="232">
        <v>813.55845251999995</v>
      </c>
      <c r="L11" s="232">
        <v>813.05136657000003</v>
      </c>
      <c r="M11" s="232">
        <v>813.61989714000003</v>
      </c>
      <c r="N11" s="232">
        <v>814.69652369000005</v>
      </c>
      <c r="O11" s="232">
        <v>817.01366852000001</v>
      </c>
      <c r="P11" s="232">
        <v>818.55717033999997</v>
      </c>
      <c r="Q11" s="232">
        <v>820.05945145999999</v>
      </c>
      <c r="R11" s="232">
        <v>821.33748320999996</v>
      </c>
      <c r="S11" s="232">
        <v>822.89459437000005</v>
      </c>
      <c r="T11" s="232">
        <v>824.54775629000005</v>
      </c>
      <c r="U11" s="232">
        <v>826.67437902999995</v>
      </c>
      <c r="V11" s="232">
        <v>828.23658492000004</v>
      </c>
      <c r="W11" s="232">
        <v>829.61178402999997</v>
      </c>
      <c r="X11" s="232">
        <v>832.17004238000004</v>
      </c>
      <c r="Y11" s="232">
        <v>832.14367842000001</v>
      </c>
      <c r="Z11" s="232">
        <v>830.90275815999996</v>
      </c>
      <c r="AA11" s="232">
        <v>838.68187361000003</v>
      </c>
      <c r="AB11" s="232">
        <v>827.33589677999998</v>
      </c>
      <c r="AC11" s="232">
        <v>807.09941963999995</v>
      </c>
      <c r="AD11" s="232">
        <v>742.16999524000005</v>
      </c>
      <c r="AE11" s="232">
        <v>731.00435275999996</v>
      </c>
      <c r="AF11" s="232">
        <v>737.80004523000002</v>
      </c>
      <c r="AG11" s="232">
        <v>796.08989655000005</v>
      </c>
      <c r="AH11" s="232">
        <v>813.65864097999997</v>
      </c>
      <c r="AI11" s="232">
        <v>824.03910242999996</v>
      </c>
      <c r="AJ11" s="232">
        <v>816.84471123000003</v>
      </c>
      <c r="AK11" s="232">
        <v>820.63853395000001</v>
      </c>
      <c r="AL11" s="232">
        <v>825.03400094999995</v>
      </c>
      <c r="AM11" s="232">
        <v>832.08059201000003</v>
      </c>
      <c r="AN11" s="232">
        <v>836.14223767999999</v>
      </c>
      <c r="AO11" s="232">
        <v>839.26841777000004</v>
      </c>
      <c r="AP11" s="232">
        <v>840.57930769999996</v>
      </c>
      <c r="AQ11" s="232">
        <v>842.49442505000002</v>
      </c>
      <c r="AR11" s="232">
        <v>844.13394525000001</v>
      </c>
      <c r="AS11" s="232">
        <v>843.55424323</v>
      </c>
      <c r="AT11" s="232">
        <v>846.10028791000002</v>
      </c>
      <c r="AU11" s="232">
        <v>849.82845425000005</v>
      </c>
      <c r="AV11" s="232">
        <v>858.53427962000001</v>
      </c>
      <c r="AW11" s="232">
        <v>861.78003619000003</v>
      </c>
      <c r="AX11" s="232">
        <v>863.36126135999996</v>
      </c>
      <c r="AY11" s="232">
        <v>860.38764628000001</v>
      </c>
      <c r="AZ11" s="232">
        <v>860.80754026</v>
      </c>
      <c r="BA11" s="232">
        <v>861.73063447000004</v>
      </c>
      <c r="BB11" s="232">
        <v>863.66907576000006</v>
      </c>
      <c r="BC11" s="305">
        <v>865.21450000000004</v>
      </c>
      <c r="BD11" s="305">
        <v>866.87890000000004</v>
      </c>
      <c r="BE11" s="305">
        <v>868.78719999999998</v>
      </c>
      <c r="BF11" s="305">
        <v>870.59630000000004</v>
      </c>
      <c r="BG11" s="305">
        <v>872.43100000000004</v>
      </c>
      <c r="BH11" s="305">
        <v>874.41499999999996</v>
      </c>
      <c r="BI11" s="305">
        <v>876.20809999999994</v>
      </c>
      <c r="BJ11" s="305">
        <v>877.93389999999999</v>
      </c>
      <c r="BK11" s="305">
        <v>879.38969999999995</v>
      </c>
      <c r="BL11" s="305">
        <v>881.13329999999996</v>
      </c>
      <c r="BM11" s="305">
        <v>882.96169999999995</v>
      </c>
      <c r="BN11" s="305">
        <v>884.96220000000005</v>
      </c>
      <c r="BO11" s="305">
        <v>886.89490000000001</v>
      </c>
      <c r="BP11" s="305">
        <v>888.84709999999995</v>
      </c>
      <c r="BQ11" s="305">
        <v>890.9049</v>
      </c>
      <c r="BR11" s="305">
        <v>892.83119999999997</v>
      </c>
      <c r="BS11" s="305">
        <v>894.7124</v>
      </c>
      <c r="BT11" s="305">
        <v>896.54830000000004</v>
      </c>
      <c r="BU11" s="305">
        <v>898.33900000000006</v>
      </c>
      <c r="BV11" s="305">
        <v>900.08450000000005</v>
      </c>
    </row>
    <row r="12" spans="1:74" ht="11.15" customHeight="1" x14ac:dyDescent="0.25">
      <c r="A12" s="148" t="s">
        <v>690</v>
      </c>
      <c r="B12" s="204" t="s">
        <v>437</v>
      </c>
      <c r="C12" s="232">
        <v>2248.0544109000002</v>
      </c>
      <c r="D12" s="232">
        <v>2255.5547876999999</v>
      </c>
      <c r="E12" s="232">
        <v>2262.7649096999999</v>
      </c>
      <c r="F12" s="232">
        <v>2271.5117833999998</v>
      </c>
      <c r="G12" s="232">
        <v>2276.7711410000002</v>
      </c>
      <c r="H12" s="232">
        <v>2280.3699889</v>
      </c>
      <c r="I12" s="232">
        <v>2278.3965638999998</v>
      </c>
      <c r="J12" s="232">
        <v>2281.6082151000001</v>
      </c>
      <c r="K12" s="232">
        <v>2286.0931792000001</v>
      </c>
      <c r="L12" s="232">
        <v>2295.0952843</v>
      </c>
      <c r="M12" s="232">
        <v>2299.6940030000001</v>
      </c>
      <c r="N12" s="232">
        <v>2303.1331633999998</v>
      </c>
      <c r="O12" s="232">
        <v>2303.1009035000002</v>
      </c>
      <c r="P12" s="232">
        <v>2305.9548439999999</v>
      </c>
      <c r="Q12" s="232">
        <v>2309.3831229000002</v>
      </c>
      <c r="R12" s="232">
        <v>2310.5791131999999</v>
      </c>
      <c r="S12" s="232">
        <v>2317.2610387999998</v>
      </c>
      <c r="T12" s="232">
        <v>2326.6222727999998</v>
      </c>
      <c r="U12" s="232">
        <v>2344.8823708</v>
      </c>
      <c r="V12" s="232">
        <v>2354.9375550999998</v>
      </c>
      <c r="W12" s="232">
        <v>2363.0073812999999</v>
      </c>
      <c r="X12" s="232">
        <v>2375.5886510999999</v>
      </c>
      <c r="Y12" s="232">
        <v>2374.8151597000001</v>
      </c>
      <c r="Z12" s="232">
        <v>2367.1837091000002</v>
      </c>
      <c r="AA12" s="232">
        <v>2365.4684470000002</v>
      </c>
      <c r="AB12" s="232">
        <v>2334.5404665000001</v>
      </c>
      <c r="AC12" s="232">
        <v>2287.1739157000002</v>
      </c>
      <c r="AD12" s="232">
        <v>2152.6267944000001</v>
      </c>
      <c r="AE12" s="232">
        <v>2125.4396029999998</v>
      </c>
      <c r="AF12" s="232">
        <v>2134.8703414000001</v>
      </c>
      <c r="AG12" s="232">
        <v>2246.6449628999999</v>
      </c>
      <c r="AH12" s="232">
        <v>2280.0170957999999</v>
      </c>
      <c r="AI12" s="232">
        <v>2300.7126933999998</v>
      </c>
      <c r="AJ12" s="232">
        <v>2292.3743528999998</v>
      </c>
      <c r="AK12" s="232">
        <v>2299.9849321000002</v>
      </c>
      <c r="AL12" s="232">
        <v>2307.1870281000001</v>
      </c>
      <c r="AM12" s="232">
        <v>2310.2748055000002</v>
      </c>
      <c r="AN12" s="232">
        <v>2319.4393117999998</v>
      </c>
      <c r="AO12" s="232">
        <v>2330.9747115</v>
      </c>
      <c r="AP12" s="232">
        <v>2351.8369312</v>
      </c>
      <c r="AQ12" s="232">
        <v>2362.8971728000001</v>
      </c>
      <c r="AR12" s="232">
        <v>2371.1113629000001</v>
      </c>
      <c r="AS12" s="232">
        <v>2367.2120074999998</v>
      </c>
      <c r="AT12" s="232">
        <v>2376.6847149</v>
      </c>
      <c r="AU12" s="232">
        <v>2390.2619912</v>
      </c>
      <c r="AV12" s="232">
        <v>2420.4742516000001</v>
      </c>
      <c r="AW12" s="232">
        <v>2432.8628542000001</v>
      </c>
      <c r="AX12" s="232">
        <v>2439.9582142999998</v>
      </c>
      <c r="AY12" s="232">
        <v>2432.1043552000001</v>
      </c>
      <c r="AZ12" s="232">
        <v>2435.8552126</v>
      </c>
      <c r="BA12" s="232">
        <v>2441.5548098999998</v>
      </c>
      <c r="BB12" s="232">
        <v>2451.4944525000001</v>
      </c>
      <c r="BC12" s="305">
        <v>2459.373</v>
      </c>
      <c r="BD12" s="305">
        <v>2467.482</v>
      </c>
      <c r="BE12" s="305">
        <v>2475.8870000000002</v>
      </c>
      <c r="BF12" s="305">
        <v>2484.4070000000002</v>
      </c>
      <c r="BG12" s="305">
        <v>2493.107</v>
      </c>
      <c r="BH12" s="305">
        <v>2502.2289999999998</v>
      </c>
      <c r="BI12" s="305">
        <v>2511.1089999999999</v>
      </c>
      <c r="BJ12" s="305">
        <v>2519.9870000000001</v>
      </c>
      <c r="BK12" s="305">
        <v>2529.2130000000002</v>
      </c>
      <c r="BL12" s="305">
        <v>2537.828</v>
      </c>
      <c r="BM12" s="305">
        <v>2546.1799999999998</v>
      </c>
      <c r="BN12" s="305">
        <v>2553.83</v>
      </c>
      <c r="BO12" s="305">
        <v>2561.9850000000001</v>
      </c>
      <c r="BP12" s="305">
        <v>2570.2069999999999</v>
      </c>
      <c r="BQ12" s="305">
        <v>2578.9760000000001</v>
      </c>
      <c r="BR12" s="305">
        <v>2586.971</v>
      </c>
      <c r="BS12" s="305">
        <v>2594.672</v>
      </c>
      <c r="BT12" s="305">
        <v>2602.0790000000002</v>
      </c>
      <c r="BU12" s="305">
        <v>2609.1930000000002</v>
      </c>
      <c r="BV12" s="305">
        <v>2616.0129999999999</v>
      </c>
    </row>
    <row r="13" spans="1:74" ht="11.15" customHeight="1" x14ac:dyDescent="0.25">
      <c r="A13" s="148" t="s">
        <v>691</v>
      </c>
      <c r="B13" s="204" t="s">
        <v>438</v>
      </c>
      <c r="C13" s="232">
        <v>1199.9943056</v>
      </c>
      <c r="D13" s="232">
        <v>1204.6767133000001</v>
      </c>
      <c r="E13" s="232">
        <v>1208.4713767999999</v>
      </c>
      <c r="F13" s="232">
        <v>1210.6311189</v>
      </c>
      <c r="G13" s="232">
        <v>1213.2106767</v>
      </c>
      <c r="H13" s="232">
        <v>1215.4628732000001</v>
      </c>
      <c r="I13" s="232">
        <v>1216.3116562</v>
      </c>
      <c r="J13" s="232">
        <v>1218.716169</v>
      </c>
      <c r="K13" s="232">
        <v>1221.6003593999999</v>
      </c>
      <c r="L13" s="232">
        <v>1224.887142</v>
      </c>
      <c r="M13" s="232">
        <v>1228.7885017000001</v>
      </c>
      <c r="N13" s="232">
        <v>1233.227353</v>
      </c>
      <c r="O13" s="232">
        <v>1239.7174093000001</v>
      </c>
      <c r="P13" s="232">
        <v>1244.0959588999999</v>
      </c>
      <c r="Q13" s="232">
        <v>1247.8767152</v>
      </c>
      <c r="R13" s="232">
        <v>1248.9863774</v>
      </c>
      <c r="S13" s="232">
        <v>1253.1265224000001</v>
      </c>
      <c r="T13" s="232">
        <v>1258.2238494999999</v>
      </c>
      <c r="U13" s="232">
        <v>1267.2042465</v>
      </c>
      <c r="V13" s="232">
        <v>1272.021522</v>
      </c>
      <c r="W13" s="232">
        <v>1275.6015637999999</v>
      </c>
      <c r="X13" s="232">
        <v>1279.1932778</v>
      </c>
      <c r="Y13" s="232">
        <v>1279.3621728999999</v>
      </c>
      <c r="Z13" s="232">
        <v>1277.3571549000001</v>
      </c>
      <c r="AA13" s="232">
        <v>1284.4506391</v>
      </c>
      <c r="AB13" s="232">
        <v>1269.6434835</v>
      </c>
      <c r="AC13" s="232">
        <v>1244.2081035000001</v>
      </c>
      <c r="AD13" s="232">
        <v>1165.9316027</v>
      </c>
      <c r="AE13" s="232">
        <v>1150.8994459</v>
      </c>
      <c r="AF13" s="232">
        <v>1156.8987367</v>
      </c>
      <c r="AG13" s="232">
        <v>1221.1441196000001</v>
      </c>
      <c r="AH13" s="232">
        <v>1241.2953226</v>
      </c>
      <c r="AI13" s="232">
        <v>1254.5669902</v>
      </c>
      <c r="AJ13" s="232">
        <v>1252.339941</v>
      </c>
      <c r="AK13" s="232">
        <v>1258.3169237</v>
      </c>
      <c r="AL13" s="232">
        <v>1263.8787569000001</v>
      </c>
      <c r="AM13" s="232">
        <v>1267.3959401</v>
      </c>
      <c r="AN13" s="232">
        <v>1273.3496</v>
      </c>
      <c r="AO13" s="232">
        <v>1280.1102361000001</v>
      </c>
      <c r="AP13" s="232">
        <v>1291.0906276000001</v>
      </c>
      <c r="AQ13" s="232">
        <v>1296.9056316000001</v>
      </c>
      <c r="AR13" s="232">
        <v>1300.9680272000001</v>
      </c>
      <c r="AS13" s="232">
        <v>1298.9424905999999</v>
      </c>
      <c r="AT13" s="232">
        <v>1302.7511626999999</v>
      </c>
      <c r="AU13" s="232">
        <v>1308.0587195999999</v>
      </c>
      <c r="AV13" s="232">
        <v>1319.7510319999999</v>
      </c>
      <c r="AW13" s="232">
        <v>1324.3919550999999</v>
      </c>
      <c r="AX13" s="232">
        <v>1326.8673597</v>
      </c>
      <c r="AY13" s="232">
        <v>1323.2514037000001</v>
      </c>
      <c r="AZ13" s="232">
        <v>1324.3401531</v>
      </c>
      <c r="BA13" s="232">
        <v>1326.2077657</v>
      </c>
      <c r="BB13" s="232">
        <v>1329.3885978000001</v>
      </c>
      <c r="BC13" s="305">
        <v>1332.413</v>
      </c>
      <c r="BD13" s="305">
        <v>1335.816</v>
      </c>
      <c r="BE13" s="305">
        <v>1339.7819999999999</v>
      </c>
      <c r="BF13" s="305">
        <v>1343.8019999999999</v>
      </c>
      <c r="BG13" s="305">
        <v>1348.0609999999999</v>
      </c>
      <c r="BH13" s="305">
        <v>1352.961</v>
      </c>
      <c r="BI13" s="305">
        <v>1357.3979999999999</v>
      </c>
      <c r="BJ13" s="305">
        <v>1361.7739999999999</v>
      </c>
      <c r="BK13" s="305">
        <v>1365.8610000000001</v>
      </c>
      <c r="BL13" s="305">
        <v>1370.2850000000001</v>
      </c>
      <c r="BM13" s="305">
        <v>1374.818</v>
      </c>
      <c r="BN13" s="305">
        <v>1379.7139999999999</v>
      </c>
      <c r="BO13" s="305">
        <v>1384.2760000000001</v>
      </c>
      <c r="BP13" s="305">
        <v>1388.7560000000001</v>
      </c>
      <c r="BQ13" s="305">
        <v>1393.1859999999999</v>
      </c>
      <c r="BR13" s="305">
        <v>1397.482</v>
      </c>
      <c r="BS13" s="305">
        <v>1401.675</v>
      </c>
      <c r="BT13" s="305">
        <v>1405.7650000000001</v>
      </c>
      <c r="BU13" s="305">
        <v>1409.751</v>
      </c>
      <c r="BV13" s="305">
        <v>1413.634</v>
      </c>
    </row>
    <row r="14" spans="1:74" ht="11.15" customHeight="1" x14ac:dyDescent="0.25">
      <c r="A14" s="148" t="s">
        <v>692</v>
      </c>
      <c r="B14" s="204" t="s">
        <v>439</v>
      </c>
      <c r="C14" s="232">
        <v>3444.2149785000001</v>
      </c>
      <c r="D14" s="232">
        <v>3453.0781582999998</v>
      </c>
      <c r="E14" s="232">
        <v>3464.7285486000001</v>
      </c>
      <c r="F14" s="232">
        <v>3484.0853296</v>
      </c>
      <c r="G14" s="232">
        <v>3497.6207553999998</v>
      </c>
      <c r="H14" s="232">
        <v>3510.2540064</v>
      </c>
      <c r="I14" s="232">
        <v>3524.1376501999998</v>
      </c>
      <c r="J14" s="232">
        <v>3533.3521258000001</v>
      </c>
      <c r="K14" s="232">
        <v>3540.0500007999999</v>
      </c>
      <c r="L14" s="232">
        <v>3538.6663245</v>
      </c>
      <c r="M14" s="232">
        <v>3544.5047113999999</v>
      </c>
      <c r="N14" s="232">
        <v>3552.0002107999999</v>
      </c>
      <c r="O14" s="232">
        <v>3560.7075169</v>
      </c>
      <c r="P14" s="232">
        <v>3571.8512206999999</v>
      </c>
      <c r="Q14" s="232">
        <v>3584.9860164000002</v>
      </c>
      <c r="R14" s="232">
        <v>3605.9117234</v>
      </c>
      <c r="S14" s="232">
        <v>3618.6788382999998</v>
      </c>
      <c r="T14" s="232">
        <v>3629.0871806999999</v>
      </c>
      <c r="U14" s="232">
        <v>3632.7307289</v>
      </c>
      <c r="V14" s="232">
        <v>3641.7260419999998</v>
      </c>
      <c r="W14" s="232">
        <v>3651.6670985999999</v>
      </c>
      <c r="X14" s="232">
        <v>3675.4536928000002</v>
      </c>
      <c r="Y14" s="232">
        <v>3677.6113905000002</v>
      </c>
      <c r="Z14" s="232">
        <v>3671.0399860000002</v>
      </c>
      <c r="AA14" s="232">
        <v>3683.8331260999998</v>
      </c>
      <c r="AB14" s="232">
        <v>3638.7332818999998</v>
      </c>
      <c r="AC14" s="232">
        <v>3563.8341003</v>
      </c>
      <c r="AD14" s="232">
        <v>3335.5442972000001</v>
      </c>
      <c r="AE14" s="232">
        <v>3293.7399037</v>
      </c>
      <c r="AF14" s="232">
        <v>3314.8296356000001</v>
      </c>
      <c r="AG14" s="232">
        <v>3514.0374382999998</v>
      </c>
      <c r="AH14" s="232">
        <v>3574.4974624000001</v>
      </c>
      <c r="AI14" s="232">
        <v>3611.4336529000002</v>
      </c>
      <c r="AJ14" s="232">
        <v>3586.8188475000002</v>
      </c>
      <c r="AK14" s="232">
        <v>3605.2277432000001</v>
      </c>
      <c r="AL14" s="232">
        <v>3628.6331774999999</v>
      </c>
      <c r="AM14" s="232">
        <v>3664.2076142000001</v>
      </c>
      <c r="AN14" s="232">
        <v>3692.2267775999999</v>
      </c>
      <c r="AO14" s="232">
        <v>3719.8631316000001</v>
      </c>
      <c r="AP14" s="232">
        <v>3754.9200176999998</v>
      </c>
      <c r="AQ14" s="232">
        <v>3775.9382467999999</v>
      </c>
      <c r="AR14" s="232">
        <v>3790.7211603000001</v>
      </c>
      <c r="AS14" s="232">
        <v>3782.373544</v>
      </c>
      <c r="AT14" s="232">
        <v>3797.3572374999999</v>
      </c>
      <c r="AU14" s="232">
        <v>3818.7770261999999</v>
      </c>
      <c r="AV14" s="232">
        <v>3867.9993129999998</v>
      </c>
      <c r="AW14" s="232">
        <v>3886.2664903999998</v>
      </c>
      <c r="AX14" s="232">
        <v>3894.9449611999999</v>
      </c>
      <c r="AY14" s="232">
        <v>3877.7989155</v>
      </c>
      <c r="AZ14" s="232">
        <v>3879.4768303000001</v>
      </c>
      <c r="BA14" s="232">
        <v>3883.7428957000002</v>
      </c>
      <c r="BB14" s="232">
        <v>3893.0568693</v>
      </c>
      <c r="BC14" s="305">
        <v>3900.654</v>
      </c>
      <c r="BD14" s="305">
        <v>3908.9949999999999</v>
      </c>
      <c r="BE14" s="305">
        <v>3917.9929999999999</v>
      </c>
      <c r="BF14" s="305">
        <v>3927.8850000000002</v>
      </c>
      <c r="BG14" s="305">
        <v>3938.5859999999998</v>
      </c>
      <c r="BH14" s="305">
        <v>3951.9450000000002</v>
      </c>
      <c r="BI14" s="305">
        <v>3962.8739999999998</v>
      </c>
      <c r="BJ14" s="305">
        <v>3973.223</v>
      </c>
      <c r="BK14" s="305">
        <v>3982.0569999999998</v>
      </c>
      <c r="BL14" s="305">
        <v>3991.9490000000001</v>
      </c>
      <c r="BM14" s="305">
        <v>4001.9639999999999</v>
      </c>
      <c r="BN14" s="305">
        <v>4012.4389999999999</v>
      </c>
      <c r="BO14" s="305">
        <v>4022.4459999999999</v>
      </c>
      <c r="BP14" s="305">
        <v>4032.3229999999999</v>
      </c>
      <c r="BQ14" s="305">
        <v>4042.3890000000001</v>
      </c>
      <c r="BR14" s="305">
        <v>4051.7640000000001</v>
      </c>
      <c r="BS14" s="305">
        <v>4060.7669999999998</v>
      </c>
      <c r="BT14" s="305">
        <v>4069.3989999999999</v>
      </c>
      <c r="BU14" s="305">
        <v>4077.66</v>
      </c>
      <c r="BV14" s="305">
        <v>4085.549</v>
      </c>
    </row>
    <row r="15" spans="1:74" ht="11.15" customHeight="1" x14ac:dyDescent="0.25">
      <c r="A15" s="148"/>
      <c r="B15" s="165" t="s">
        <v>1380</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315"/>
      <c r="BD15" s="315"/>
      <c r="BE15" s="315"/>
      <c r="BF15" s="315"/>
      <c r="BG15" s="315"/>
      <c r="BH15" s="315"/>
      <c r="BI15" s="315"/>
      <c r="BJ15" s="315"/>
      <c r="BK15" s="315"/>
      <c r="BL15" s="315"/>
      <c r="BM15" s="315"/>
      <c r="BN15" s="315"/>
      <c r="BO15" s="315"/>
      <c r="BP15" s="315"/>
      <c r="BQ15" s="315"/>
      <c r="BR15" s="315"/>
      <c r="BS15" s="315"/>
      <c r="BT15" s="315"/>
      <c r="BU15" s="315"/>
      <c r="BV15" s="315"/>
    </row>
    <row r="16" spans="1:74" ht="11.15" customHeight="1" x14ac:dyDescent="0.25">
      <c r="A16" s="148" t="s">
        <v>693</v>
      </c>
      <c r="B16" s="204" t="s">
        <v>432</v>
      </c>
      <c r="C16" s="250">
        <v>100.18111433</v>
      </c>
      <c r="D16" s="250">
        <v>100.16808519999999</v>
      </c>
      <c r="E16" s="250">
        <v>100.22143502</v>
      </c>
      <c r="F16" s="250">
        <v>100.45838237</v>
      </c>
      <c r="G16" s="250">
        <v>100.55657615</v>
      </c>
      <c r="H16" s="250">
        <v>100.63323493</v>
      </c>
      <c r="I16" s="250">
        <v>100.79068561</v>
      </c>
      <c r="J16" s="250">
        <v>100.74752923</v>
      </c>
      <c r="K16" s="250">
        <v>100.60609268</v>
      </c>
      <c r="L16" s="250">
        <v>100.26946167</v>
      </c>
      <c r="M16" s="250">
        <v>100.00415049999999</v>
      </c>
      <c r="N16" s="250">
        <v>99.713244888999995</v>
      </c>
      <c r="O16" s="250">
        <v>99.346619970000006</v>
      </c>
      <c r="P16" s="250">
        <v>99.042119095000004</v>
      </c>
      <c r="Q16" s="250">
        <v>98.749617408999995</v>
      </c>
      <c r="R16" s="250">
        <v>98.390779047999999</v>
      </c>
      <c r="S16" s="250">
        <v>98.181027639999996</v>
      </c>
      <c r="T16" s="250">
        <v>98.042027321999996</v>
      </c>
      <c r="U16" s="250">
        <v>98.083698304999999</v>
      </c>
      <c r="V16" s="250">
        <v>98.003760004</v>
      </c>
      <c r="W16" s="250">
        <v>97.912132631999995</v>
      </c>
      <c r="X16" s="250">
        <v>97.968961664999995</v>
      </c>
      <c r="Y16" s="250">
        <v>97.733847044000001</v>
      </c>
      <c r="Z16" s="250">
        <v>97.366934244000007</v>
      </c>
      <c r="AA16" s="250">
        <v>98.474380762999999</v>
      </c>
      <c r="AB16" s="250">
        <v>96.639253484999998</v>
      </c>
      <c r="AC16" s="250">
        <v>93.467709907</v>
      </c>
      <c r="AD16" s="250">
        <v>83.793517215999998</v>
      </c>
      <c r="AE16" s="250">
        <v>81.823815646</v>
      </c>
      <c r="AF16" s="250">
        <v>82.392372385000002</v>
      </c>
      <c r="AG16" s="250">
        <v>89.808803292999997</v>
      </c>
      <c r="AH16" s="250">
        <v>92.221664755000006</v>
      </c>
      <c r="AI16" s="250">
        <v>93.940572630000005</v>
      </c>
      <c r="AJ16" s="250">
        <v>94.430770105999997</v>
      </c>
      <c r="AK16" s="250">
        <v>95.162838417000003</v>
      </c>
      <c r="AL16" s="250">
        <v>95.602020752000001</v>
      </c>
      <c r="AM16" s="250">
        <v>95.192949034999998</v>
      </c>
      <c r="AN16" s="250">
        <v>95.462885471999996</v>
      </c>
      <c r="AO16" s="250">
        <v>95.856461988999996</v>
      </c>
      <c r="AP16" s="250">
        <v>96.624399765999996</v>
      </c>
      <c r="AQ16" s="250">
        <v>97.077215555999999</v>
      </c>
      <c r="AR16" s="250">
        <v>97.465630537999999</v>
      </c>
      <c r="AS16" s="250">
        <v>97.679056161999995</v>
      </c>
      <c r="AT16" s="250">
        <v>98.021610945999996</v>
      </c>
      <c r="AU16" s="250">
        <v>98.382706338000006</v>
      </c>
      <c r="AV16" s="250">
        <v>98.759157145000003</v>
      </c>
      <c r="AW16" s="250">
        <v>99.159722647999999</v>
      </c>
      <c r="AX16" s="250">
        <v>99.581217652000007</v>
      </c>
      <c r="AY16" s="250">
        <v>99.961015920999998</v>
      </c>
      <c r="AZ16" s="250">
        <v>100.47133961</v>
      </c>
      <c r="BA16" s="250">
        <v>101.04956248000001</v>
      </c>
      <c r="BB16" s="250">
        <v>101.92285184000001</v>
      </c>
      <c r="BC16" s="316">
        <v>102.4665</v>
      </c>
      <c r="BD16" s="316">
        <v>102.90770000000001</v>
      </c>
      <c r="BE16" s="316">
        <v>103.04259999999999</v>
      </c>
      <c r="BF16" s="316">
        <v>103.4316</v>
      </c>
      <c r="BG16" s="316">
        <v>103.871</v>
      </c>
      <c r="BH16" s="316">
        <v>104.46120000000001</v>
      </c>
      <c r="BI16" s="316">
        <v>104.9259</v>
      </c>
      <c r="BJ16" s="316">
        <v>105.3656</v>
      </c>
      <c r="BK16" s="316">
        <v>105.7158</v>
      </c>
      <c r="BL16" s="316">
        <v>106.1538</v>
      </c>
      <c r="BM16" s="316">
        <v>106.6151</v>
      </c>
      <c r="BN16" s="316">
        <v>107.1563</v>
      </c>
      <c r="BO16" s="316">
        <v>107.6217</v>
      </c>
      <c r="BP16" s="316">
        <v>108.068</v>
      </c>
      <c r="BQ16" s="316">
        <v>108.5406</v>
      </c>
      <c r="BR16" s="316">
        <v>108.9145</v>
      </c>
      <c r="BS16" s="316">
        <v>109.235</v>
      </c>
      <c r="BT16" s="316">
        <v>109.5022</v>
      </c>
      <c r="BU16" s="316">
        <v>109.7161</v>
      </c>
      <c r="BV16" s="316">
        <v>109.8767</v>
      </c>
    </row>
    <row r="17" spans="1:74" ht="11.15" customHeight="1" x14ac:dyDescent="0.25">
      <c r="A17" s="148" t="s">
        <v>694</v>
      </c>
      <c r="B17" s="204" t="s">
        <v>465</v>
      </c>
      <c r="C17" s="250">
        <v>99.938664063999994</v>
      </c>
      <c r="D17" s="250">
        <v>99.925441426999996</v>
      </c>
      <c r="E17" s="250">
        <v>99.976901675999997</v>
      </c>
      <c r="F17" s="250">
        <v>100.18915131</v>
      </c>
      <c r="G17" s="250">
        <v>100.29789746</v>
      </c>
      <c r="H17" s="250">
        <v>100.39924662</v>
      </c>
      <c r="I17" s="250">
        <v>100.62471309</v>
      </c>
      <c r="J17" s="250">
        <v>100.61263255999999</v>
      </c>
      <c r="K17" s="250">
        <v>100.49451931999999</v>
      </c>
      <c r="L17" s="250">
        <v>100.23023392</v>
      </c>
      <c r="M17" s="250">
        <v>99.930159837000005</v>
      </c>
      <c r="N17" s="250">
        <v>99.554157625000002</v>
      </c>
      <c r="O17" s="250">
        <v>98.952903512999995</v>
      </c>
      <c r="P17" s="250">
        <v>98.537037870999995</v>
      </c>
      <c r="Q17" s="250">
        <v>98.157236928000003</v>
      </c>
      <c r="R17" s="250">
        <v>97.790178177000001</v>
      </c>
      <c r="S17" s="250">
        <v>97.499998512000005</v>
      </c>
      <c r="T17" s="250">
        <v>97.263375425999996</v>
      </c>
      <c r="U17" s="250">
        <v>97.145264947000001</v>
      </c>
      <c r="V17" s="250">
        <v>96.967038000000002</v>
      </c>
      <c r="W17" s="250">
        <v>96.793650611999993</v>
      </c>
      <c r="X17" s="250">
        <v>96.751500149999998</v>
      </c>
      <c r="Y17" s="250">
        <v>96.492993855999998</v>
      </c>
      <c r="Z17" s="250">
        <v>96.144529094999996</v>
      </c>
      <c r="AA17" s="250">
        <v>97.748056047999995</v>
      </c>
      <c r="AB17" s="250">
        <v>95.688211722000005</v>
      </c>
      <c r="AC17" s="250">
        <v>92.006946295000006</v>
      </c>
      <c r="AD17" s="250">
        <v>80.592965840999994</v>
      </c>
      <c r="AE17" s="250">
        <v>78.252328660000003</v>
      </c>
      <c r="AF17" s="250">
        <v>78.873740824999999</v>
      </c>
      <c r="AG17" s="250">
        <v>87.582126791999997</v>
      </c>
      <c r="AH17" s="250">
        <v>90.283944305000006</v>
      </c>
      <c r="AI17" s="250">
        <v>92.104117821000003</v>
      </c>
      <c r="AJ17" s="250">
        <v>92.216515338999997</v>
      </c>
      <c r="AK17" s="250">
        <v>92.892999861000007</v>
      </c>
      <c r="AL17" s="250">
        <v>93.307439387000002</v>
      </c>
      <c r="AM17" s="250">
        <v>92.983689169000002</v>
      </c>
      <c r="AN17" s="250">
        <v>93.23114726</v>
      </c>
      <c r="AO17" s="250">
        <v>93.573668913999995</v>
      </c>
      <c r="AP17" s="250">
        <v>94.224963126000006</v>
      </c>
      <c r="AQ17" s="250">
        <v>94.597330159999999</v>
      </c>
      <c r="AR17" s="250">
        <v>94.904479011000006</v>
      </c>
      <c r="AS17" s="250">
        <v>94.991529486999994</v>
      </c>
      <c r="AT17" s="250">
        <v>95.284402115999995</v>
      </c>
      <c r="AU17" s="250">
        <v>95.628216706000003</v>
      </c>
      <c r="AV17" s="250">
        <v>96.078033219999995</v>
      </c>
      <c r="AW17" s="250">
        <v>96.482436761000002</v>
      </c>
      <c r="AX17" s="250">
        <v>96.896487291</v>
      </c>
      <c r="AY17" s="250">
        <v>97.182177546999995</v>
      </c>
      <c r="AZ17" s="250">
        <v>97.719027502000003</v>
      </c>
      <c r="BA17" s="250">
        <v>98.369029893000004</v>
      </c>
      <c r="BB17" s="250">
        <v>99.444438742000003</v>
      </c>
      <c r="BC17" s="316">
        <v>100.0866</v>
      </c>
      <c r="BD17" s="316">
        <v>100.60760000000001</v>
      </c>
      <c r="BE17" s="316">
        <v>100.84059999999999</v>
      </c>
      <c r="BF17" s="316">
        <v>101.2449</v>
      </c>
      <c r="BG17" s="316">
        <v>101.65349999999999</v>
      </c>
      <c r="BH17" s="316">
        <v>102.08199999999999</v>
      </c>
      <c r="BI17" s="316">
        <v>102.4873</v>
      </c>
      <c r="BJ17" s="316">
        <v>102.88500000000001</v>
      </c>
      <c r="BK17" s="316">
        <v>103.2723</v>
      </c>
      <c r="BL17" s="316">
        <v>103.6571</v>
      </c>
      <c r="BM17" s="316">
        <v>104.0365</v>
      </c>
      <c r="BN17" s="316">
        <v>104.4037</v>
      </c>
      <c r="BO17" s="316">
        <v>104.7773</v>
      </c>
      <c r="BP17" s="316">
        <v>105.1506</v>
      </c>
      <c r="BQ17" s="316">
        <v>105.5873</v>
      </c>
      <c r="BR17" s="316">
        <v>105.9121</v>
      </c>
      <c r="BS17" s="316">
        <v>106.1888</v>
      </c>
      <c r="BT17" s="316">
        <v>106.4174</v>
      </c>
      <c r="BU17" s="316">
        <v>106.5979</v>
      </c>
      <c r="BV17" s="316">
        <v>106.7302</v>
      </c>
    </row>
    <row r="18" spans="1:74" ht="11.15" customHeight="1" x14ac:dyDescent="0.25">
      <c r="A18" s="148" t="s">
        <v>695</v>
      </c>
      <c r="B18" s="204" t="s">
        <v>433</v>
      </c>
      <c r="C18" s="250">
        <v>100.85497803</v>
      </c>
      <c r="D18" s="250">
        <v>100.95731158</v>
      </c>
      <c r="E18" s="250">
        <v>101.10343326</v>
      </c>
      <c r="F18" s="250">
        <v>101.39467439000001</v>
      </c>
      <c r="G18" s="250">
        <v>101.55237382999999</v>
      </c>
      <c r="H18" s="250">
        <v>101.67786289999999</v>
      </c>
      <c r="I18" s="250">
        <v>101.85421873</v>
      </c>
      <c r="J18" s="250">
        <v>101.85297924</v>
      </c>
      <c r="K18" s="250">
        <v>101.75722155</v>
      </c>
      <c r="L18" s="250">
        <v>101.56508413</v>
      </c>
      <c r="M18" s="250">
        <v>101.28168617</v>
      </c>
      <c r="N18" s="250">
        <v>100.90516615</v>
      </c>
      <c r="O18" s="250">
        <v>100.27854327999999</v>
      </c>
      <c r="P18" s="250">
        <v>99.833514719999997</v>
      </c>
      <c r="Q18" s="250">
        <v>99.413099690999999</v>
      </c>
      <c r="R18" s="250">
        <v>98.946098470999999</v>
      </c>
      <c r="S18" s="250">
        <v>98.628310284999998</v>
      </c>
      <c r="T18" s="250">
        <v>98.388535415999996</v>
      </c>
      <c r="U18" s="250">
        <v>98.388616196000001</v>
      </c>
      <c r="V18" s="250">
        <v>98.183486211000002</v>
      </c>
      <c r="W18" s="250">
        <v>97.934987792000001</v>
      </c>
      <c r="X18" s="250">
        <v>97.661435236000003</v>
      </c>
      <c r="Y18" s="250">
        <v>97.312464229</v>
      </c>
      <c r="Z18" s="250">
        <v>96.906389068999999</v>
      </c>
      <c r="AA18" s="250">
        <v>98.694703511</v>
      </c>
      <c r="AB18" s="250">
        <v>96.485799723</v>
      </c>
      <c r="AC18" s="250">
        <v>92.531171461</v>
      </c>
      <c r="AD18" s="250">
        <v>80.012018682000004</v>
      </c>
      <c r="AE18" s="250">
        <v>77.680041508000002</v>
      </c>
      <c r="AF18" s="250">
        <v>78.716439894999993</v>
      </c>
      <c r="AG18" s="250">
        <v>89.150776097999994</v>
      </c>
      <c r="AH18" s="250">
        <v>92.401753915</v>
      </c>
      <c r="AI18" s="250">
        <v>94.498935603000007</v>
      </c>
      <c r="AJ18" s="250">
        <v>94.203807850000004</v>
      </c>
      <c r="AK18" s="250">
        <v>94.922282261000007</v>
      </c>
      <c r="AL18" s="250">
        <v>95.415845524999995</v>
      </c>
      <c r="AM18" s="250">
        <v>95.410270509</v>
      </c>
      <c r="AN18" s="250">
        <v>95.659681828000004</v>
      </c>
      <c r="AO18" s="250">
        <v>95.889852348000005</v>
      </c>
      <c r="AP18" s="250">
        <v>96.029739669999998</v>
      </c>
      <c r="AQ18" s="250">
        <v>96.274710395</v>
      </c>
      <c r="AR18" s="250">
        <v>96.553722121000007</v>
      </c>
      <c r="AS18" s="250">
        <v>96.789586896000003</v>
      </c>
      <c r="AT18" s="250">
        <v>97.194571593000006</v>
      </c>
      <c r="AU18" s="250">
        <v>97.691488258000007</v>
      </c>
      <c r="AV18" s="250">
        <v>98.516863909999998</v>
      </c>
      <c r="AW18" s="250">
        <v>99.020249246000006</v>
      </c>
      <c r="AX18" s="250">
        <v>99.438171285999999</v>
      </c>
      <c r="AY18" s="250">
        <v>99.482886708999999</v>
      </c>
      <c r="AZ18" s="250">
        <v>99.945689646000005</v>
      </c>
      <c r="BA18" s="250">
        <v>100.53883678</v>
      </c>
      <c r="BB18" s="250">
        <v>101.59353216</v>
      </c>
      <c r="BC18" s="316">
        <v>102.199</v>
      </c>
      <c r="BD18" s="316">
        <v>102.6863</v>
      </c>
      <c r="BE18" s="316">
        <v>102.8126</v>
      </c>
      <c r="BF18" s="316">
        <v>103.2461</v>
      </c>
      <c r="BG18" s="316">
        <v>103.744</v>
      </c>
      <c r="BH18" s="316">
        <v>104.45099999999999</v>
      </c>
      <c r="BI18" s="316">
        <v>104.9686</v>
      </c>
      <c r="BJ18" s="316">
        <v>105.4417</v>
      </c>
      <c r="BK18" s="316">
        <v>105.77719999999999</v>
      </c>
      <c r="BL18" s="316">
        <v>106.2313</v>
      </c>
      <c r="BM18" s="316">
        <v>106.7107</v>
      </c>
      <c r="BN18" s="316">
        <v>107.26949999999999</v>
      </c>
      <c r="BO18" s="316">
        <v>107.75920000000001</v>
      </c>
      <c r="BP18" s="316">
        <v>108.2338</v>
      </c>
      <c r="BQ18" s="316">
        <v>108.7349</v>
      </c>
      <c r="BR18" s="316">
        <v>109.14830000000001</v>
      </c>
      <c r="BS18" s="316">
        <v>109.5155</v>
      </c>
      <c r="BT18" s="316">
        <v>109.8366</v>
      </c>
      <c r="BU18" s="316">
        <v>110.1116</v>
      </c>
      <c r="BV18" s="316">
        <v>110.3404</v>
      </c>
    </row>
    <row r="19" spans="1:74" ht="11.15" customHeight="1" x14ac:dyDescent="0.25">
      <c r="A19" s="148" t="s">
        <v>696</v>
      </c>
      <c r="B19" s="204" t="s">
        <v>434</v>
      </c>
      <c r="C19" s="250">
        <v>100.67847647000001</v>
      </c>
      <c r="D19" s="250">
        <v>100.79009923</v>
      </c>
      <c r="E19" s="250">
        <v>100.98423258</v>
      </c>
      <c r="F19" s="250">
        <v>101.40680247</v>
      </c>
      <c r="G19" s="250">
        <v>101.65651250000001</v>
      </c>
      <c r="H19" s="250">
        <v>101.87928864</v>
      </c>
      <c r="I19" s="250">
        <v>102.18508667</v>
      </c>
      <c r="J19" s="250">
        <v>102.27152818</v>
      </c>
      <c r="K19" s="250">
        <v>102.24856896</v>
      </c>
      <c r="L19" s="250">
        <v>102.08004275</v>
      </c>
      <c r="M19" s="250">
        <v>101.86540676</v>
      </c>
      <c r="N19" s="250">
        <v>101.56849472</v>
      </c>
      <c r="O19" s="250">
        <v>101.01927870999999</v>
      </c>
      <c r="P19" s="250">
        <v>100.68533555</v>
      </c>
      <c r="Q19" s="250">
        <v>100.39663729999999</v>
      </c>
      <c r="R19" s="250">
        <v>100.13107039</v>
      </c>
      <c r="S19" s="250">
        <v>99.949447156000005</v>
      </c>
      <c r="T19" s="250">
        <v>99.829654023000003</v>
      </c>
      <c r="U19" s="250">
        <v>99.890636207</v>
      </c>
      <c r="V19" s="250">
        <v>99.805294357999998</v>
      </c>
      <c r="W19" s="250">
        <v>99.692573694999993</v>
      </c>
      <c r="X19" s="250">
        <v>99.665979691999993</v>
      </c>
      <c r="Y19" s="250">
        <v>99.413372293999998</v>
      </c>
      <c r="Z19" s="250">
        <v>99.048256976000005</v>
      </c>
      <c r="AA19" s="250">
        <v>99.957100679999996</v>
      </c>
      <c r="AB19" s="250">
        <v>98.327119314000001</v>
      </c>
      <c r="AC19" s="250">
        <v>95.544779821000006</v>
      </c>
      <c r="AD19" s="250">
        <v>86.996497622999996</v>
      </c>
      <c r="AE19" s="250">
        <v>85.369630309000001</v>
      </c>
      <c r="AF19" s="250">
        <v>86.050593301999996</v>
      </c>
      <c r="AG19" s="250">
        <v>93.049903302999994</v>
      </c>
      <c r="AH19" s="250">
        <v>95.338639381999997</v>
      </c>
      <c r="AI19" s="250">
        <v>96.927318240999995</v>
      </c>
      <c r="AJ19" s="250">
        <v>97.163772628000004</v>
      </c>
      <c r="AK19" s="250">
        <v>97.841462485999998</v>
      </c>
      <c r="AL19" s="250">
        <v>98.308220562000002</v>
      </c>
      <c r="AM19" s="250">
        <v>98.230326274000006</v>
      </c>
      <c r="AN19" s="250">
        <v>98.525511226000006</v>
      </c>
      <c r="AO19" s="250">
        <v>98.860054832000003</v>
      </c>
      <c r="AP19" s="250">
        <v>99.300647226999999</v>
      </c>
      <c r="AQ19" s="250">
        <v>99.663890546999994</v>
      </c>
      <c r="AR19" s="250">
        <v>100.01647491999999</v>
      </c>
      <c r="AS19" s="250">
        <v>100.38430266</v>
      </c>
      <c r="AT19" s="250">
        <v>100.69614242999999</v>
      </c>
      <c r="AU19" s="250">
        <v>100.97789653</v>
      </c>
      <c r="AV19" s="250">
        <v>101.01889298</v>
      </c>
      <c r="AW19" s="250">
        <v>101.39847973000001</v>
      </c>
      <c r="AX19" s="250">
        <v>101.90598479000001</v>
      </c>
      <c r="AY19" s="250">
        <v>102.70850040000001</v>
      </c>
      <c r="AZ19" s="250">
        <v>103.34652291</v>
      </c>
      <c r="BA19" s="250">
        <v>103.98714455</v>
      </c>
      <c r="BB19" s="250">
        <v>104.77315211</v>
      </c>
      <c r="BC19" s="316">
        <v>105.31189999999999</v>
      </c>
      <c r="BD19" s="316">
        <v>105.7461</v>
      </c>
      <c r="BE19" s="316">
        <v>105.8749</v>
      </c>
      <c r="BF19" s="316">
        <v>106.2509</v>
      </c>
      <c r="BG19" s="316">
        <v>106.67310000000001</v>
      </c>
      <c r="BH19" s="316">
        <v>107.22490000000001</v>
      </c>
      <c r="BI19" s="316">
        <v>107.6769</v>
      </c>
      <c r="BJ19" s="316">
        <v>108.1126</v>
      </c>
      <c r="BK19" s="316">
        <v>108.47839999999999</v>
      </c>
      <c r="BL19" s="316">
        <v>108.9213</v>
      </c>
      <c r="BM19" s="316">
        <v>109.3878</v>
      </c>
      <c r="BN19" s="316">
        <v>109.9237</v>
      </c>
      <c r="BO19" s="316">
        <v>110.4032</v>
      </c>
      <c r="BP19" s="316">
        <v>110.872</v>
      </c>
      <c r="BQ19" s="316">
        <v>111.3717</v>
      </c>
      <c r="BR19" s="316">
        <v>111.78789999999999</v>
      </c>
      <c r="BS19" s="316">
        <v>112.1623</v>
      </c>
      <c r="BT19" s="316">
        <v>112.4948</v>
      </c>
      <c r="BU19" s="316">
        <v>112.7854</v>
      </c>
      <c r="BV19" s="316">
        <v>113.0342</v>
      </c>
    </row>
    <row r="20" spans="1:74" ht="11.15" customHeight="1" x14ac:dyDescent="0.25">
      <c r="A20" s="148" t="s">
        <v>697</v>
      </c>
      <c r="B20" s="204" t="s">
        <v>435</v>
      </c>
      <c r="C20" s="250">
        <v>100.68171165</v>
      </c>
      <c r="D20" s="250">
        <v>100.81785454</v>
      </c>
      <c r="E20" s="250">
        <v>101.03064892</v>
      </c>
      <c r="F20" s="250">
        <v>101.44939223</v>
      </c>
      <c r="G20" s="250">
        <v>101.71851651999999</v>
      </c>
      <c r="H20" s="250">
        <v>101.96731923</v>
      </c>
      <c r="I20" s="250">
        <v>102.33123501</v>
      </c>
      <c r="J20" s="250">
        <v>102.43781856</v>
      </c>
      <c r="K20" s="250">
        <v>102.42250452</v>
      </c>
      <c r="L20" s="250">
        <v>102.22250293</v>
      </c>
      <c r="M20" s="250">
        <v>102.01048623</v>
      </c>
      <c r="N20" s="250">
        <v>101.72366443</v>
      </c>
      <c r="O20" s="250">
        <v>101.19390349</v>
      </c>
      <c r="P20" s="250">
        <v>100.88357207</v>
      </c>
      <c r="Q20" s="250">
        <v>100.6245361</v>
      </c>
      <c r="R20" s="250">
        <v>100.40842426</v>
      </c>
      <c r="S20" s="250">
        <v>100.2582577</v>
      </c>
      <c r="T20" s="250">
        <v>100.1656651</v>
      </c>
      <c r="U20" s="250">
        <v>100.21038023</v>
      </c>
      <c r="V20" s="250">
        <v>100.1731352</v>
      </c>
      <c r="W20" s="250">
        <v>100.13366379999999</v>
      </c>
      <c r="X20" s="250">
        <v>100.2934411</v>
      </c>
      <c r="Y20" s="250">
        <v>100.09841062</v>
      </c>
      <c r="Z20" s="250">
        <v>99.750047438999999</v>
      </c>
      <c r="AA20" s="250">
        <v>100.7051908</v>
      </c>
      <c r="AB20" s="250">
        <v>98.957532803000007</v>
      </c>
      <c r="AC20" s="250">
        <v>95.963912688999997</v>
      </c>
      <c r="AD20" s="250">
        <v>86.726478760000006</v>
      </c>
      <c r="AE20" s="250">
        <v>84.989323177000003</v>
      </c>
      <c r="AF20" s="250">
        <v>85.754594245999996</v>
      </c>
      <c r="AG20" s="250">
        <v>93.359858269</v>
      </c>
      <c r="AH20" s="250">
        <v>95.876807912000004</v>
      </c>
      <c r="AI20" s="250">
        <v>97.643009480000003</v>
      </c>
      <c r="AJ20" s="250">
        <v>97.969851892999998</v>
      </c>
      <c r="AK20" s="250">
        <v>98.751015616999993</v>
      </c>
      <c r="AL20" s="250">
        <v>99.297889573999996</v>
      </c>
      <c r="AM20" s="250">
        <v>99.254884200999996</v>
      </c>
      <c r="AN20" s="250">
        <v>99.599870795000001</v>
      </c>
      <c r="AO20" s="250">
        <v>99.977259793000002</v>
      </c>
      <c r="AP20" s="250">
        <v>100.44313962</v>
      </c>
      <c r="AQ20" s="250">
        <v>100.84326711</v>
      </c>
      <c r="AR20" s="250">
        <v>101.23373069</v>
      </c>
      <c r="AS20" s="250">
        <v>101.56129653000001</v>
      </c>
      <c r="AT20" s="250">
        <v>101.97235764</v>
      </c>
      <c r="AU20" s="250">
        <v>102.41368021</v>
      </c>
      <c r="AV20" s="250">
        <v>102.9871665</v>
      </c>
      <c r="AW20" s="250">
        <v>103.41258528</v>
      </c>
      <c r="AX20" s="250">
        <v>103.79183882</v>
      </c>
      <c r="AY20" s="250">
        <v>103.89044438000001</v>
      </c>
      <c r="AZ20" s="250">
        <v>104.3532295</v>
      </c>
      <c r="BA20" s="250">
        <v>104.94571143</v>
      </c>
      <c r="BB20" s="250">
        <v>105.98900067</v>
      </c>
      <c r="BC20" s="316">
        <v>106.6</v>
      </c>
      <c r="BD20" s="316">
        <v>107.09990000000001</v>
      </c>
      <c r="BE20" s="316">
        <v>107.32259999999999</v>
      </c>
      <c r="BF20" s="316">
        <v>107.7248</v>
      </c>
      <c r="BG20" s="316">
        <v>108.1405</v>
      </c>
      <c r="BH20" s="316">
        <v>108.61799999999999</v>
      </c>
      <c r="BI20" s="316">
        <v>109.0245</v>
      </c>
      <c r="BJ20" s="316">
        <v>109.40819999999999</v>
      </c>
      <c r="BK20" s="316">
        <v>109.7068</v>
      </c>
      <c r="BL20" s="316">
        <v>110.09180000000001</v>
      </c>
      <c r="BM20" s="316">
        <v>110.50069999999999</v>
      </c>
      <c r="BN20" s="316">
        <v>110.96769999999999</v>
      </c>
      <c r="BO20" s="316">
        <v>111.3991</v>
      </c>
      <c r="BP20" s="316">
        <v>111.8291</v>
      </c>
      <c r="BQ20" s="316">
        <v>112.3164</v>
      </c>
      <c r="BR20" s="316">
        <v>112.6992</v>
      </c>
      <c r="BS20" s="316">
        <v>113.0364</v>
      </c>
      <c r="BT20" s="316">
        <v>113.3279</v>
      </c>
      <c r="BU20" s="316">
        <v>113.57380000000001</v>
      </c>
      <c r="BV20" s="316">
        <v>113.774</v>
      </c>
    </row>
    <row r="21" spans="1:74" ht="11.15" customHeight="1" x14ac:dyDescent="0.25">
      <c r="A21" s="148" t="s">
        <v>698</v>
      </c>
      <c r="B21" s="204" t="s">
        <v>436</v>
      </c>
      <c r="C21" s="250">
        <v>100.04342760999999</v>
      </c>
      <c r="D21" s="250">
        <v>100.04913719</v>
      </c>
      <c r="E21" s="250">
        <v>100.12567916</v>
      </c>
      <c r="F21" s="250">
        <v>100.37093571</v>
      </c>
      <c r="G21" s="250">
        <v>100.5157308</v>
      </c>
      <c r="H21" s="250">
        <v>100.65794663</v>
      </c>
      <c r="I21" s="250">
        <v>100.94388975</v>
      </c>
      <c r="J21" s="250">
        <v>100.97121712000001</v>
      </c>
      <c r="K21" s="250">
        <v>100.8862353</v>
      </c>
      <c r="L21" s="250">
        <v>100.62437552999999</v>
      </c>
      <c r="M21" s="250">
        <v>100.36320191</v>
      </c>
      <c r="N21" s="250">
        <v>100.03814568</v>
      </c>
      <c r="O21" s="250">
        <v>99.518962901999998</v>
      </c>
      <c r="P21" s="250">
        <v>99.163824403999996</v>
      </c>
      <c r="Q21" s="250">
        <v>98.842486249000004</v>
      </c>
      <c r="R21" s="250">
        <v>98.474206029000001</v>
      </c>
      <c r="S21" s="250">
        <v>98.281025364000001</v>
      </c>
      <c r="T21" s="250">
        <v>98.182201847000002</v>
      </c>
      <c r="U21" s="250">
        <v>98.370479399000004</v>
      </c>
      <c r="V21" s="250">
        <v>98.315812234999996</v>
      </c>
      <c r="W21" s="250">
        <v>98.210944276000006</v>
      </c>
      <c r="X21" s="250">
        <v>98.095167489999994</v>
      </c>
      <c r="Y21" s="250">
        <v>97.860428967000004</v>
      </c>
      <c r="Z21" s="250">
        <v>97.546020674000005</v>
      </c>
      <c r="AA21" s="250">
        <v>99.321910076999998</v>
      </c>
      <c r="AB21" s="250">
        <v>97.220686645000001</v>
      </c>
      <c r="AC21" s="250">
        <v>93.412317845000004</v>
      </c>
      <c r="AD21" s="250">
        <v>81.140600813999995</v>
      </c>
      <c r="AE21" s="250">
        <v>78.985093422000006</v>
      </c>
      <c r="AF21" s="250">
        <v>80.189592806999997</v>
      </c>
      <c r="AG21" s="250">
        <v>90.757561120000005</v>
      </c>
      <c r="AH21" s="250">
        <v>94.179477446999996</v>
      </c>
      <c r="AI21" s="250">
        <v>96.458803939000006</v>
      </c>
      <c r="AJ21" s="250">
        <v>96.467000638000002</v>
      </c>
      <c r="AK21" s="250">
        <v>97.307552427999994</v>
      </c>
      <c r="AL21" s="250">
        <v>97.851919351000006</v>
      </c>
      <c r="AM21" s="250">
        <v>97.667425827000002</v>
      </c>
      <c r="AN21" s="250">
        <v>97.943929702999995</v>
      </c>
      <c r="AO21" s="250">
        <v>98.248755398</v>
      </c>
      <c r="AP21" s="250">
        <v>98.629719234000007</v>
      </c>
      <c r="AQ21" s="250">
        <v>98.955326326000005</v>
      </c>
      <c r="AR21" s="250">
        <v>99.273392995999998</v>
      </c>
      <c r="AS21" s="250">
        <v>99.512484341999993</v>
      </c>
      <c r="AT21" s="250">
        <v>99.869046342000004</v>
      </c>
      <c r="AU21" s="250">
        <v>100.2716441</v>
      </c>
      <c r="AV21" s="250">
        <v>100.80059407</v>
      </c>
      <c r="AW21" s="250">
        <v>101.23502598</v>
      </c>
      <c r="AX21" s="250">
        <v>101.65525629</v>
      </c>
      <c r="AY21" s="250">
        <v>101.89698850000001</v>
      </c>
      <c r="AZ21" s="250">
        <v>102.412038</v>
      </c>
      <c r="BA21" s="250">
        <v>103.03610829</v>
      </c>
      <c r="BB21" s="250">
        <v>104.09351352</v>
      </c>
      <c r="BC21" s="316">
        <v>104.69240000000001</v>
      </c>
      <c r="BD21" s="316">
        <v>105.1571</v>
      </c>
      <c r="BE21" s="316">
        <v>105.24469999999999</v>
      </c>
      <c r="BF21" s="316">
        <v>105.623</v>
      </c>
      <c r="BG21" s="316">
        <v>106.0492</v>
      </c>
      <c r="BH21" s="316">
        <v>106.6502</v>
      </c>
      <c r="BI21" s="316">
        <v>107.07680000000001</v>
      </c>
      <c r="BJ21" s="316">
        <v>107.4562</v>
      </c>
      <c r="BK21" s="316">
        <v>107.6794</v>
      </c>
      <c r="BL21" s="316">
        <v>108.04559999999999</v>
      </c>
      <c r="BM21" s="316">
        <v>108.446</v>
      </c>
      <c r="BN21" s="316">
        <v>108.9196</v>
      </c>
      <c r="BO21" s="316">
        <v>109.3592</v>
      </c>
      <c r="BP21" s="316">
        <v>109.8038</v>
      </c>
      <c r="BQ21" s="316">
        <v>110.3164</v>
      </c>
      <c r="BR21" s="316">
        <v>110.72369999999999</v>
      </c>
      <c r="BS21" s="316">
        <v>111.08880000000001</v>
      </c>
      <c r="BT21" s="316">
        <v>111.41160000000001</v>
      </c>
      <c r="BU21" s="316">
        <v>111.6922</v>
      </c>
      <c r="BV21" s="316">
        <v>111.93049999999999</v>
      </c>
    </row>
    <row r="22" spans="1:74" ht="11.15" customHeight="1" x14ac:dyDescent="0.25">
      <c r="A22" s="148" t="s">
        <v>699</v>
      </c>
      <c r="B22" s="204" t="s">
        <v>437</v>
      </c>
      <c r="C22" s="250">
        <v>101.00870310000001</v>
      </c>
      <c r="D22" s="250">
        <v>101.18234142999999</v>
      </c>
      <c r="E22" s="250">
        <v>101.45817405</v>
      </c>
      <c r="F22" s="250">
        <v>102.00386940999999</v>
      </c>
      <c r="G22" s="250">
        <v>102.3583393</v>
      </c>
      <c r="H22" s="250">
        <v>102.68925215</v>
      </c>
      <c r="I22" s="250">
        <v>103.11584001999999</v>
      </c>
      <c r="J22" s="250">
        <v>103.31021479</v>
      </c>
      <c r="K22" s="250">
        <v>103.3916085</v>
      </c>
      <c r="L22" s="250">
        <v>103.32301931000001</v>
      </c>
      <c r="M22" s="250">
        <v>103.20620227000001</v>
      </c>
      <c r="N22" s="250">
        <v>103.00415554999999</v>
      </c>
      <c r="O22" s="250">
        <v>102.5473843</v>
      </c>
      <c r="P22" s="250">
        <v>102.30199933</v>
      </c>
      <c r="Q22" s="250">
        <v>102.09850581000001</v>
      </c>
      <c r="R22" s="250">
        <v>101.91146067</v>
      </c>
      <c r="S22" s="250">
        <v>101.81083233</v>
      </c>
      <c r="T22" s="250">
        <v>101.77117773000001</v>
      </c>
      <c r="U22" s="250">
        <v>101.92656244</v>
      </c>
      <c r="V22" s="250">
        <v>101.90830615</v>
      </c>
      <c r="W22" s="250">
        <v>101.85047441</v>
      </c>
      <c r="X22" s="250">
        <v>101.8625583</v>
      </c>
      <c r="Y22" s="250">
        <v>101.6434574</v>
      </c>
      <c r="Z22" s="250">
        <v>101.30266277</v>
      </c>
      <c r="AA22" s="250">
        <v>102.15035768</v>
      </c>
      <c r="AB22" s="250">
        <v>100.58353814</v>
      </c>
      <c r="AC22" s="250">
        <v>97.912387409999994</v>
      </c>
      <c r="AD22" s="250">
        <v>89.937201134000006</v>
      </c>
      <c r="AE22" s="250">
        <v>88.207166313000002</v>
      </c>
      <c r="AF22" s="250">
        <v>88.522578580000001</v>
      </c>
      <c r="AG22" s="250">
        <v>94.312227519000004</v>
      </c>
      <c r="AH22" s="250">
        <v>96.146941777999999</v>
      </c>
      <c r="AI22" s="250">
        <v>97.455510939999996</v>
      </c>
      <c r="AJ22" s="250">
        <v>97.819576085999998</v>
      </c>
      <c r="AK22" s="250">
        <v>98.389624240000003</v>
      </c>
      <c r="AL22" s="250">
        <v>98.747296485000007</v>
      </c>
      <c r="AM22" s="250">
        <v>98.423106512000004</v>
      </c>
      <c r="AN22" s="250">
        <v>98.708141669</v>
      </c>
      <c r="AO22" s="250">
        <v>99.132915647999994</v>
      </c>
      <c r="AP22" s="250">
        <v>100.00695439</v>
      </c>
      <c r="AQ22" s="250">
        <v>100.47906156000001</v>
      </c>
      <c r="AR22" s="250">
        <v>100.85876309</v>
      </c>
      <c r="AS22" s="250">
        <v>100.92107412</v>
      </c>
      <c r="AT22" s="250">
        <v>101.28470305</v>
      </c>
      <c r="AU22" s="250">
        <v>101.72466501</v>
      </c>
      <c r="AV22" s="250">
        <v>102.29995284</v>
      </c>
      <c r="AW22" s="250">
        <v>102.84833621</v>
      </c>
      <c r="AX22" s="250">
        <v>103.42880796999999</v>
      </c>
      <c r="AY22" s="250">
        <v>103.97708787000001</v>
      </c>
      <c r="AZ22" s="250">
        <v>104.66994659</v>
      </c>
      <c r="BA22" s="250">
        <v>105.44310389</v>
      </c>
      <c r="BB22" s="250">
        <v>106.590153</v>
      </c>
      <c r="BC22" s="316">
        <v>107.30370000000001</v>
      </c>
      <c r="BD22" s="316">
        <v>107.87739999999999</v>
      </c>
      <c r="BE22" s="316">
        <v>108.0945</v>
      </c>
      <c r="BF22" s="316">
        <v>108.5508</v>
      </c>
      <c r="BG22" s="316">
        <v>109.02979999999999</v>
      </c>
      <c r="BH22" s="316">
        <v>109.6129</v>
      </c>
      <c r="BI22" s="316">
        <v>110.0759</v>
      </c>
      <c r="BJ22" s="316">
        <v>110.5004</v>
      </c>
      <c r="BK22" s="316">
        <v>110.776</v>
      </c>
      <c r="BL22" s="316">
        <v>111.2062</v>
      </c>
      <c r="BM22" s="316">
        <v>111.68049999999999</v>
      </c>
      <c r="BN22" s="316">
        <v>112.26900000000001</v>
      </c>
      <c r="BO22" s="316">
        <v>112.7794</v>
      </c>
      <c r="BP22" s="316">
        <v>113.2816</v>
      </c>
      <c r="BQ22" s="316">
        <v>113.843</v>
      </c>
      <c r="BR22" s="316">
        <v>114.2784</v>
      </c>
      <c r="BS22" s="316">
        <v>114.655</v>
      </c>
      <c r="BT22" s="316">
        <v>114.973</v>
      </c>
      <c r="BU22" s="316">
        <v>115.2323</v>
      </c>
      <c r="BV22" s="316">
        <v>115.43300000000001</v>
      </c>
    </row>
    <row r="23" spans="1:74" ht="11.15" customHeight="1" x14ac:dyDescent="0.25">
      <c r="A23" s="148" t="s">
        <v>700</v>
      </c>
      <c r="B23" s="204" t="s">
        <v>438</v>
      </c>
      <c r="C23" s="250">
        <v>101.88520421</v>
      </c>
      <c r="D23" s="250">
        <v>102.16023404000001</v>
      </c>
      <c r="E23" s="250">
        <v>102.49025956</v>
      </c>
      <c r="F23" s="250">
        <v>102.94120607000001</v>
      </c>
      <c r="G23" s="250">
        <v>103.331779</v>
      </c>
      <c r="H23" s="250">
        <v>103.72790363999999</v>
      </c>
      <c r="I23" s="250">
        <v>104.29860582000001</v>
      </c>
      <c r="J23" s="250">
        <v>104.57906452</v>
      </c>
      <c r="K23" s="250">
        <v>104.73830558</v>
      </c>
      <c r="L23" s="250">
        <v>104.71616219000001</v>
      </c>
      <c r="M23" s="250">
        <v>104.67809305</v>
      </c>
      <c r="N23" s="250">
        <v>104.56393136</v>
      </c>
      <c r="O23" s="250">
        <v>104.26661094000001</v>
      </c>
      <c r="P23" s="250">
        <v>104.08056379</v>
      </c>
      <c r="Q23" s="250">
        <v>103.89872373999999</v>
      </c>
      <c r="R23" s="250">
        <v>103.59497376</v>
      </c>
      <c r="S23" s="250">
        <v>103.51613567</v>
      </c>
      <c r="T23" s="250">
        <v>103.53609243</v>
      </c>
      <c r="U23" s="250">
        <v>103.83255133999999</v>
      </c>
      <c r="V23" s="250">
        <v>103.91681737</v>
      </c>
      <c r="W23" s="250">
        <v>103.96659781</v>
      </c>
      <c r="X23" s="250">
        <v>104.10465917000001</v>
      </c>
      <c r="Y23" s="250">
        <v>103.99339354</v>
      </c>
      <c r="Z23" s="250">
        <v>103.75556743</v>
      </c>
      <c r="AA23" s="250">
        <v>104.60745937</v>
      </c>
      <c r="AB23" s="250">
        <v>103.20430340999999</v>
      </c>
      <c r="AC23" s="250">
        <v>100.76237807</v>
      </c>
      <c r="AD23" s="250">
        <v>92.989711063000001</v>
      </c>
      <c r="AE23" s="250">
        <v>91.689226187000003</v>
      </c>
      <c r="AF23" s="250">
        <v>92.568951153</v>
      </c>
      <c r="AG23" s="250">
        <v>99.359369860000001</v>
      </c>
      <c r="AH23" s="250">
        <v>101.80165158</v>
      </c>
      <c r="AI23" s="250">
        <v>103.62628022</v>
      </c>
      <c r="AJ23" s="250">
        <v>104.31726361</v>
      </c>
      <c r="AK23" s="250">
        <v>105.29358019999999</v>
      </c>
      <c r="AL23" s="250">
        <v>106.03923784</v>
      </c>
      <c r="AM23" s="250">
        <v>106.15042022999999</v>
      </c>
      <c r="AN23" s="250">
        <v>106.73762218</v>
      </c>
      <c r="AO23" s="250">
        <v>107.3970274</v>
      </c>
      <c r="AP23" s="250">
        <v>108.37382981</v>
      </c>
      <c r="AQ23" s="250">
        <v>108.99374611</v>
      </c>
      <c r="AR23" s="250">
        <v>109.50197023</v>
      </c>
      <c r="AS23" s="250">
        <v>109.66935304</v>
      </c>
      <c r="AT23" s="250">
        <v>110.12605465</v>
      </c>
      <c r="AU23" s="250">
        <v>110.64292593</v>
      </c>
      <c r="AV23" s="250">
        <v>111.25446694999999</v>
      </c>
      <c r="AW23" s="250">
        <v>111.86580250999999</v>
      </c>
      <c r="AX23" s="250">
        <v>112.5114327</v>
      </c>
      <c r="AY23" s="250">
        <v>113.22390369999999</v>
      </c>
      <c r="AZ23" s="250">
        <v>113.91371347</v>
      </c>
      <c r="BA23" s="250">
        <v>114.61340819999999</v>
      </c>
      <c r="BB23" s="250">
        <v>115.47759240000001</v>
      </c>
      <c r="BC23" s="316">
        <v>116.08110000000001</v>
      </c>
      <c r="BD23" s="316">
        <v>116.57850000000001</v>
      </c>
      <c r="BE23" s="316">
        <v>116.76439999999999</v>
      </c>
      <c r="BF23" s="316">
        <v>117.2039</v>
      </c>
      <c r="BG23" s="316">
        <v>117.6913</v>
      </c>
      <c r="BH23" s="316">
        <v>118.32429999999999</v>
      </c>
      <c r="BI23" s="316">
        <v>118.8347</v>
      </c>
      <c r="BJ23" s="316">
        <v>119.32</v>
      </c>
      <c r="BK23" s="316">
        <v>119.7154</v>
      </c>
      <c r="BL23" s="316">
        <v>120.1991</v>
      </c>
      <c r="BM23" s="316">
        <v>120.70650000000001</v>
      </c>
      <c r="BN23" s="316">
        <v>121.2852</v>
      </c>
      <c r="BO23" s="316">
        <v>121.80370000000001</v>
      </c>
      <c r="BP23" s="316">
        <v>122.3098</v>
      </c>
      <c r="BQ23" s="316">
        <v>122.8456</v>
      </c>
      <c r="BR23" s="316">
        <v>123.2955</v>
      </c>
      <c r="BS23" s="316">
        <v>123.7015</v>
      </c>
      <c r="BT23" s="316">
        <v>124.0637</v>
      </c>
      <c r="BU23" s="316">
        <v>124.38209999999999</v>
      </c>
      <c r="BV23" s="316">
        <v>124.6566</v>
      </c>
    </row>
    <row r="24" spans="1:74" ht="11.15" customHeight="1" x14ac:dyDescent="0.25">
      <c r="A24" s="148" t="s">
        <v>701</v>
      </c>
      <c r="B24" s="204" t="s">
        <v>439</v>
      </c>
      <c r="C24" s="250">
        <v>100.27866648</v>
      </c>
      <c r="D24" s="250">
        <v>100.28959046999999</v>
      </c>
      <c r="E24" s="250">
        <v>100.34430474</v>
      </c>
      <c r="F24" s="250">
        <v>100.49547238</v>
      </c>
      <c r="G24" s="250">
        <v>100.59826988</v>
      </c>
      <c r="H24" s="250">
        <v>100.70536033</v>
      </c>
      <c r="I24" s="250">
        <v>100.95207320999999</v>
      </c>
      <c r="J24" s="250">
        <v>100.96625244000001</v>
      </c>
      <c r="K24" s="250">
        <v>100.88322752000001</v>
      </c>
      <c r="L24" s="250">
        <v>100.68816185</v>
      </c>
      <c r="M24" s="250">
        <v>100.42185603999999</v>
      </c>
      <c r="N24" s="250">
        <v>100.0694735</v>
      </c>
      <c r="O24" s="250">
        <v>99.459558885000007</v>
      </c>
      <c r="P24" s="250">
        <v>99.063614415999993</v>
      </c>
      <c r="Q24" s="250">
        <v>98.710184738999999</v>
      </c>
      <c r="R24" s="250">
        <v>98.349918572000007</v>
      </c>
      <c r="S24" s="250">
        <v>98.118531941000001</v>
      </c>
      <c r="T24" s="250">
        <v>97.966673564000004</v>
      </c>
      <c r="U24" s="250">
        <v>97.973831309999994</v>
      </c>
      <c r="V24" s="250">
        <v>97.921413540000003</v>
      </c>
      <c r="W24" s="250">
        <v>97.888908121</v>
      </c>
      <c r="X24" s="250">
        <v>98.095489064000006</v>
      </c>
      <c r="Y24" s="250">
        <v>97.938427842999999</v>
      </c>
      <c r="Z24" s="250">
        <v>97.636898466999995</v>
      </c>
      <c r="AA24" s="250">
        <v>98.656105733999993</v>
      </c>
      <c r="AB24" s="250">
        <v>96.966736449999999</v>
      </c>
      <c r="AC24" s="250">
        <v>94.033995411999996</v>
      </c>
      <c r="AD24" s="250">
        <v>85.188972578000005</v>
      </c>
      <c r="AE24" s="250">
        <v>83.271170565000006</v>
      </c>
      <c r="AF24" s="250">
        <v>83.611679330000001</v>
      </c>
      <c r="AG24" s="250">
        <v>90.027050529999997</v>
      </c>
      <c r="AH24" s="250">
        <v>92.021767108000006</v>
      </c>
      <c r="AI24" s="250">
        <v>93.412380721999995</v>
      </c>
      <c r="AJ24" s="250">
        <v>93.713162178000005</v>
      </c>
      <c r="AK24" s="250">
        <v>94.259866758000001</v>
      </c>
      <c r="AL24" s="250">
        <v>94.566765267999997</v>
      </c>
      <c r="AM24" s="250">
        <v>94.098287232000004</v>
      </c>
      <c r="AN24" s="250">
        <v>94.327251461000003</v>
      </c>
      <c r="AO24" s="250">
        <v>94.718087479000005</v>
      </c>
      <c r="AP24" s="250">
        <v>95.643340640999995</v>
      </c>
      <c r="AQ24" s="250">
        <v>96.078511215999995</v>
      </c>
      <c r="AR24" s="250">
        <v>96.396144561</v>
      </c>
      <c r="AS24" s="250">
        <v>96.372391261000004</v>
      </c>
      <c r="AT24" s="250">
        <v>96.622837208000007</v>
      </c>
      <c r="AU24" s="250">
        <v>96.923632987000005</v>
      </c>
      <c r="AV24" s="250">
        <v>97.313040905999998</v>
      </c>
      <c r="AW24" s="250">
        <v>97.685839615999996</v>
      </c>
      <c r="AX24" s="250">
        <v>98.080291424999999</v>
      </c>
      <c r="AY24" s="250">
        <v>98.313845541000006</v>
      </c>
      <c r="AZ24" s="250">
        <v>98.888516644000006</v>
      </c>
      <c r="BA24" s="250">
        <v>99.621753941999998</v>
      </c>
      <c r="BB24" s="250">
        <v>100.90052029</v>
      </c>
      <c r="BC24" s="316">
        <v>101.66070000000001</v>
      </c>
      <c r="BD24" s="316">
        <v>102.28919999999999</v>
      </c>
      <c r="BE24" s="316">
        <v>102.5874</v>
      </c>
      <c r="BF24" s="316">
        <v>103.1015</v>
      </c>
      <c r="BG24" s="316">
        <v>103.63290000000001</v>
      </c>
      <c r="BH24" s="316">
        <v>104.2135</v>
      </c>
      <c r="BI24" s="316">
        <v>104.7555</v>
      </c>
      <c r="BJ24" s="316">
        <v>105.291</v>
      </c>
      <c r="BK24" s="316">
        <v>105.83929999999999</v>
      </c>
      <c r="BL24" s="316">
        <v>106.34690000000001</v>
      </c>
      <c r="BM24" s="316">
        <v>106.8334</v>
      </c>
      <c r="BN24" s="316">
        <v>107.27549999999999</v>
      </c>
      <c r="BO24" s="316">
        <v>107.73690000000001</v>
      </c>
      <c r="BP24" s="316">
        <v>108.1943</v>
      </c>
      <c r="BQ24" s="316">
        <v>108.7071</v>
      </c>
      <c r="BR24" s="316">
        <v>109.11239999999999</v>
      </c>
      <c r="BS24" s="316">
        <v>109.46939999999999</v>
      </c>
      <c r="BT24" s="316">
        <v>109.77800000000001</v>
      </c>
      <c r="BU24" s="316">
        <v>110.0384</v>
      </c>
      <c r="BV24" s="316">
        <v>110.2505</v>
      </c>
    </row>
    <row r="25" spans="1:74" ht="11.15" customHeight="1" x14ac:dyDescent="0.25">
      <c r="A25" s="148"/>
      <c r="B25" s="165" t="s">
        <v>1383</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317"/>
      <c r="BD25" s="317"/>
      <c r="BE25" s="317"/>
      <c r="BF25" s="317"/>
      <c r="BG25" s="317"/>
      <c r="BH25" s="317"/>
      <c r="BI25" s="317"/>
      <c r="BJ25" s="317"/>
      <c r="BK25" s="317"/>
      <c r="BL25" s="317"/>
      <c r="BM25" s="317"/>
      <c r="BN25" s="317"/>
      <c r="BO25" s="317"/>
      <c r="BP25" s="317"/>
      <c r="BQ25" s="317"/>
      <c r="BR25" s="317"/>
      <c r="BS25" s="317"/>
      <c r="BT25" s="317"/>
      <c r="BU25" s="317"/>
      <c r="BV25" s="317"/>
    </row>
    <row r="26" spans="1:74" ht="11.15" customHeight="1" x14ac:dyDescent="0.25">
      <c r="A26" s="148" t="s">
        <v>702</v>
      </c>
      <c r="B26" s="204" t="s">
        <v>432</v>
      </c>
      <c r="C26" s="232">
        <v>867.73497116999999</v>
      </c>
      <c r="D26" s="232">
        <v>870.17777493000006</v>
      </c>
      <c r="E26" s="232">
        <v>871.93249481999999</v>
      </c>
      <c r="F26" s="232">
        <v>871.27965304999998</v>
      </c>
      <c r="G26" s="232">
        <v>872.94781351999995</v>
      </c>
      <c r="H26" s="232">
        <v>875.21749844999999</v>
      </c>
      <c r="I26" s="232">
        <v>879.92012444</v>
      </c>
      <c r="J26" s="232">
        <v>882.01929583000003</v>
      </c>
      <c r="K26" s="232">
        <v>883.34642922</v>
      </c>
      <c r="L26" s="232">
        <v>880.41944016000002</v>
      </c>
      <c r="M26" s="232">
        <v>882.81406090999997</v>
      </c>
      <c r="N26" s="232">
        <v>887.04820700000005</v>
      </c>
      <c r="O26" s="232">
        <v>899.06863954999994</v>
      </c>
      <c r="P26" s="232">
        <v>902.52176551000002</v>
      </c>
      <c r="Q26" s="232">
        <v>903.35434598999996</v>
      </c>
      <c r="R26" s="232">
        <v>897.57443023999997</v>
      </c>
      <c r="S26" s="232">
        <v>896.15988281</v>
      </c>
      <c r="T26" s="232">
        <v>895.11875294000004</v>
      </c>
      <c r="U26" s="232">
        <v>894.52530873000001</v>
      </c>
      <c r="V26" s="232">
        <v>894.17531296000004</v>
      </c>
      <c r="W26" s="232">
        <v>894.14303369000004</v>
      </c>
      <c r="X26" s="232">
        <v>893.99503224</v>
      </c>
      <c r="Y26" s="232">
        <v>894.92326502000003</v>
      </c>
      <c r="Z26" s="232">
        <v>896.49429334000001</v>
      </c>
      <c r="AA26" s="232">
        <v>889.52861602999997</v>
      </c>
      <c r="AB26" s="232">
        <v>899.26986126999998</v>
      </c>
      <c r="AC26" s="232">
        <v>916.53852791999998</v>
      </c>
      <c r="AD26" s="232">
        <v>969.36909304000005</v>
      </c>
      <c r="AE26" s="232">
        <v>980.66674466999996</v>
      </c>
      <c r="AF26" s="232">
        <v>978.46595990000003</v>
      </c>
      <c r="AG26" s="232">
        <v>938.21676618000004</v>
      </c>
      <c r="AH26" s="232">
        <v>927.43158800000003</v>
      </c>
      <c r="AI26" s="232">
        <v>921.56045280000001</v>
      </c>
      <c r="AJ26" s="232">
        <v>916.04041355000004</v>
      </c>
      <c r="AK26" s="232">
        <v>923.41957463999995</v>
      </c>
      <c r="AL26" s="232">
        <v>939.13498903000004</v>
      </c>
      <c r="AM26" s="232">
        <v>992.40903646000004</v>
      </c>
      <c r="AN26" s="232">
        <v>1002.8801726</v>
      </c>
      <c r="AO26" s="232">
        <v>999.7707772</v>
      </c>
      <c r="AP26" s="232">
        <v>958.42739258999995</v>
      </c>
      <c r="AQ26" s="232">
        <v>946.64702738999995</v>
      </c>
      <c r="AR26" s="232">
        <v>939.77622392000001</v>
      </c>
      <c r="AS26" s="232">
        <v>944.93037286000003</v>
      </c>
      <c r="AT26" s="232">
        <v>942.54214984999999</v>
      </c>
      <c r="AU26" s="232">
        <v>939.72694557</v>
      </c>
      <c r="AV26" s="232">
        <v>935.79600459000005</v>
      </c>
      <c r="AW26" s="232">
        <v>932.64340431999995</v>
      </c>
      <c r="AX26" s="232">
        <v>929.58038935000002</v>
      </c>
      <c r="AY26" s="232">
        <v>925.80610875000002</v>
      </c>
      <c r="AZ26" s="232">
        <v>923.52290255000003</v>
      </c>
      <c r="BA26" s="232">
        <v>921.92991982000001</v>
      </c>
      <c r="BB26" s="232">
        <v>920.86320161000003</v>
      </c>
      <c r="BC26" s="305">
        <v>920.77359999999999</v>
      </c>
      <c r="BD26" s="305">
        <v>921.4973</v>
      </c>
      <c r="BE26" s="305">
        <v>924.10670000000005</v>
      </c>
      <c r="BF26" s="305">
        <v>925.65229999999997</v>
      </c>
      <c r="BG26" s="305">
        <v>927.20650000000001</v>
      </c>
      <c r="BH26" s="305">
        <v>928.51239999999996</v>
      </c>
      <c r="BI26" s="305">
        <v>930.27679999999998</v>
      </c>
      <c r="BJ26" s="305">
        <v>932.24270000000001</v>
      </c>
      <c r="BK26" s="305">
        <v>934.30399999999997</v>
      </c>
      <c r="BL26" s="305">
        <v>936.75239999999997</v>
      </c>
      <c r="BM26" s="305">
        <v>939.4819</v>
      </c>
      <c r="BN26" s="305">
        <v>942.96469999999999</v>
      </c>
      <c r="BO26" s="305">
        <v>945.90200000000004</v>
      </c>
      <c r="BP26" s="305">
        <v>948.76610000000005</v>
      </c>
      <c r="BQ26" s="305">
        <v>951.5856</v>
      </c>
      <c r="BR26" s="305">
        <v>954.28200000000004</v>
      </c>
      <c r="BS26" s="305">
        <v>956.88379999999995</v>
      </c>
      <c r="BT26" s="305">
        <v>959.39099999999996</v>
      </c>
      <c r="BU26" s="305">
        <v>961.80359999999996</v>
      </c>
      <c r="BV26" s="305">
        <v>964.12170000000003</v>
      </c>
    </row>
    <row r="27" spans="1:74" ht="11.15" customHeight="1" x14ac:dyDescent="0.25">
      <c r="A27" s="148" t="s">
        <v>703</v>
      </c>
      <c r="B27" s="204" t="s">
        <v>465</v>
      </c>
      <c r="C27" s="232">
        <v>2262.7903196000002</v>
      </c>
      <c r="D27" s="232">
        <v>2264.0725293999999</v>
      </c>
      <c r="E27" s="232">
        <v>2266.5330542000002</v>
      </c>
      <c r="F27" s="232">
        <v>2270.4966801999999</v>
      </c>
      <c r="G27" s="232">
        <v>2275.0702457000002</v>
      </c>
      <c r="H27" s="232">
        <v>2280.5785366999999</v>
      </c>
      <c r="I27" s="232">
        <v>2290.6884349000002</v>
      </c>
      <c r="J27" s="232">
        <v>2295.3160158000001</v>
      </c>
      <c r="K27" s="232">
        <v>2298.1281607999999</v>
      </c>
      <c r="L27" s="232">
        <v>2293.3231322000001</v>
      </c>
      <c r="M27" s="232">
        <v>2296.8557092999999</v>
      </c>
      <c r="N27" s="232">
        <v>2302.9241542</v>
      </c>
      <c r="O27" s="232">
        <v>2318.5057895999998</v>
      </c>
      <c r="P27" s="232">
        <v>2324.4129779999998</v>
      </c>
      <c r="Q27" s="232">
        <v>2327.6230421999999</v>
      </c>
      <c r="R27" s="232">
        <v>2325.1900946000001</v>
      </c>
      <c r="S27" s="232">
        <v>2325.2153257999998</v>
      </c>
      <c r="T27" s="232">
        <v>2324.7528480999999</v>
      </c>
      <c r="U27" s="232">
        <v>2322.0615819999998</v>
      </c>
      <c r="V27" s="232">
        <v>2321.9294967000001</v>
      </c>
      <c r="W27" s="232">
        <v>2322.6155125</v>
      </c>
      <c r="X27" s="232">
        <v>2324.1335330000002</v>
      </c>
      <c r="Y27" s="232">
        <v>2326.4453232999999</v>
      </c>
      <c r="Z27" s="232">
        <v>2329.5647871000001</v>
      </c>
      <c r="AA27" s="232">
        <v>2306.7102116999999</v>
      </c>
      <c r="AB27" s="232">
        <v>2331.5313068999999</v>
      </c>
      <c r="AC27" s="232">
        <v>2377.2463600999999</v>
      </c>
      <c r="AD27" s="232">
        <v>2512.5671146999998</v>
      </c>
      <c r="AE27" s="232">
        <v>2548.5362762</v>
      </c>
      <c r="AF27" s="232">
        <v>2553.8655878999998</v>
      </c>
      <c r="AG27" s="232">
        <v>2488.8379902000001</v>
      </c>
      <c r="AH27" s="232">
        <v>2462.6753973999998</v>
      </c>
      <c r="AI27" s="232">
        <v>2435.6607496000001</v>
      </c>
      <c r="AJ27" s="232">
        <v>2359.4759672</v>
      </c>
      <c r="AK27" s="232">
        <v>2366.9957694999998</v>
      </c>
      <c r="AL27" s="232">
        <v>2409.9020767000002</v>
      </c>
      <c r="AM27" s="232">
        <v>2594.6039380000002</v>
      </c>
      <c r="AN27" s="232">
        <v>2628.4764681000001</v>
      </c>
      <c r="AO27" s="232">
        <v>2617.9287162000001</v>
      </c>
      <c r="AP27" s="232">
        <v>2481.1289471999999</v>
      </c>
      <c r="AQ27" s="232">
        <v>2443.1144325999999</v>
      </c>
      <c r="AR27" s="232">
        <v>2422.0534372000002</v>
      </c>
      <c r="AS27" s="232">
        <v>2446.9461743000002</v>
      </c>
      <c r="AT27" s="232">
        <v>2438.0420574999998</v>
      </c>
      <c r="AU27" s="232">
        <v>2424.3413000999999</v>
      </c>
      <c r="AV27" s="232">
        <v>2390.9108012000002</v>
      </c>
      <c r="AW27" s="232">
        <v>2378.8165880000001</v>
      </c>
      <c r="AX27" s="232">
        <v>2373.1255597999998</v>
      </c>
      <c r="AY27" s="232">
        <v>2384.8573096</v>
      </c>
      <c r="AZ27" s="232">
        <v>2383.7079561999999</v>
      </c>
      <c r="BA27" s="232">
        <v>2380.6970928999999</v>
      </c>
      <c r="BB27" s="232">
        <v>2368.9737792999999</v>
      </c>
      <c r="BC27" s="305">
        <v>2367.3780000000002</v>
      </c>
      <c r="BD27" s="305">
        <v>2369.0590000000002</v>
      </c>
      <c r="BE27" s="305">
        <v>2378.279</v>
      </c>
      <c r="BF27" s="305">
        <v>2383.317</v>
      </c>
      <c r="BG27" s="305">
        <v>2388.4340000000002</v>
      </c>
      <c r="BH27" s="305">
        <v>2393.3519999999999</v>
      </c>
      <c r="BI27" s="305">
        <v>2398.8380000000002</v>
      </c>
      <c r="BJ27" s="305">
        <v>2404.6120000000001</v>
      </c>
      <c r="BK27" s="305">
        <v>2410.5</v>
      </c>
      <c r="BL27" s="305">
        <v>2416.9830000000002</v>
      </c>
      <c r="BM27" s="305">
        <v>2423.8870000000002</v>
      </c>
      <c r="BN27" s="305">
        <v>2432.0430000000001</v>
      </c>
      <c r="BO27" s="305">
        <v>2439.163</v>
      </c>
      <c r="BP27" s="305">
        <v>2446.08</v>
      </c>
      <c r="BQ27" s="305">
        <v>2452.645</v>
      </c>
      <c r="BR27" s="305">
        <v>2459.2649999999999</v>
      </c>
      <c r="BS27" s="305">
        <v>2465.7919999999999</v>
      </c>
      <c r="BT27" s="305">
        <v>2472.2260000000001</v>
      </c>
      <c r="BU27" s="305">
        <v>2478.5680000000002</v>
      </c>
      <c r="BV27" s="305">
        <v>2484.8159999999998</v>
      </c>
    </row>
    <row r="28" spans="1:74" ht="11.15" customHeight="1" x14ac:dyDescent="0.25">
      <c r="A28" s="148" t="s">
        <v>704</v>
      </c>
      <c r="B28" s="204" t="s">
        <v>433</v>
      </c>
      <c r="C28" s="232">
        <v>2297.8450948999998</v>
      </c>
      <c r="D28" s="232">
        <v>2299.8935286999999</v>
      </c>
      <c r="E28" s="232">
        <v>2300.8304782</v>
      </c>
      <c r="F28" s="232">
        <v>2297.6979953</v>
      </c>
      <c r="G28" s="232">
        <v>2298.6304374000001</v>
      </c>
      <c r="H28" s="232">
        <v>2300.6698562000001</v>
      </c>
      <c r="I28" s="232">
        <v>2305.2621130000002</v>
      </c>
      <c r="J28" s="232">
        <v>2308.4310894999999</v>
      </c>
      <c r="K28" s="232">
        <v>2311.6226468</v>
      </c>
      <c r="L28" s="232">
        <v>2313.1139054999999</v>
      </c>
      <c r="M28" s="232">
        <v>2317.6427841999998</v>
      </c>
      <c r="N28" s="232">
        <v>2323.4864035000001</v>
      </c>
      <c r="O28" s="232">
        <v>2336.1787442999998</v>
      </c>
      <c r="P28" s="232">
        <v>2340.5013588000002</v>
      </c>
      <c r="Q28" s="232">
        <v>2341.9882280000002</v>
      </c>
      <c r="R28" s="232">
        <v>2334.93957</v>
      </c>
      <c r="S28" s="232">
        <v>2335.0297851</v>
      </c>
      <c r="T28" s="232">
        <v>2336.5590913000001</v>
      </c>
      <c r="U28" s="232">
        <v>2340.8382743000002</v>
      </c>
      <c r="V28" s="232">
        <v>2344.2626737000001</v>
      </c>
      <c r="W28" s="232">
        <v>2348.1430750999998</v>
      </c>
      <c r="X28" s="232">
        <v>2351.95307</v>
      </c>
      <c r="Y28" s="232">
        <v>2357.1402816999998</v>
      </c>
      <c r="Z28" s="232">
        <v>2363.1783018000001</v>
      </c>
      <c r="AA28" s="232">
        <v>2338.8682273999998</v>
      </c>
      <c r="AB28" s="232">
        <v>2370.0070412999999</v>
      </c>
      <c r="AC28" s="232">
        <v>2425.3958407</v>
      </c>
      <c r="AD28" s="232">
        <v>2591.8675671000001</v>
      </c>
      <c r="AE28" s="232">
        <v>2630.6316313000002</v>
      </c>
      <c r="AF28" s="232">
        <v>2628.5209749000001</v>
      </c>
      <c r="AG28" s="232">
        <v>2516.3532435000002</v>
      </c>
      <c r="AH28" s="232">
        <v>2484.3799116</v>
      </c>
      <c r="AI28" s="232">
        <v>2463.4186248999999</v>
      </c>
      <c r="AJ28" s="232">
        <v>2421.3869398000002</v>
      </c>
      <c r="AK28" s="232">
        <v>2446.5115759999999</v>
      </c>
      <c r="AL28" s="232">
        <v>2506.71009</v>
      </c>
      <c r="AM28" s="232">
        <v>2723.7516897999999</v>
      </c>
      <c r="AN28" s="232">
        <v>2762.7710535000001</v>
      </c>
      <c r="AO28" s="232">
        <v>2745.5373891999998</v>
      </c>
      <c r="AP28" s="232">
        <v>2568.9095001000001</v>
      </c>
      <c r="AQ28" s="232">
        <v>2516.5256771999998</v>
      </c>
      <c r="AR28" s="232">
        <v>2485.2447238</v>
      </c>
      <c r="AS28" s="232">
        <v>2503.5764567000001</v>
      </c>
      <c r="AT28" s="232">
        <v>2493.1188797</v>
      </c>
      <c r="AU28" s="232">
        <v>2482.3818095000001</v>
      </c>
      <c r="AV28" s="232">
        <v>2471.2779988000002</v>
      </c>
      <c r="AW28" s="232">
        <v>2460.0473778999999</v>
      </c>
      <c r="AX28" s="232">
        <v>2448.6026992000002</v>
      </c>
      <c r="AY28" s="232">
        <v>2431.6833498999999</v>
      </c>
      <c r="AZ28" s="232">
        <v>2423.7560156999998</v>
      </c>
      <c r="BA28" s="232">
        <v>2419.5600837000002</v>
      </c>
      <c r="BB28" s="232">
        <v>2421.3726539999998</v>
      </c>
      <c r="BC28" s="305">
        <v>2422.9319999999998</v>
      </c>
      <c r="BD28" s="305">
        <v>2426.5140000000001</v>
      </c>
      <c r="BE28" s="305">
        <v>2434.8719999999998</v>
      </c>
      <c r="BF28" s="305">
        <v>2440.4380000000001</v>
      </c>
      <c r="BG28" s="305">
        <v>2445.9639999999999</v>
      </c>
      <c r="BH28" s="305">
        <v>2451.221</v>
      </c>
      <c r="BI28" s="305">
        <v>2456.8359999999998</v>
      </c>
      <c r="BJ28" s="305">
        <v>2462.5830000000001</v>
      </c>
      <c r="BK28" s="305">
        <v>2467.6840000000002</v>
      </c>
      <c r="BL28" s="305">
        <v>2474.2739999999999</v>
      </c>
      <c r="BM28" s="305">
        <v>2481.5749999999998</v>
      </c>
      <c r="BN28" s="305">
        <v>2490.7330000000002</v>
      </c>
      <c r="BO28" s="305">
        <v>2498.6</v>
      </c>
      <c r="BP28" s="305">
        <v>2506.3209999999999</v>
      </c>
      <c r="BQ28" s="305">
        <v>2514.0100000000002</v>
      </c>
      <c r="BR28" s="305">
        <v>2521.3530000000001</v>
      </c>
      <c r="BS28" s="305">
        <v>2528.4639999999999</v>
      </c>
      <c r="BT28" s="305">
        <v>2535.3420000000001</v>
      </c>
      <c r="BU28" s="305">
        <v>2541.989</v>
      </c>
      <c r="BV28" s="305">
        <v>2548.4050000000002</v>
      </c>
    </row>
    <row r="29" spans="1:74" ht="11.15" customHeight="1" x14ac:dyDescent="0.25">
      <c r="A29" s="148" t="s">
        <v>705</v>
      </c>
      <c r="B29" s="204" t="s">
        <v>434</v>
      </c>
      <c r="C29" s="232">
        <v>1074.3545168999999</v>
      </c>
      <c r="D29" s="232">
        <v>1074.1389577</v>
      </c>
      <c r="E29" s="232">
        <v>1074.424982</v>
      </c>
      <c r="F29" s="232">
        <v>1075.8329008000001</v>
      </c>
      <c r="G29" s="232">
        <v>1076.6568586000001</v>
      </c>
      <c r="H29" s="232">
        <v>1077.5171664</v>
      </c>
      <c r="I29" s="232">
        <v>1076.7922377</v>
      </c>
      <c r="J29" s="232">
        <v>1078.9414356</v>
      </c>
      <c r="K29" s="232">
        <v>1082.3431736</v>
      </c>
      <c r="L29" s="232">
        <v>1090.1329272</v>
      </c>
      <c r="M29" s="232">
        <v>1093.6881386</v>
      </c>
      <c r="N29" s="232">
        <v>1096.1442835</v>
      </c>
      <c r="O29" s="232">
        <v>1097.5328635999999</v>
      </c>
      <c r="P29" s="232">
        <v>1097.7672488999999</v>
      </c>
      <c r="Q29" s="232">
        <v>1096.8789414</v>
      </c>
      <c r="R29" s="232">
        <v>1090.4905102</v>
      </c>
      <c r="S29" s="232">
        <v>1090.6398899000001</v>
      </c>
      <c r="T29" s="232">
        <v>1092.9496497</v>
      </c>
      <c r="U29" s="232">
        <v>1101.5734083</v>
      </c>
      <c r="V29" s="232">
        <v>1105.0887144000001</v>
      </c>
      <c r="W29" s="232">
        <v>1107.6491865999999</v>
      </c>
      <c r="X29" s="232">
        <v>1107.3074376</v>
      </c>
      <c r="Y29" s="232">
        <v>1109.4187826</v>
      </c>
      <c r="Z29" s="232">
        <v>1112.0358344000001</v>
      </c>
      <c r="AA29" s="232">
        <v>1101.4239875000001</v>
      </c>
      <c r="AB29" s="232">
        <v>1115.3534064999999</v>
      </c>
      <c r="AC29" s="232">
        <v>1140.0894860000001</v>
      </c>
      <c r="AD29" s="232">
        <v>1218.0835846</v>
      </c>
      <c r="AE29" s="232">
        <v>1232.5944666</v>
      </c>
      <c r="AF29" s="232">
        <v>1226.0734904999999</v>
      </c>
      <c r="AG29" s="232">
        <v>1156.1271158</v>
      </c>
      <c r="AH29" s="232">
        <v>1139.3375787</v>
      </c>
      <c r="AI29" s="232">
        <v>1133.3113386</v>
      </c>
      <c r="AJ29" s="232">
        <v>1136.9686684000001</v>
      </c>
      <c r="AK29" s="232">
        <v>1153.2788181999999</v>
      </c>
      <c r="AL29" s="232">
        <v>1181.1620605000001</v>
      </c>
      <c r="AM29" s="232">
        <v>1265.5593899999999</v>
      </c>
      <c r="AN29" s="232">
        <v>1282.8830717000001</v>
      </c>
      <c r="AO29" s="232">
        <v>1278.0741000999999</v>
      </c>
      <c r="AP29" s="232">
        <v>1212.4434759999999</v>
      </c>
      <c r="AQ29" s="232">
        <v>1192.3859471999999</v>
      </c>
      <c r="AR29" s="232">
        <v>1179.2125143999999</v>
      </c>
      <c r="AS29" s="232">
        <v>1182.0672314000001</v>
      </c>
      <c r="AT29" s="232">
        <v>1175.8039504999999</v>
      </c>
      <c r="AU29" s="232">
        <v>1169.5667254</v>
      </c>
      <c r="AV29" s="232">
        <v>1161.420519</v>
      </c>
      <c r="AW29" s="232">
        <v>1156.6866832999999</v>
      </c>
      <c r="AX29" s="232">
        <v>1153.4301813</v>
      </c>
      <c r="AY29" s="232">
        <v>1152.5597726000001</v>
      </c>
      <c r="AZ29" s="232">
        <v>1151.5763681999999</v>
      </c>
      <c r="BA29" s="232">
        <v>1151.3887278</v>
      </c>
      <c r="BB29" s="232">
        <v>1152.0864567000001</v>
      </c>
      <c r="BC29" s="305">
        <v>1153.423</v>
      </c>
      <c r="BD29" s="305">
        <v>1155.4880000000001</v>
      </c>
      <c r="BE29" s="305">
        <v>1159.6780000000001</v>
      </c>
      <c r="BF29" s="305">
        <v>1162.153</v>
      </c>
      <c r="BG29" s="305">
        <v>1164.3109999999999</v>
      </c>
      <c r="BH29" s="305">
        <v>1165.4760000000001</v>
      </c>
      <c r="BI29" s="305">
        <v>1167.5029999999999</v>
      </c>
      <c r="BJ29" s="305">
        <v>1169.7180000000001</v>
      </c>
      <c r="BK29" s="305">
        <v>1172.002</v>
      </c>
      <c r="BL29" s="305">
        <v>1174.68</v>
      </c>
      <c r="BM29" s="305">
        <v>1177.634</v>
      </c>
      <c r="BN29" s="305">
        <v>1181.2449999999999</v>
      </c>
      <c r="BO29" s="305">
        <v>1184.4639999999999</v>
      </c>
      <c r="BP29" s="305">
        <v>1187.673</v>
      </c>
      <c r="BQ29" s="305">
        <v>1190.829</v>
      </c>
      <c r="BR29" s="305">
        <v>1194.05</v>
      </c>
      <c r="BS29" s="305">
        <v>1197.2909999999999</v>
      </c>
      <c r="BT29" s="305">
        <v>1200.5540000000001</v>
      </c>
      <c r="BU29" s="305">
        <v>1203.8389999999999</v>
      </c>
      <c r="BV29" s="305">
        <v>1207.145</v>
      </c>
    </row>
    <row r="30" spans="1:74" ht="11.15" customHeight="1" x14ac:dyDescent="0.25">
      <c r="A30" s="148" t="s">
        <v>706</v>
      </c>
      <c r="B30" s="204" t="s">
        <v>435</v>
      </c>
      <c r="C30" s="232">
        <v>3057.9642227999998</v>
      </c>
      <c r="D30" s="232">
        <v>3063.1645859</v>
      </c>
      <c r="E30" s="232">
        <v>3068.592897</v>
      </c>
      <c r="F30" s="232">
        <v>3071.3295413999999</v>
      </c>
      <c r="G30" s="232">
        <v>3079.4034597999998</v>
      </c>
      <c r="H30" s="232">
        <v>3089.8950374999999</v>
      </c>
      <c r="I30" s="232">
        <v>3107.4811123999998</v>
      </c>
      <c r="J30" s="232">
        <v>3119.3003798999998</v>
      </c>
      <c r="K30" s="232">
        <v>3130.0296782</v>
      </c>
      <c r="L30" s="232">
        <v>3134.1426747</v>
      </c>
      <c r="M30" s="232">
        <v>3146.8367836000002</v>
      </c>
      <c r="N30" s="232">
        <v>3162.5856724</v>
      </c>
      <c r="O30" s="232">
        <v>3192.5572683999999</v>
      </c>
      <c r="P30" s="232">
        <v>3206.0397717999999</v>
      </c>
      <c r="Q30" s="232">
        <v>3214.2011097</v>
      </c>
      <c r="R30" s="232">
        <v>3209.0446400000001</v>
      </c>
      <c r="S30" s="232">
        <v>3212.5611288</v>
      </c>
      <c r="T30" s="232">
        <v>3216.7539336999998</v>
      </c>
      <c r="U30" s="232">
        <v>3222.3169521</v>
      </c>
      <c r="V30" s="232">
        <v>3227.3419666</v>
      </c>
      <c r="W30" s="232">
        <v>3232.5228744999999</v>
      </c>
      <c r="X30" s="232">
        <v>3237.0647561999999</v>
      </c>
      <c r="Y30" s="232">
        <v>3243.1536403</v>
      </c>
      <c r="Z30" s="232">
        <v>3249.9946073000001</v>
      </c>
      <c r="AA30" s="232">
        <v>3224.2288776</v>
      </c>
      <c r="AB30" s="232">
        <v>3257.5930951</v>
      </c>
      <c r="AC30" s="232">
        <v>3316.7284801999999</v>
      </c>
      <c r="AD30" s="232">
        <v>3494.5201811000002</v>
      </c>
      <c r="AE30" s="232">
        <v>3535.5340400999999</v>
      </c>
      <c r="AF30" s="232">
        <v>3532.6552056</v>
      </c>
      <c r="AG30" s="232">
        <v>3414.3857017999999</v>
      </c>
      <c r="AH30" s="232">
        <v>3377.3449617000001</v>
      </c>
      <c r="AI30" s="232">
        <v>3350.0350097</v>
      </c>
      <c r="AJ30" s="232">
        <v>3279.4111093000001</v>
      </c>
      <c r="AK30" s="232">
        <v>3311.3462859000001</v>
      </c>
      <c r="AL30" s="232">
        <v>3392.795803</v>
      </c>
      <c r="AM30" s="232">
        <v>3689.0482185000001</v>
      </c>
      <c r="AN30" s="232">
        <v>3745.5599981</v>
      </c>
      <c r="AO30" s="232">
        <v>3727.6196998999999</v>
      </c>
      <c r="AP30" s="232">
        <v>3497.3458356000001</v>
      </c>
      <c r="AQ30" s="232">
        <v>3433.9124975</v>
      </c>
      <c r="AR30" s="232">
        <v>3399.4381976</v>
      </c>
      <c r="AS30" s="232">
        <v>3431.11265</v>
      </c>
      <c r="AT30" s="232">
        <v>3426.6641408</v>
      </c>
      <c r="AU30" s="232">
        <v>3423.2823840999999</v>
      </c>
      <c r="AV30" s="232">
        <v>3425.4194545999999</v>
      </c>
      <c r="AW30" s="232">
        <v>3420.8321469000002</v>
      </c>
      <c r="AX30" s="232">
        <v>3413.9725358000001</v>
      </c>
      <c r="AY30" s="232">
        <v>3398.7619967000001</v>
      </c>
      <c r="AZ30" s="232">
        <v>3391.9167470000002</v>
      </c>
      <c r="BA30" s="232">
        <v>3387.3581620999998</v>
      </c>
      <c r="BB30" s="232">
        <v>3383.9203778000001</v>
      </c>
      <c r="BC30" s="305">
        <v>3384.81</v>
      </c>
      <c r="BD30" s="305">
        <v>3388.86</v>
      </c>
      <c r="BE30" s="305">
        <v>3400.3850000000002</v>
      </c>
      <c r="BF30" s="305">
        <v>3407.5219999999999</v>
      </c>
      <c r="BG30" s="305">
        <v>3414.5839999999998</v>
      </c>
      <c r="BH30" s="305">
        <v>3420.46</v>
      </c>
      <c r="BI30" s="305">
        <v>3428.2049999999999</v>
      </c>
      <c r="BJ30" s="305">
        <v>3436.7080000000001</v>
      </c>
      <c r="BK30" s="305">
        <v>3445.7220000000002</v>
      </c>
      <c r="BL30" s="305">
        <v>3455.9250000000002</v>
      </c>
      <c r="BM30" s="305">
        <v>3467.069</v>
      </c>
      <c r="BN30" s="305">
        <v>3480.5830000000001</v>
      </c>
      <c r="BO30" s="305">
        <v>3492.5430000000001</v>
      </c>
      <c r="BP30" s="305">
        <v>3504.375</v>
      </c>
      <c r="BQ30" s="305">
        <v>3516.3609999999999</v>
      </c>
      <c r="BR30" s="305">
        <v>3527.7280000000001</v>
      </c>
      <c r="BS30" s="305">
        <v>3538.7579999999998</v>
      </c>
      <c r="BT30" s="305">
        <v>3549.45</v>
      </c>
      <c r="BU30" s="305">
        <v>3559.8049999999998</v>
      </c>
      <c r="BV30" s="305">
        <v>3569.8209999999999</v>
      </c>
    </row>
    <row r="31" spans="1:74" ht="11.15" customHeight="1" x14ac:dyDescent="0.25">
      <c r="A31" s="148" t="s">
        <v>707</v>
      </c>
      <c r="B31" s="204" t="s">
        <v>436</v>
      </c>
      <c r="C31" s="232">
        <v>844.10567882999999</v>
      </c>
      <c r="D31" s="232">
        <v>847.57880422999995</v>
      </c>
      <c r="E31" s="232">
        <v>850.68461301000002</v>
      </c>
      <c r="F31" s="232">
        <v>853.06788462999998</v>
      </c>
      <c r="G31" s="232">
        <v>855.70547555999997</v>
      </c>
      <c r="H31" s="232">
        <v>858.24216527999999</v>
      </c>
      <c r="I31" s="232">
        <v>861.14394708999998</v>
      </c>
      <c r="J31" s="232">
        <v>863.12933937000003</v>
      </c>
      <c r="K31" s="232">
        <v>864.66433543999995</v>
      </c>
      <c r="L31" s="232">
        <v>864.51211229</v>
      </c>
      <c r="M31" s="232">
        <v>866.07393320000006</v>
      </c>
      <c r="N31" s="232">
        <v>868.11297515000001</v>
      </c>
      <c r="O31" s="232">
        <v>873.20246557999997</v>
      </c>
      <c r="P31" s="232">
        <v>874.26602906999995</v>
      </c>
      <c r="Q31" s="232">
        <v>873.87689304000003</v>
      </c>
      <c r="R31" s="232">
        <v>869.05908437000005</v>
      </c>
      <c r="S31" s="232">
        <v>867.99652916000002</v>
      </c>
      <c r="T31" s="232">
        <v>867.71325428</v>
      </c>
      <c r="U31" s="232">
        <v>869.06727307999995</v>
      </c>
      <c r="V31" s="232">
        <v>869.69904885000005</v>
      </c>
      <c r="W31" s="232">
        <v>870.46659493000004</v>
      </c>
      <c r="X31" s="232">
        <v>870.96029065000005</v>
      </c>
      <c r="Y31" s="232">
        <v>872.30659287000003</v>
      </c>
      <c r="Z31" s="232">
        <v>874.09588092000001</v>
      </c>
      <c r="AA31" s="232">
        <v>864.77342223999995</v>
      </c>
      <c r="AB31" s="232">
        <v>876.11473136999996</v>
      </c>
      <c r="AC31" s="232">
        <v>896.56507574</v>
      </c>
      <c r="AD31" s="232">
        <v>960.11335905999999</v>
      </c>
      <c r="AE31" s="232">
        <v>973.29009616999997</v>
      </c>
      <c r="AF31" s="232">
        <v>970.08419076999996</v>
      </c>
      <c r="AG31" s="232">
        <v>921.41204467</v>
      </c>
      <c r="AH31" s="232">
        <v>907.25355287000002</v>
      </c>
      <c r="AI31" s="232">
        <v>898.52511719999995</v>
      </c>
      <c r="AJ31" s="232">
        <v>882.35138475999997</v>
      </c>
      <c r="AK31" s="232">
        <v>894.13957599000003</v>
      </c>
      <c r="AL31" s="232">
        <v>921.01433799999995</v>
      </c>
      <c r="AM31" s="232">
        <v>1016.2164743</v>
      </c>
      <c r="AN31" s="232">
        <v>1033.3337753000001</v>
      </c>
      <c r="AO31" s="232">
        <v>1025.6070443000001</v>
      </c>
      <c r="AP31" s="232">
        <v>945.90600669000003</v>
      </c>
      <c r="AQ31" s="232">
        <v>923.83891824</v>
      </c>
      <c r="AR31" s="232">
        <v>912.27550411000004</v>
      </c>
      <c r="AS31" s="232">
        <v>925.27616476000003</v>
      </c>
      <c r="AT31" s="232">
        <v>924.17479891000005</v>
      </c>
      <c r="AU31" s="232">
        <v>923.03180703999999</v>
      </c>
      <c r="AV31" s="232">
        <v>922.66837958999997</v>
      </c>
      <c r="AW31" s="232">
        <v>920.82624282999996</v>
      </c>
      <c r="AX31" s="232">
        <v>918.32658721999996</v>
      </c>
      <c r="AY31" s="232">
        <v>913.31515079999997</v>
      </c>
      <c r="AZ31" s="232">
        <v>910.89115393999998</v>
      </c>
      <c r="BA31" s="232">
        <v>909.20033467999997</v>
      </c>
      <c r="BB31" s="232">
        <v>908.14712197999995</v>
      </c>
      <c r="BC31" s="305">
        <v>907.99429999999995</v>
      </c>
      <c r="BD31" s="305">
        <v>908.64639999999997</v>
      </c>
      <c r="BE31" s="305">
        <v>911.19349999999997</v>
      </c>
      <c r="BF31" s="305">
        <v>912.6377</v>
      </c>
      <c r="BG31" s="305">
        <v>914.06899999999996</v>
      </c>
      <c r="BH31" s="305">
        <v>915.27</v>
      </c>
      <c r="BI31" s="305">
        <v>916.83889999999997</v>
      </c>
      <c r="BJ31" s="305">
        <v>918.55799999999999</v>
      </c>
      <c r="BK31" s="305">
        <v>920.1902</v>
      </c>
      <c r="BL31" s="305">
        <v>922.38800000000003</v>
      </c>
      <c r="BM31" s="305">
        <v>924.91420000000005</v>
      </c>
      <c r="BN31" s="305">
        <v>928.32159999999999</v>
      </c>
      <c r="BO31" s="305">
        <v>931.08989999999994</v>
      </c>
      <c r="BP31" s="305">
        <v>933.77210000000002</v>
      </c>
      <c r="BQ31" s="305">
        <v>936.39</v>
      </c>
      <c r="BR31" s="305">
        <v>938.88319999999999</v>
      </c>
      <c r="BS31" s="305">
        <v>941.27369999999996</v>
      </c>
      <c r="BT31" s="305">
        <v>943.56140000000005</v>
      </c>
      <c r="BU31" s="305">
        <v>945.74639999999999</v>
      </c>
      <c r="BV31" s="305">
        <v>947.82870000000003</v>
      </c>
    </row>
    <row r="32" spans="1:74" ht="11.15" customHeight="1" x14ac:dyDescent="0.25">
      <c r="A32" s="148" t="s">
        <v>708</v>
      </c>
      <c r="B32" s="204" t="s">
        <v>437</v>
      </c>
      <c r="C32" s="232">
        <v>1904.2404696000001</v>
      </c>
      <c r="D32" s="232">
        <v>1910.0911226999999</v>
      </c>
      <c r="E32" s="232">
        <v>1914.6222224999999</v>
      </c>
      <c r="F32" s="232">
        <v>1914.6858738999999</v>
      </c>
      <c r="G32" s="232">
        <v>1918.9387887</v>
      </c>
      <c r="H32" s="232">
        <v>1924.2330715000001</v>
      </c>
      <c r="I32" s="232">
        <v>1932.7159793999999</v>
      </c>
      <c r="J32" s="232">
        <v>1938.4825559000001</v>
      </c>
      <c r="K32" s="232">
        <v>1943.6800578</v>
      </c>
      <c r="L32" s="232">
        <v>1947.0610184</v>
      </c>
      <c r="M32" s="232">
        <v>1952.0559714000001</v>
      </c>
      <c r="N32" s="232">
        <v>1957.4174499999999</v>
      </c>
      <c r="O32" s="232">
        <v>1967.6283301000001</v>
      </c>
      <c r="P32" s="232">
        <v>1970.3607030999999</v>
      </c>
      <c r="Q32" s="232">
        <v>1970.0974449</v>
      </c>
      <c r="R32" s="232">
        <v>1959.9788673</v>
      </c>
      <c r="S32" s="232">
        <v>1958.8691127</v>
      </c>
      <c r="T32" s="232">
        <v>1959.9084929000001</v>
      </c>
      <c r="U32" s="232">
        <v>1966.0682701000001</v>
      </c>
      <c r="V32" s="232">
        <v>1969.1774734000001</v>
      </c>
      <c r="W32" s="232">
        <v>1972.2073651000001</v>
      </c>
      <c r="X32" s="232">
        <v>1977.1994933000001</v>
      </c>
      <c r="Y32" s="232">
        <v>1978.5396003999999</v>
      </c>
      <c r="Z32" s="232">
        <v>1978.2692348</v>
      </c>
      <c r="AA32" s="232">
        <v>1950.6045097000001</v>
      </c>
      <c r="AB32" s="232">
        <v>1966.4511133999999</v>
      </c>
      <c r="AC32" s="232">
        <v>2000.0251591000001</v>
      </c>
      <c r="AD32" s="232">
        <v>2112.2141918000002</v>
      </c>
      <c r="AE32" s="232">
        <v>2135.5774631999998</v>
      </c>
      <c r="AF32" s="232">
        <v>2131.0025181000001</v>
      </c>
      <c r="AG32" s="232">
        <v>2051.4702335000002</v>
      </c>
      <c r="AH32" s="232">
        <v>2026.2831979</v>
      </c>
      <c r="AI32" s="232">
        <v>2008.4222883</v>
      </c>
      <c r="AJ32" s="232">
        <v>1967.3588815000001</v>
      </c>
      <c r="AK32" s="232">
        <v>1987.0466911999999</v>
      </c>
      <c r="AL32" s="232">
        <v>2036.9570942</v>
      </c>
      <c r="AM32" s="232">
        <v>2216.6869468999998</v>
      </c>
      <c r="AN32" s="232">
        <v>2252.3448942999999</v>
      </c>
      <c r="AO32" s="232">
        <v>2243.5277928</v>
      </c>
      <c r="AP32" s="232">
        <v>2108.4963474000001</v>
      </c>
      <c r="AQ32" s="232">
        <v>2072.0336192999998</v>
      </c>
      <c r="AR32" s="232">
        <v>2052.4003136000001</v>
      </c>
      <c r="AS32" s="232">
        <v>2070.1189236</v>
      </c>
      <c r="AT32" s="232">
        <v>2068.7525925999998</v>
      </c>
      <c r="AU32" s="232">
        <v>2068.8238139999999</v>
      </c>
      <c r="AV32" s="232">
        <v>2074.9726451000001</v>
      </c>
      <c r="AW32" s="232">
        <v>2074.4389283</v>
      </c>
      <c r="AX32" s="232">
        <v>2071.8627209000001</v>
      </c>
      <c r="AY32" s="232">
        <v>2062.3815582000002</v>
      </c>
      <c r="AZ32" s="232">
        <v>2059.3672182</v>
      </c>
      <c r="BA32" s="232">
        <v>2057.9572361</v>
      </c>
      <c r="BB32" s="232">
        <v>2057.9354294999998</v>
      </c>
      <c r="BC32" s="305">
        <v>2059.8960000000002</v>
      </c>
      <c r="BD32" s="305">
        <v>2063.6239999999998</v>
      </c>
      <c r="BE32" s="305">
        <v>2071.6680000000001</v>
      </c>
      <c r="BF32" s="305">
        <v>2077.0160000000001</v>
      </c>
      <c r="BG32" s="305">
        <v>2082.2170000000001</v>
      </c>
      <c r="BH32" s="305">
        <v>2086.33</v>
      </c>
      <c r="BI32" s="305">
        <v>2091.944</v>
      </c>
      <c r="BJ32" s="305">
        <v>2098.1170000000002</v>
      </c>
      <c r="BK32" s="305">
        <v>2104.9</v>
      </c>
      <c r="BL32" s="305">
        <v>2112.154</v>
      </c>
      <c r="BM32" s="305">
        <v>2119.931</v>
      </c>
      <c r="BN32" s="305">
        <v>2129.2600000000002</v>
      </c>
      <c r="BO32" s="305">
        <v>2137.3090000000002</v>
      </c>
      <c r="BP32" s="305">
        <v>2145.107</v>
      </c>
      <c r="BQ32" s="305">
        <v>2152.4389999999999</v>
      </c>
      <c r="BR32" s="305">
        <v>2159.8980000000001</v>
      </c>
      <c r="BS32" s="305">
        <v>2167.2689999999998</v>
      </c>
      <c r="BT32" s="305">
        <v>2174.5520000000001</v>
      </c>
      <c r="BU32" s="305">
        <v>2181.7449999999999</v>
      </c>
      <c r="BV32" s="305">
        <v>2188.8510000000001</v>
      </c>
    </row>
    <row r="33" spans="1:74" s="160" customFormat="1" ht="11.15" customHeight="1" x14ac:dyDescent="0.25">
      <c r="A33" s="148" t="s">
        <v>709</v>
      </c>
      <c r="B33" s="204" t="s">
        <v>438</v>
      </c>
      <c r="C33" s="232">
        <v>1110.1137728000001</v>
      </c>
      <c r="D33" s="232">
        <v>1118.2159154999999</v>
      </c>
      <c r="E33" s="232">
        <v>1124.8256167</v>
      </c>
      <c r="F33" s="232">
        <v>1127.8502165</v>
      </c>
      <c r="G33" s="232">
        <v>1133.0445298</v>
      </c>
      <c r="H33" s="232">
        <v>1138.3158966999999</v>
      </c>
      <c r="I33" s="232">
        <v>1145.0528641999999</v>
      </c>
      <c r="J33" s="232">
        <v>1149.4369279</v>
      </c>
      <c r="K33" s="232">
        <v>1152.8566349</v>
      </c>
      <c r="L33" s="232">
        <v>1153.3840068</v>
      </c>
      <c r="M33" s="232">
        <v>1156.3209841</v>
      </c>
      <c r="N33" s="232">
        <v>1159.7395884</v>
      </c>
      <c r="O33" s="232">
        <v>1167.0982037000001</v>
      </c>
      <c r="P33" s="232">
        <v>1168.8862741</v>
      </c>
      <c r="Q33" s="232">
        <v>1168.5621834000001</v>
      </c>
      <c r="R33" s="232">
        <v>1160.9766107999999</v>
      </c>
      <c r="S33" s="232">
        <v>1160.2901890000001</v>
      </c>
      <c r="T33" s="232">
        <v>1161.3535970999999</v>
      </c>
      <c r="U33" s="232">
        <v>1166.5013080000001</v>
      </c>
      <c r="V33" s="232">
        <v>1169.3135209</v>
      </c>
      <c r="W33" s="232">
        <v>1172.1247089000001</v>
      </c>
      <c r="X33" s="232">
        <v>1173.3985574999999</v>
      </c>
      <c r="Y33" s="232">
        <v>1177.3599314000001</v>
      </c>
      <c r="Z33" s="232">
        <v>1182.4725160999999</v>
      </c>
      <c r="AA33" s="232">
        <v>1176.0998728</v>
      </c>
      <c r="AB33" s="232">
        <v>1192.9922084</v>
      </c>
      <c r="AC33" s="232">
        <v>1220.5130841</v>
      </c>
      <c r="AD33" s="232">
        <v>1299.2267308999999</v>
      </c>
      <c r="AE33" s="232">
        <v>1317.5815135</v>
      </c>
      <c r="AF33" s="232">
        <v>1316.1416629</v>
      </c>
      <c r="AG33" s="232">
        <v>1259.8245618999999</v>
      </c>
      <c r="AH33" s="232">
        <v>1245.1074080000001</v>
      </c>
      <c r="AI33" s="232">
        <v>1236.9075838000001</v>
      </c>
      <c r="AJ33" s="232">
        <v>1222.5599069</v>
      </c>
      <c r="AK33" s="232">
        <v>1236.8936291</v>
      </c>
      <c r="AL33" s="232">
        <v>1267.2435679</v>
      </c>
      <c r="AM33" s="232">
        <v>1370.5072373999999</v>
      </c>
      <c r="AN33" s="232">
        <v>1390.2164737999999</v>
      </c>
      <c r="AO33" s="232">
        <v>1383.2687911999999</v>
      </c>
      <c r="AP33" s="232">
        <v>1299.736776</v>
      </c>
      <c r="AQ33" s="232">
        <v>1276.9208154999999</v>
      </c>
      <c r="AR33" s="232">
        <v>1264.8934962999999</v>
      </c>
      <c r="AS33" s="232">
        <v>1278.1044185999999</v>
      </c>
      <c r="AT33" s="232">
        <v>1276.8171815000001</v>
      </c>
      <c r="AU33" s="232">
        <v>1275.4813853999999</v>
      </c>
      <c r="AV33" s="232">
        <v>1274.8735588</v>
      </c>
      <c r="AW33" s="232">
        <v>1272.8582481999999</v>
      </c>
      <c r="AX33" s="232">
        <v>1270.2119822</v>
      </c>
      <c r="AY33" s="232">
        <v>1264.8625677</v>
      </c>
      <c r="AZ33" s="232">
        <v>1262.5085357</v>
      </c>
      <c r="BA33" s="232">
        <v>1261.0776929000001</v>
      </c>
      <c r="BB33" s="232">
        <v>1260.3648415</v>
      </c>
      <c r="BC33" s="305">
        <v>1260.934</v>
      </c>
      <c r="BD33" s="305">
        <v>1262.5809999999999</v>
      </c>
      <c r="BE33" s="305">
        <v>1266.627</v>
      </c>
      <c r="BF33" s="305">
        <v>1269.4359999999999</v>
      </c>
      <c r="BG33" s="305">
        <v>1272.329</v>
      </c>
      <c r="BH33" s="305">
        <v>1275.2329999999999</v>
      </c>
      <c r="BI33" s="305">
        <v>1278.3530000000001</v>
      </c>
      <c r="BJ33" s="305">
        <v>1281.614</v>
      </c>
      <c r="BK33" s="305">
        <v>1284.413</v>
      </c>
      <c r="BL33" s="305">
        <v>1288.4090000000001</v>
      </c>
      <c r="BM33" s="305">
        <v>1292.9970000000001</v>
      </c>
      <c r="BN33" s="305">
        <v>1299.1990000000001</v>
      </c>
      <c r="BO33" s="305">
        <v>1304.2090000000001</v>
      </c>
      <c r="BP33" s="305">
        <v>1309.048</v>
      </c>
      <c r="BQ33" s="305">
        <v>1313.567</v>
      </c>
      <c r="BR33" s="305">
        <v>1318.174</v>
      </c>
      <c r="BS33" s="305">
        <v>1322.72</v>
      </c>
      <c r="BT33" s="305">
        <v>1327.2070000000001</v>
      </c>
      <c r="BU33" s="305">
        <v>1331.633</v>
      </c>
      <c r="BV33" s="305">
        <v>1335.999</v>
      </c>
    </row>
    <row r="34" spans="1:74" s="160" customFormat="1" ht="11.15" customHeight="1" x14ac:dyDescent="0.25">
      <c r="A34" s="148" t="s">
        <v>710</v>
      </c>
      <c r="B34" s="204" t="s">
        <v>439</v>
      </c>
      <c r="C34" s="232">
        <v>2675.4214889999998</v>
      </c>
      <c r="D34" s="232">
        <v>2678.2639404000001</v>
      </c>
      <c r="E34" s="232">
        <v>2682.4831763000002</v>
      </c>
      <c r="F34" s="232">
        <v>2687.9251027</v>
      </c>
      <c r="G34" s="232">
        <v>2695.0134782</v>
      </c>
      <c r="H34" s="232">
        <v>2703.5942089</v>
      </c>
      <c r="I34" s="232">
        <v>2717.4297624999999</v>
      </c>
      <c r="J34" s="232">
        <v>2726.1733525</v>
      </c>
      <c r="K34" s="232">
        <v>2733.5874466999999</v>
      </c>
      <c r="L34" s="232">
        <v>2733.4682299000001</v>
      </c>
      <c r="M34" s="232">
        <v>2742.8761937999998</v>
      </c>
      <c r="N34" s="232">
        <v>2755.6075233000001</v>
      </c>
      <c r="O34" s="232">
        <v>2781.6196275000002</v>
      </c>
      <c r="P34" s="232">
        <v>2793.5296311000002</v>
      </c>
      <c r="Q34" s="232">
        <v>2801.2949432</v>
      </c>
      <c r="R34" s="232">
        <v>2799.3616204</v>
      </c>
      <c r="S34" s="232">
        <v>2803.0030072</v>
      </c>
      <c r="T34" s="232">
        <v>2806.6651602000002</v>
      </c>
      <c r="U34" s="232">
        <v>2808.1262505999998</v>
      </c>
      <c r="V34" s="232">
        <v>2813.4963075000001</v>
      </c>
      <c r="W34" s="232">
        <v>2820.5535021999999</v>
      </c>
      <c r="X34" s="232">
        <v>2831.4498705999999</v>
      </c>
      <c r="Y34" s="232">
        <v>2840.2673138</v>
      </c>
      <c r="Z34" s="232">
        <v>2849.1578678999999</v>
      </c>
      <c r="AA34" s="232">
        <v>2831.6553115000002</v>
      </c>
      <c r="AB34" s="232">
        <v>2860.5417530999998</v>
      </c>
      <c r="AC34" s="232">
        <v>2909.3509712</v>
      </c>
      <c r="AD34" s="232">
        <v>3037.0496776</v>
      </c>
      <c r="AE34" s="232">
        <v>3081.4794155</v>
      </c>
      <c r="AF34" s="232">
        <v>3101.6068964999999</v>
      </c>
      <c r="AG34" s="232">
        <v>3072.8704570999998</v>
      </c>
      <c r="AH34" s="232">
        <v>3062.8146717999998</v>
      </c>
      <c r="AI34" s="232">
        <v>3046.8778771000002</v>
      </c>
      <c r="AJ34" s="232">
        <v>2967.1607757000002</v>
      </c>
      <c r="AK34" s="232">
        <v>2982.8864352999999</v>
      </c>
      <c r="AL34" s="232">
        <v>3036.1555585999999</v>
      </c>
      <c r="AM34" s="232">
        <v>3244.2813854999999</v>
      </c>
      <c r="AN34" s="232">
        <v>3284.6525062000001</v>
      </c>
      <c r="AO34" s="232">
        <v>3274.5821606</v>
      </c>
      <c r="AP34" s="232">
        <v>3120.1319020999999</v>
      </c>
      <c r="AQ34" s="232">
        <v>3079.6324589000001</v>
      </c>
      <c r="AR34" s="232">
        <v>3059.1453845000001</v>
      </c>
      <c r="AS34" s="232">
        <v>3091.2513435000001</v>
      </c>
      <c r="AT34" s="232">
        <v>3086.3535078999998</v>
      </c>
      <c r="AU34" s="232">
        <v>3077.0325425000001</v>
      </c>
      <c r="AV34" s="232">
        <v>3055.2100912000001</v>
      </c>
      <c r="AW34" s="232">
        <v>3043.1016331000001</v>
      </c>
      <c r="AX34" s="232">
        <v>3032.6288120999998</v>
      </c>
      <c r="AY34" s="232">
        <v>3022.7299873000002</v>
      </c>
      <c r="AZ34" s="232">
        <v>3016.3246714000002</v>
      </c>
      <c r="BA34" s="232">
        <v>3012.3512231999998</v>
      </c>
      <c r="BB34" s="232">
        <v>3011.1184291</v>
      </c>
      <c r="BC34" s="305">
        <v>3011.777</v>
      </c>
      <c r="BD34" s="305">
        <v>3014.636</v>
      </c>
      <c r="BE34" s="305">
        <v>3022.2779999999998</v>
      </c>
      <c r="BF34" s="305">
        <v>3027.6010000000001</v>
      </c>
      <c r="BG34" s="305">
        <v>3033.1860000000001</v>
      </c>
      <c r="BH34" s="305">
        <v>3038.9229999999998</v>
      </c>
      <c r="BI34" s="305">
        <v>3045.1190000000001</v>
      </c>
      <c r="BJ34" s="305">
        <v>3051.6619999999998</v>
      </c>
      <c r="BK34" s="305">
        <v>3057.4870000000001</v>
      </c>
      <c r="BL34" s="305">
        <v>3065.5230000000001</v>
      </c>
      <c r="BM34" s="305">
        <v>3074.7060000000001</v>
      </c>
      <c r="BN34" s="305">
        <v>3087.3359999999998</v>
      </c>
      <c r="BO34" s="305">
        <v>3097.0839999999998</v>
      </c>
      <c r="BP34" s="305">
        <v>3106.2510000000002</v>
      </c>
      <c r="BQ34" s="305">
        <v>3114.3130000000001</v>
      </c>
      <c r="BR34" s="305">
        <v>3122.7130000000002</v>
      </c>
      <c r="BS34" s="305">
        <v>3130.9270000000001</v>
      </c>
      <c r="BT34" s="305">
        <v>3138.9540000000002</v>
      </c>
      <c r="BU34" s="305">
        <v>3146.7950000000001</v>
      </c>
      <c r="BV34" s="305">
        <v>3154.4490000000001</v>
      </c>
    </row>
    <row r="35" spans="1:74" s="160" customFormat="1" ht="11.15" customHeight="1" x14ac:dyDescent="0.25">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239"/>
      <c r="BA35" s="239"/>
      <c r="BB35" s="239"/>
      <c r="BC35" s="318"/>
      <c r="BD35" s="318"/>
      <c r="BE35" s="318"/>
      <c r="BF35" s="318"/>
      <c r="BG35" s="318"/>
      <c r="BH35" s="318"/>
      <c r="BI35" s="318"/>
      <c r="BJ35" s="318"/>
      <c r="BK35" s="318"/>
      <c r="BL35" s="318"/>
      <c r="BM35" s="318"/>
      <c r="BN35" s="318"/>
      <c r="BO35" s="318"/>
      <c r="BP35" s="318"/>
      <c r="BQ35" s="318"/>
      <c r="BR35" s="318"/>
      <c r="BS35" s="318"/>
      <c r="BT35" s="318"/>
      <c r="BU35" s="318"/>
      <c r="BV35" s="318"/>
    </row>
    <row r="36" spans="1:74" s="160" customFormat="1" ht="11.15" customHeight="1" x14ac:dyDescent="0.25">
      <c r="A36" s="148" t="s">
        <v>711</v>
      </c>
      <c r="B36" s="204" t="s">
        <v>432</v>
      </c>
      <c r="C36" s="232">
        <v>5977.3280316</v>
      </c>
      <c r="D36" s="232">
        <v>5982.7424972999997</v>
      </c>
      <c r="E36" s="232">
        <v>5987.6366918000003</v>
      </c>
      <c r="F36" s="232">
        <v>5991.7387361999999</v>
      </c>
      <c r="G36" s="232">
        <v>5995.1701005000004</v>
      </c>
      <c r="H36" s="232">
        <v>5998.1505914999998</v>
      </c>
      <c r="I36" s="232">
        <v>6000.8834084999999</v>
      </c>
      <c r="J36" s="232">
        <v>6003.5053189999999</v>
      </c>
      <c r="K36" s="232">
        <v>6006.1364829000004</v>
      </c>
      <c r="L36" s="232">
        <v>6008.8542688999996</v>
      </c>
      <c r="M36" s="232">
        <v>6011.5648817000001</v>
      </c>
      <c r="N36" s="232">
        <v>6014.1317353000004</v>
      </c>
      <c r="O36" s="232">
        <v>6016.5120858999999</v>
      </c>
      <c r="P36" s="232">
        <v>6019.0385591000004</v>
      </c>
      <c r="Q36" s="232">
        <v>6022.1376228999998</v>
      </c>
      <c r="R36" s="232">
        <v>6026.0433430000003</v>
      </c>
      <c r="S36" s="232">
        <v>6030.2201751000002</v>
      </c>
      <c r="T36" s="232">
        <v>6033.9401725999996</v>
      </c>
      <c r="U36" s="232">
        <v>6036.8382170000004</v>
      </c>
      <c r="V36" s="232">
        <v>6040.0005030000002</v>
      </c>
      <c r="W36" s="232">
        <v>6044.8760537999997</v>
      </c>
      <c r="X36" s="232">
        <v>6051.8617956999997</v>
      </c>
      <c r="Y36" s="232">
        <v>6057.1462691999996</v>
      </c>
      <c r="Z36" s="232">
        <v>6055.8659178999997</v>
      </c>
      <c r="AA36" s="232">
        <v>6045.2035429999996</v>
      </c>
      <c r="AB36" s="232">
        <v>6030.5273745000004</v>
      </c>
      <c r="AC36" s="232">
        <v>6019.2520000000004</v>
      </c>
      <c r="AD36" s="232">
        <v>6016.8210662000001</v>
      </c>
      <c r="AE36" s="232">
        <v>6020.7944574000003</v>
      </c>
      <c r="AF36" s="232">
        <v>6026.7611170999999</v>
      </c>
      <c r="AG36" s="232">
        <v>6031.1827143</v>
      </c>
      <c r="AH36" s="232">
        <v>6034.0118184000003</v>
      </c>
      <c r="AI36" s="232">
        <v>6036.0737241999996</v>
      </c>
      <c r="AJ36" s="232">
        <v>6038.0943844000003</v>
      </c>
      <c r="AK36" s="232">
        <v>6040.4023832000003</v>
      </c>
      <c r="AL36" s="232">
        <v>6043.2269629000002</v>
      </c>
      <c r="AM36" s="232">
        <v>6046.6985986</v>
      </c>
      <c r="AN36" s="232">
        <v>6050.5526968000004</v>
      </c>
      <c r="AO36" s="232">
        <v>6054.4258970999999</v>
      </c>
      <c r="AP36" s="232">
        <v>6057.8978684000003</v>
      </c>
      <c r="AQ36" s="232">
        <v>6060.3203966999999</v>
      </c>
      <c r="AR36" s="232">
        <v>6060.9882974000002</v>
      </c>
      <c r="AS36" s="232">
        <v>6059.6320722999999</v>
      </c>
      <c r="AT36" s="232">
        <v>6057.7249682000001</v>
      </c>
      <c r="AU36" s="232">
        <v>6057.1759181999996</v>
      </c>
      <c r="AV36" s="232">
        <v>6059.3223636000002</v>
      </c>
      <c r="AW36" s="232">
        <v>6063.2157772</v>
      </c>
      <c r="AX36" s="232">
        <v>6067.3361398999996</v>
      </c>
      <c r="AY36" s="232">
        <v>6070.5143625000001</v>
      </c>
      <c r="AZ36" s="232">
        <v>6072.9850754999998</v>
      </c>
      <c r="BA36" s="232">
        <v>6075.3338397999996</v>
      </c>
      <c r="BB36" s="232">
        <v>6078.0322872999996</v>
      </c>
      <c r="BC36" s="305">
        <v>6081.0959999999995</v>
      </c>
      <c r="BD36" s="305">
        <v>6084.4279999999999</v>
      </c>
      <c r="BE36" s="305">
        <v>6087.9219999999996</v>
      </c>
      <c r="BF36" s="305">
        <v>6091.4449999999997</v>
      </c>
      <c r="BG36" s="305">
        <v>6094.857</v>
      </c>
      <c r="BH36" s="305">
        <v>6098.0649999999996</v>
      </c>
      <c r="BI36" s="305">
        <v>6101.17</v>
      </c>
      <c r="BJ36" s="305">
        <v>6104.3220000000001</v>
      </c>
      <c r="BK36" s="305">
        <v>6107.6350000000002</v>
      </c>
      <c r="BL36" s="305">
        <v>6111.0749999999998</v>
      </c>
      <c r="BM36" s="305">
        <v>6114.5730000000003</v>
      </c>
      <c r="BN36" s="305">
        <v>6118.0609999999997</v>
      </c>
      <c r="BO36" s="305">
        <v>6121.47</v>
      </c>
      <c r="BP36" s="305">
        <v>6124.7330000000002</v>
      </c>
      <c r="BQ36" s="305">
        <v>6127.8130000000001</v>
      </c>
      <c r="BR36" s="305">
        <v>6130.8029999999999</v>
      </c>
      <c r="BS36" s="305">
        <v>6133.8249999999998</v>
      </c>
      <c r="BT36" s="305">
        <v>6136.9709999999995</v>
      </c>
      <c r="BU36" s="305">
        <v>6140.2209999999995</v>
      </c>
      <c r="BV36" s="305">
        <v>6143.5219999999999</v>
      </c>
    </row>
    <row r="37" spans="1:74" s="160" customFormat="1" ht="11.15" customHeight="1" x14ac:dyDescent="0.25">
      <c r="A37" s="148" t="s">
        <v>712</v>
      </c>
      <c r="B37" s="204" t="s">
        <v>465</v>
      </c>
      <c r="C37" s="232">
        <v>16215.177094000001</v>
      </c>
      <c r="D37" s="232">
        <v>16228.628667000001</v>
      </c>
      <c r="E37" s="232">
        <v>16240.199868</v>
      </c>
      <c r="F37" s="232">
        <v>16249.179945</v>
      </c>
      <c r="G37" s="232">
        <v>16256.793831999999</v>
      </c>
      <c r="H37" s="232">
        <v>16264.750382</v>
      </c>
      <c r="I37" s="232">
        <v>16274.341565000001</v>
      </c>
      <c r="J37" s="232">
        <v>16285.191817999999</v>
      </c>
      <c r="K37" s="232">
        <v>16296.508694</v>
      </c>
      <c r="L37" s="232">
        <v>16307.608713</v>
      </c>
      <c r="M37" s="232">
        <v>16318.244257</v>
      </c>
      <c r="N37" s="232">
        <v>16328.276674000001</v>
      </c>
      <c r="O37" s="232">
        <v>16337.814956</v>
      </c>
      <c r="P37" s="232">
        <v>16347.958672999999</v>
      </c>
      <c r="Q37" s="232">
        <v>16360.055039999999</v>
      </c>
      <c r="R37" s="232">
        <v>16374.732846000001</v>
      </c>
      <c r="S37" s="232">
        <v>16389.747184</v>
      </c>
      <c r="T37" s="232">
        <v>16402.134722999999</v>
      </c>
      <c r="U37" s="232">
        <v>16410.260420999999</v>
      </c>
      <c r="V37" s="232">
        <v>16417.802385999999</v>
      </c>
      <c r="W37" s="232">
        <v>16429.767015000001</v>
      </c>
      <c r="X37" s="232">
        <v>16448.002085</v>
      </c>
      <c r="Y37" s="232">
        <v>16461.720898</v>
      </c>
      <c r="Z37" s="232">
        <v>16456.978136000002</v>
      </c>
      <c r="AA37" s="232">
        <v>16425.730138999999</v>
      </c>
      <c r="AB37" s="232">
        <v>16383.539882999999</v>
      </c>
      <c r="AC37" s="232">
        <v>16351.871999999999</v>
      </c>
      <c r="AD37" s="232">
        <v>16346.313819000001</v>
      </c>
      <c r="AE37" s="232">
        <v>16358.943450999999</v>
      </c>
      <c r="AF37" s="232">
        <v>16375.961702000001</v>
      </c>
      <c r="AG37" s="232">
        <v>16386.421943000001</v>
      </c>
      <c r="AH37" s="232">
        <v>16390.787800999999</v>
      </c>
      <c r="AI37" s="232">
        <v>16392.375469999999</v>
      </c>
      <c r="AJ37" s="232">
        <v>16393.924567999999</v>
      </c>
      <c r="AK37" s="232">
        <v>16395.868414</v>
      </c>
      <c r="AL37" s="232">
        <v>16398.063751999998</v>
      </c>
      <c r="AM37" s="232">
        <v>16400.387628</v>
      </c>
      <c r="AN37" s="232">
        <v>16402.798290999999</v>
      </c>
      <c r="AO37" s="232">
        <v>16405.274293999999</v>
      </c>
      <c r="AP37" s="232">
        <v>16407.511245999998</v>
      </c>
      <c r="AQ37" s="232">
        <v>16408.072991000001</v>
      </c>
      <c r="AR37" s="232">
        <v>16405.240426</v>
      </c>
      <c r="AS37" s="232">
        <v>16398.31799</v>
      </c>
      <c r="AT37" s="232">
        <v>16390.704267000001</v>
      </c>
      <c r="AU37" s="232">
        <v>16386.821379000001</v>
      </c>
      <c r="AV37" s="232">
        <v>16389.710568999999</v>
      </c>
      <c r="AW37" s="232">
        <v>16396.889576000001</v>
      </c>
      <c r="AX37" s="232">
        <v>16404.495262</v>
      </c>
      <c r="AY37" s="232">
        <v>16409.626144000002</v>
      </c>
      <c r="AZ37" s="232">
        <v>16413.227357</v>
      </c>
      <c r="BA37" s="232">
        <v>16417.205688999999</v>
      </c>
      <c r="BB37" s="232">
        <v>16422.990041000001</v>
      </c>
      <c r="BC37" s="305">
        <v>16430.099999999999</v>
      </c>
      <c r="BD37" s="305">
        <v>16437.57</v>
      </c>
      <c r="BE37" s="305">
        <v>16444.66</v>
      </c>
      <c r="BF37" s="305">
        <v>16451.52</v>
      </c>
      <c r="BG37" s="305">
        <v>16458.509999999998</v>
      </c>
      <c r="BH37" s="305">
        <v>16465.96</v>
      </c>
      <c r="BI37" s="305">
        <v>16474.04</v>
      </c>
      <c r="BJ37" s="305">
        <v>16482.91</v>
      </c>
      <c r="BK37" s="305">
        <v>16492.599999999999</v>
      </c>
      <c r="BL37" s="305">
        <v>16502.669999999998</v>
      </c>
      <c r="BM37" s="305">
        <v>16512.59</v>
      </c>
      <c r="BN37" s="305">
        <v>16521.919999999998</v>
      </c>
      <c r="BO37" s="305">
        <v>16530.79</v>
      </c>
      <c r="BP37" s="305">
        <v>16539.41</v>
      </c>
      <c r="BQ37" s="305">
        <v>16547.98</v>
      </c>
      <c r="BR37" s="305">
        <v>16556.439999999999</v>
      </c>
      <c r="BS37" s="305">
        <v>16564.689999999999</v>
      </c>
      <c r="BT37" s="305">
        <v>16572.66</v>
      </c>
      <c r="BU37" s="305">
        <v>16580.419999999998</v>
      </c>
      <c r="BV37" s="305">
        <v>16588.07</v>
      </c>
    </row>
    <row r="38" spans="1:74" s="160" customFormat="1" ht="11.15" customHeight="1" x14ac:dyDescent="0.25">
      <c r="A38" s="148" t="s">
        <v>713</v>
      </c>
      <c r="B38" s="204" t="s">
        <v>433</v>
      </c>
      <c r="C38" s="232">
        <v>18936.380100999999</v>
      </c>
      <c r="D38" s="232">
        <v>18949.220426</v>
      </c>
      <c r="E38" s="232">
        <v>18960.700894000001</v>
      </c>
      <c r="F38" s="232">
        <v>18970.016591</v>
      </c>
      <c r="G38" s="232">
        <v>18976.902914999999</v>
      </c>
      <c r="H38" s="232">
        <v>18981.230339999998</v>
      </c>
      <c r="I38" s="232">
        <v>18983.088438999999</v>
      </c>
      <c r="J38" s="232">
        <v>18983.443168000002</v>
      </c>
      <c r="K38" s="232">
        <v>18983.479579999999</v>
      </c>
      <c r="L38" s="232">
        <v>18984.095917999999</v>
      </c>
      <c r="M38" s="232">
        <v>18985.043175999999</v>
      </c>
      <c r="N38" s="232">
        <v>18985.785535999999</v>
      </c>
      <c r="O38" s="232">
        <v>18986.035806</v>
      </c>
      <c r="P38" s="232">
        <v>18986.501289</v>
      </c>
      <c r="Q38" s="232">
        <v>18988.137911999998</v>
      </c>
      <c r="R38" s="232">
        <v>18991.635751999998</v>
      </c>
      <c r="S38" s="232">
        <v>18996.621483999999</v>
      </c>
      <c r="T38" s="232">
        <v>19002.45593</v>
      </c>
      <c r="U38" s="232">
        <v>19009.094878</v>
      </c>
      <c r="V38" s="232">
        <v>19018.87398</v>
      </c>
      <c r="W38" s="232">
        <v>19034.723853</v>
      </c>
      <c r="X38" s="232">
        <v>19056.537489999999</v>
      </c>
      <c r="Y38" s="232">
        <v>19072.057398000001</v>
      </c>
      <c r="Z38" s="232">
        <v>19065.988458</v>
      </c>
      <c r="AA38" s="232">
        <v>19029.684947000002</v>
      </c>
      <c r="AB38" s="232">
        <v>18981.098714</v>
      </c>
      <c r="AC38" s="232">
        <v>18944.830999999998</v>
      </c>
      <c r="AD38" s="232">
        <v>18938.906139999999</v>
      </c>
      <c r="AE38" s="232">
        <v>18955.040842999999</v>
      </c>
      <c r="AF38" s="232">
        <v>18978.374910999999</v>
      </c>
      <c r="AG38" s="232">
        <v>18996.818450999999</v>
      </c>
      <c r="AH38" s="232">
        <v>19009.362775000001</v>
      </c>
      <c r="AI38" s="232">
        <v>19017.769501999999</v>
      </c>
      <c r="AJ38" s="232">
        <v>19023.889318000001</v>
      </c>
      <c r="AK38" s="232">
        <v>19029.929193</v>
      </c>
      <c r="AL38" s="232">
        <v>19038.185164999999</v>
      </c>
      <c r="AM38" s="232">
        <v>19050.082578000001</v>
      </c>
      <c r="AN38" s="232">
        <v>19063.563983</v>
      </c>
      <c r="AO38" s="232">
        <v>19075.701236000001</v>
      </c>
      <c r="AP38" s="232">
        <v>19084.140255999999</v>
      </c>
      <c r="AQ38" s="232">
        <v>19088.823209999999</v>
      </c>
      <c r="AR38" s="232">
        <v>19090.266329999999</v>
      </c>
      <c r="AS38" s="232">
        <v>19089.522428</v>
      </c>
      <c r="AT38" s="232">
        <v>19089.790635000001</v>
      </c>
      <c r="AU38" s="232">
        <v>19094.806660999999</v>
      </c>
      <c r="AV38" s="232">
        <v>19106.98617</v>
      </c>
      <c r="AW38" s="232">
        <v>19123.464638000001</v>
      </c>
      <c r="AX38" s="232">
        <v>19140.057491</v>
      </c>
      <c r="AY38" s="232">
        <v>19153.499320999999</v>
      </c>
      <c r="AZ38" s="232">
        <v>19164.201368999999</v>
      </c>
      <c r="BA38" s="232">
        <v>19173.494041000002</v>
      </c>
      <c r="BB38" s="232">
        <v>19182.480782999999</v>
      </c>
      <c r="BC38" s="305">
        <v>19191.36</v>
      </c>
      <c r="BD38" s="305">
        <v>19200.09</v>
      </c>
      <c r="BE38" s="305">
        <v>19208.669999999998</v>
      </c>
      <c r="BF38" s="305">
        <v>19217.169999999998</v>
      </c>
      <c r="BG38" s="305">
        <v>19225.669999999998</v>
      </c>
      <c r="BH38" s="305">
        <v>19234.3</v>
      </c>
      <c r="BI38" s="305">
        <v>19243.3</v>
      </c>
      <c r="BJ38" s="305">
        <v>19252.95</v>
      </c>
      <c r="BK38" s="305">
        <v>19263.41</v>
      </c>
      <c r="BL38" s="305">
        <v>19274.349999999999</v>
      </c>
      <c r="BM38" s="305">
        <v>19285.29</v>
      </c>
      <c r="BN38" s="305">
        <v>19295.88</v>
      </c>
      <c r="BO38" s="305">
        <v>19306.12</v>
      </c>
      <c r="BP38" s="305">
        <v>19316.099999999999</v>
      </c>
      <c r="BQ38" s="305">
        <v>19325.919999999998</v>
      </c>
      <c r="BR38" s="305">
        <v>19335.61</v>
      </c>
      <c r="BS38" s="305">
        <v>19345.2</v>
      </c>
      <c r="BT38" s="305">
        <v>19354.71</v>
      </c>
      <c r="BU38" s="305">
        <v>19364.169999999998</v>
      </c>
      <c r="BV38" s="305">
        <v>19373.599999999999</v>
      </c>
    </row>
    <row r="39" spans="1:74" s="160" customFormat="1" ht="11.15" customHeight="1" x14ac:dyDescent="0.25">
      <c r="A39" s="148" t="s">
        <v>714</v>
      </c>
      <c r="B39" s="204" t="s">
        <v>434</v>
      </c>
      <c r="C39" s="232">
        <v>8529.4951497000002</v>
      </c>
      <c r="D39" s="232">
        <v>8537.9162770000003</v>
      </c>
      <c r="E39" s="232">
        <v>8545.5458139000002</v>
      </c>
      <c r="F39" s="232">
        <v>8551.9682790999996</v>
      </c>
      <c r="G39" s="232">
        <v>8557.4689696999994</v>
      </c>
      <c r="H39" s="232">
        <v>8562.5083775000003</v>
      </c>
      <c r="I39" s="232">
        <v>8567.4752736999999</v>
      </c>
      <c r="J39" s="232">
        <v>8572.4715479999995</v>
      </c>
      <c r="K39" s="232">
        <v>8577.5273694000007</v>
      </c>
      <c r="L39" s="232">
        <v>8582.6426037000001</v>
      </c>
      <c r="M39" s="232">
        <v>8587.6959022999999</v>
      </c>
      <c r="N39" s="232">
        <v>8592.5356131000008</v>
      </c>
      <c r="O39" s="232">
        <v>8597.1315525999998</v>
      </c>
      <c r="P39" s="232">
        <v>8601.9394119000008</v>
      </c>
      <c r="Q39" s="232">
        <v>8607.5363505999994</v>
      </c>
      <c r="R39" s="232">
        <v>8614.2443461999992</v>
      </c>
      <c r="S39" s="232">
        <v>8621.3646475999994</v>
      </c>
      <c r="T39" s="232">
        <v>8627.9433215000008</v>
      </c>
      <c r="U39" s="232">
        <v>8633.5215429</v>
      </c>
      <c r="V39" s="232">
        <v>8639.6209196</v>
      </c>
      <c r="W39" s="232">
        <v>8648.2581673000004</v>
      </c>
      <c r="X39" s="232">
        <v>8659.9216496999998</v>
      </c>
      <c r="Y39" s="232">
        <v>8668.9863203999994</v>
      </c>
      <c r="Z39" s="232">
        <v>8668.2987809000006</v>
      </c>
      <c r="AA39" s="232">
        <v>8653.7905245999991</v>
      </c>
      <c r="AB39" s="232">
        <v>8633.7326131000009</v>
      </c>
      <c r="AC39" s="232">
        <v>8619.4809999999998</v>
      </c>
      <c r="AD39" s="232">
        <v>8619.3054489999995</v>
      </c>
      <c r="AE39" s="232">
        <v>8629.1309634999998</v>
      </c>
      <c r="AF39" s="232">
        <v>8641.7963571</v>
      </c>
      <c r="AG39" s="232">
        <v>8651.6241341999994</v>
      </c>
      <c r="AH39" s="232">
        <v>8658.8715637000005</v>
      </c>
      <c r="AI39" s="232">
        <v>8665.2796051999994</v>
      </c>
      <c r="AJ39" s="232">
        <v>8672.3043531000003</v>
      </c>
      <c r="AK39" s="232">
        <v>8680.2624395999992</v>
      </c>
      <c r="AL39" s="232">
        <v>8689.1856315000005</v>
      </c>
      <c r="AM39" s="232">
        <v>8698.9028144999993</v>
      </c>
      <c r="AN39" s="232">
        <v>8708.4313502000005</v>
      </c>
      <c r="AO39" s="232">
        <v>8716.5857190000006</v>
      </c>
      <c r="AP39" s="232">
        <v>8722.4618252</v>
      </c>
      <c r="AQ39" s="232">
        <v>8726.2812687000005</v>
      </c>
      <c r="AR39" s="232">
        <v>8728.5470728</v>
      </c>
      <c r="AS39" s="232">
        <v>8729.9570473000003</v>
      </c>
      <c r="AT39" s="232">
        <v>8731.9881459999997</v>
      </c>
      <c r="AU39" s="232">
        <v>8736.3121088999997</v>
      </c>
      <c r="AV39" s="232">
        <v>8743.9708687999992</v>
      </c>
      <c r="AW39" s="232">
        <v>8753.4871282000004</v>
      </c>
      <c r="AX39" s="232">
        <v>8762.7537823000002</v>
      </c>
      <c r="AY39" s="232">
        <v>8770.2204187999996</v>
      </c>
      <c r="AZ39" s="232">
        <v>8776.5633947000006</v>
      </c>
      <c r="BA39" s="232">
        <v>8783.0157591999996</v>
      </c>
      <c r="BB39" s="232">
        <v>8790.5154191000001</v>
      </c>
      <c r="BC39" s="305">
        <v>8798.82</v>
      </c>
      <c r="BD39" s="305">
        <v>8807.3909999999996</v>
      </c>
      <c r="BE39" s="305">
        <v>8815.7479999999996</v>
      </c>
      <c r="BF39" s="305">
        <v>8823.6370000000006</v>
      </c>
      <c r="BG39" s="305">
        <v>8830.8629999999994</v>
      </c>
      <c r="BH39" s="305">
        <v>8837.34</v>
      </c>
      <c r="BI39" s="305">
        <v>8843.4330000000009</v>
      </c>
      <c r="BJ39" s="305">
        <v>8849.6200000000008</v>
      </c>
      <c r="BK39" s="305">
        <v>8856.2630000000008</v>
      </c>
      <c r="BL39" s="305">
        <v>8863.2690000000002</v>
      </c>
      <c r="BM39" s="305">
        <v>8870.4339999999993</v>
      </c>
      <c r="BN39" s="305">
        <v>8877.5720000000001</v>
      </c>
      <c r="BO39" s="305">
        <v>8884.5820000000003</v>
      </c>
      <c r="BP39" s="305">
        <v>8891.3880000000008</v>
      </c>
      <c r="BQ39" s="305">
        <v>8897.9419999999991</v>
      </c>
      <c r="BR39" s="305">
        <v>8904.3310000000001</v>
      </c>
      <c r="BS39" s="305">
        <v>8910.6769999999997</v>
      </c>
      <c r="BT39" s="305">
        <v>8917.0750000000007</v>
      </c>
      <c r="BU39" s="305">
        <v>8923.5229999999992</v>
      </c>
      <c r="BV39" s="305">
        <v>8929.9969999999994</v>
      </c>
    </row>
    <row r="40" spans="1:74" s="160" customFormat="1" ht="11.15" customHeight="1" x14ac:dyDescent="0.25">
      <c r="A40" s="148" t="s">
        <v>715</v>
      </c>
      <c r="B40" s="204" t="s">
        <v>435</v>
      </c>
      <c r="C40" s="232">
        <v>25409.541767999999</v>
      </c>
      <c r="D40" s="232">
        <v>25438.757729000001</v>
      </c>
      <c r="E40" s="232">
        <v>25465.886966999999</v>
      </c>
      <c r="F40" s="232">
        <v>25489.794523</v>
      </c>
      <c r="G40" s="232">
        <v>25510.684258000001</v>
      </c>
      <c r="H40" s="232">
        <v>25529.094733000002</v>
      </c>
      <c r="I40" s="232">
        <v>25545.61853</v>
      </c>
      <c r="J40" s="232">
        <v>25561.064311999999</v>
      </c>
      <c r="K40" s="232">
        <v>25576.294760000001</v>
      </c>
      <c r="L40" s="232">
        <v>25591.956700999999</v>
      </c>
      <c r="M40" s="232">
        <v>25607.833546999998</v>
      </c>
      <c r="N40" s="232">
        <v>25623.492856000001</v>
      </c>
      <c r="O40" s="232">
        <v>25638.718883000001</v>
      </c>
      <c r="P40" s="232">
        <v>25654.162666</v>
      </c>
      <c r="Q40" s="232">
        <v>25670.691943000002</v>
      </c>
      <c r="R40" s="232">
        <v>25689.121364999999</v>
      </c>
      <c r="S40" s="232">
        <v>25710.053255999999</v>
      </c>
      <c r="T40" s="232">
        <v>25734.03686</v>
      </c>
      <c r="U40" s="232">
        <v>25761.972708000001</v>
      </c>
      <c r="V40" s="232">
        <v>25796.166501</v>
      </c>
      <c r="W40" s="232">
        <v>25839.275232</v>
      </c>
      <c r="X40" s="232">
        <v>25890.116537999998</v>
      </c>
      <c r="Y40" s="232">
        <v>25932.150629</v>
      </c>
      <c r="Z40" s="232">
        <v>25944.998362999999</v>
      </c>
      <c r="AA40" s="232">
        <v>25917.158447999998</v>
      </c>
      <c r="AB40" s="232">
        <v>25872.641003000001</v>
      </c>
      <c r="AC40" s="232">
        <v>25844.333999999999</v>
      </c>
      <c r="AD40" s="232">
        <v>25856.199731000001</v>
      </c>
      <c r="AE40" s="232">
        <v>25896.497765</v>
      </c>
      <c r="AF40" s="232">
        <v>25944.561990999999</v>
      </c>
      <c r="AG40" s="232">
        <v>25984.209816999999</v>
      </c>
      <c r="AH40" s="232">
        <v>26017.192729999999</v>
      </c>
      <c r="AI40" s="232">
        <v>26049.745738000001</v>
      </c>
      <c r="AJ40" s="232">
        <v>26086.689517999999</v>
      </c>
      <c r="AK40" s="232">
        <v>26127.187431999999</v>
      </c>
      <c r="AL40" s="232">
        <v>26168.988512</v>
      </c>
      <c r="AM40" s="232">
        <v>26210.000690000001</v>
      </c>
      <c r="AN40" s="232">
        <v>26248.767500999998</v>
      </c>
      <c r="AO40" s="232">
        <v>26283.991376999998</v>
      </c>
      <c r="AP40" s="232">
        <v>26314.475071000001</v>
      </c>
      <c r="AQ40" s="232">
        <v>26339.422605</v>
      </c>
      <c r="AR40" s="232">
        <v>26358.138318000001</v>
      </c>
      <c r="AS40" s="232">
        <v>26371.221351</v>
      </c>
      <c r="AT40" s="232">
        <v>26384.450042</v>
      </c>
      <c r="AU40" s="232">
        <v>26404.897527000001</v>
      </c>
      <c r="AV40" s="232">
        <v>26437.273852999999</v>
      </c>
      <c r="AW40" s="232">
        <v>26476.836701</v>
      </c>
      <c r="AX40" s="232">
        <v>26516.480658</v>
      </c>
      <c r="AY40" s="232">
        <v>26550.878487000002</v>
      </c>
      <c r="AZ40" s="232">
        <v>26581.815638</v>
      </c>
      <c r="BA40" s="232">
        <v>26612.855736000001</v>
      </c>
      <c r="BB40" s="232">
        <v>26646.673469000001</v>
      </c>
      <c r="BC40" s="305">
        <v>26682.39</v>
      </c>
      <c r="BD40" s="305">
        <v>26718.23</v>
      </c>
      <c r="BE40" s="305">
        <v>26752.76</v>
      </c>
      <c r="BF40" s="305">
        <v>26785.88</v>
      </c>
      <c r="BG40" s="305">
        <v>26817.83</v>
      </c>
      <c r="BH40" s="305">
        <v>26848.94</v>
      </c>
      <c r="BI40" s="305">
        <v>26879.95</v>
      </c>
      <c r="BJ40" s="305">
        <v>26911.71</v>
      </c>
      <c r="BK40" s="305">
        <v>26944.78</v>
      </c>
      <c r="BL40" s="305">
        <v>26978.55</v>
      </c>
      <c r="BM40" s="305">
        <v>27012.14</v>
      </c>
      <c r="BN40" s="305">
        <v>27044.84</v>
      </c>
      <c r="BO40" s="305">
        <v>27076.639999999999</v>
      </c>
      <c r="BP40" s="305">
        <v>27107.73</v>
      </c>
      <c r="BQ40" s="305">
        <v>27138.32</v>
      </c>
      <c r="BR40" s="305">
        <v>27168.73</v>
      </c>
      <c r="BS40" s="305">
        <v>27199.31</v>
      </c>
      <c r="BT40" s="305">
        <v>27230.33</v>
      </c>
      <c r="BU40" s="305">
        <v>27261.7</v>
      </c>
      <c r="BV40" s="305">
        <v>27293.24</v>
      </c>
    </row>
    <row r="41" spans="1:74" s="160" customFormat="1" ht="11.15" customHeight="1" x14ac:dyDescent="0.25">
      <c r="A41" s="148" t="s">
        <v>716</v>
      </c>
      <c r="B41" s="204" t="s">
        <v>436</v>
      </c>
      <c r="C41" s="232">
        <v>7613.2214617999998</v>
      </c>
      <c r="D41" s="232">
        <v>7617.5220842999997</v>
      </c>
      <c r="E41" s="232">
        <v>7620.6251488999997</v>
      </c>
      <c r="F41" s="232">
        <v>7622.0996083999999</v>
      </c>
      <c r="G41" s="232">
        <v>7623.2497365999998</v>
      </c>
      <c r="H41" s="232">
        <v>7625.8136376000002</v>
      </c>
      <c r="I41" s="232">
        <v>7631.0230027999996</v>
      </c>
      <c r="J41" s="232">
        <v>7638.0838746999998</v>
      </c>
      <c r="K41" s="232">
        <v>7645.6958832999999</v>
      </c>
      <c r="L41" s="232">
        <v>7652.8080911999996</v>
      </c>
      <c r="M41" s="232">
        <v>7659.3672924000002</v>
      </c>
      <c r="N41" s="232">
        <v>7665.5697135999999</v>
      </c>
      <c r="O41" s="232">
        <v>7671.6646737000001</v>
      </c>
      <c r="P41" s="232">
        <v>7678.1138596000001</v>
      </c>
      <c r="Q41" s="232">
        <v>7685.4320504999996</v>
      </c>
      <c r="R41" s="232">
        <v>7693.8516516</v>
      </c>
      <c r="S41" s="232">
        <v>7702.4755733000002</v>
      </c>
      <c r="T41" s="232">
        <v>7710.1243520999997</v>
      </c>
      <c r="U41" s="232">
        <v>7716.1757113000003</v>
      </c>
      <c r="V41" s="232">
        <v>7722.2361203999999</v>
      </c>
      <c r="W41" s="232">
        <v>7730.4692355999996</v>
      </c>
      <c r="X41" s="232">
        <v>7741.6071548999998</v>
      </c>
      <c r="Y41" s="232">
        <v>7750.6557435000004</v>
      </c>
      <c r="Z41" s="232">
        <v>7751.1893083000004</v>
      </c>
      <c r="AA41" s="232">
        <v>7739.5073811000002</v>
      </c>
      <c r="AB41" s="232">
        <v>7722.8103929999997</v>
      </c>
      <c r="AC41" s="232">
        <v>7711.0240000000003</v>
      </c>
      <c r="AD41" s="232">
        <v>7711.4082781999996</v>
      </c>
      <c r="AE41" s="232">
        <v>7720.5609844000001</v>
      </c>
      <c r="AF41" s="232">
        <v>7732.4142955999996</v>
      </c>
      <c r="AG41" s="232">
        <v>7742.1775858999999</v>
      </c>
      <c r="AH41" s="232">
        <v>7750.1690176000002</v>
      </c>
      <c r="AI41" s="232">
        <v>7757.9839504000001</v>
      </c>
      <c r="AJ41" s="232">
        <v>7766.8755420999996</v>
      </c>
      <c r="AK41" s="232">
        <v>7776.7281451999997</v>
      </c>
      <c r="AL41" s="232">
        <v>7787.0839104999995</v>
      </c>
      <c r="AM41" s="232">
        <v>7797.4474682</v>
      </c>
      <c r="AN41" s="232">
        <v>7807.1733646000002</v>
      </c>
      <c r="AO41" s="232">
        <v>7815.5786251999998</v>
      </c>
      <c r="AP41" s="232">
        <v>7822.1350928000002</v>
      </c>
      <c r="AQ41" s="232">
        <v>7826.9338808000002</v>
      </c>
      <c r="AR41" s="232">
        <v>7830.2209198999999</v>
      </c>
      <c r="AS41" s="232">
        <v>7832.4711733000004</v>
      </c>
      <c r="AT41" s="232">
        <v>7835.0757352000001</v>
      </c>
      <c r="AU41" s="232">
        <v>7839.654732</v>
      </c>
      <c r="AV41" s="232">
        <v>7847.2462003999999</v>
      </c>
      <c r="AW41" s="232">
        <v>7856.5598174999996</v>
      </c>
      <c r="AX41" s="232">
        <v>7865.7231705000004</v>
      </c>
      <c r="AY41" s="232">
        <v>7873.3409878000002</v>
      </c>
      <c r="AZ41" s="232">
        <v>7879.9265635000002</v>
      </c>
      <c r="BA41" s="232">
        <v>7886.4703327999996</v>
      </c>
      <c r="BB41" s="232">
        <v>7893.7349997000001</v>
      </c>
      <c r="BC41" s="305">
        <v>7901.5720000000001</v>
      </c>
      <c r="BD41" s="305">
        <v>7909.6059999999998</v>
      </c>
      <c r="BE41" s="305">
        <v>7917.4920000000002</v>
      </c>
      <c r="BF41" s="305">
        <v>7925.0110000000004</v>
      </c>
      <c r="BG41" s="305">
        <v>7931.973</v>
      </c>
      <c r="BH41" s="305">
        <v>7938.2960000000003</v>
      </c>
      <c r="BI41" s="305">
        <v>7944.3220000000001</v>
      </c>
      <c r="BJ41" s="305">
        <v>7950.4949999999999</v>
      </c>
      <c r="BK41" s="305">
        <v>7957.14</v>
      </c>
      <c r="BL41" s="305">
        <v>7964.085</v>
      </c>
      <c r="BM41" s="305">
        <v>7971.0370000000003</v>
      </c>
      <c r="BN41" s="305">
        <v>7977.7640000000001</v>
      </c>
      <c r="BO41" s="305">
        <v>7984.2960000000003</v>
      </c>
      <c r="BP41" s="305">
        <v>7990.7280000000001</v>
      </c>
      <c r="BQ41" s="305">
        <v>7997.1350000000002</v>
      </c>
      <c r="BR41" s="305">
        <v>8003.5290000000005</v>
      </c>
      <c r="BS41" s="305">
        <v>8009.9030000000002</v>
      </c>
      <c r="BT41" s="305">
        <v>8016.2520000000004</v>
      </c>
      <c r="BU41" s="305">
        <v>8022.5820000000003</v>
      </c>
      <c r="BV41" s="305">
        <v>8028.9040000000005</v>
      </c>
    </row>
    <row r="42" spans="1:74" s="160" customFormat="1" ht="11.15" customHeight="1" x14ac:dyDescent="0.25">
      <c r="A42" s="148" t="s">
        <v>717</v>
      </c>
      <c r="B42" s="204" t="s">
        <v>437</v>
      </c>
      <c r="C42" s="232">
        <v>14717.540993000001</v>
      </c>
      <c r="D42" s="232">
        <v>14732.377261</v>
      </c>
      <c r="E42" s="232">
        <v>14745.162404000001</v>
      </c>
      <c r="F42" s="232">
        <v>14755.090436</v>
      </c>
      <c r="G42" s="232">
        <v>14764.121298</v>
      </c>
      <c r="H42" s="232">
        <v>14774.906413999999</v>
      </c>
      <c r="I42" s="232">
        <v>14789.352589</v>
      </c>
      <c r="J42" s="232">
        <v>14806.388156999999</v>
      </c>
      <c r="K42" s="232">
        <v>14824.196832</v>
      </c>
      <c r="L42" s="232">
        <v>14841.309525999999</v>
      </c>
      <c r="M42" s="232">
        <v>14857.64594</v>
      </c>
      <c r="N42" s="232">
        <v>14873.472972</v>
      </c>
      <c r="O42" s="232">
        <v>14889.137816</v>
      </c>
      <c r="P42" s="232">
        <v>14905.308848000001</v>
      </c>
      <c r="Q42" s="232">
        <v>14922.734739</v>
      </c>
      <c r="R42" s="232">
        <v>14941.844028</v>
      </c>
      <c r="S42" s="232">
        <v>14961.784713999999</v>
      </c>
      <c r="T42" s="232">
        <v>14981.384658999999</v>
      </c>
      <c r="U42" s="232">
        <v>15000.187844</v>
      </c>
      <c r="V42" s="232">
        <v>15020.602704999999</v>
      </c>
      <c r="W42" s="232">
        <v>15045.753796999999</v>
      </c>
      <c r="X42" s="232">
        <v>15076.191414000001</v>
      </c>
      <c r="Y42" s="232">
        <v>15102.168830000001</v>
      </c>
      <c r="Z42" s="232">
        <v>15111.365061</v>
      </c>
      <c r="AA42" s="232">
        <v>15096.752646999999</v>
      </c>
      <c r="AB42" s="232">
        <v>15072.478236000001</v>
      </c>
      <c r="AC42" s="232">
        <v>15057.982</v>
      </c>
      <c r="AD42" s="232">
        <v>15067.375088999999</v>
      </c>
      <c r="AE42" s="232">
        <v>15093.452569999999</v>
      </c>
      <c r="AF42" s="232">
        <v>15123.680490000001</v>
      </c>
      <c r="AG42" s="232">
        <v>15148.303959000001</v>
      </c>
      <c r="AH42" s="232">
        <v>15168.684357</v>
      </c>
      <c r="AI42" s="232">
        <v>15188.962126</v>
      </c>
      <c r="AJ42" s="232">
        <v>15212.282923000001</v>
      </c>
      <c r="AK42" s="232">
        <v>15237.813258</v>
      </c>
      <c r="AL42" s="232">
        <v>15263.724853</v>
      </c>
      <c r="AM42" s="232">
        <v>15288.435388</v>
      </c>
      <c r="AN42" s="232">
        <v>15311.346388</v>
      </c>
      <c r="AO42" s="232">
        <v>15332.105331999999</v>
      </c>
      <c r="AP42" s="232">
        <v>15350.390759</v>
      </c>
      <c r="AQ42" s="232">
        <v>15366.005424000001</v>
      </c>
      <c r="AR42" s="232">
        <v>15378.783137</v>
      </c>
      <c r="AS42" s="232">
        <v>15389.142991000001</v>
      </c>
      <c r="AT42" s="232">
        <v>15399.845198999999</v>
      </c>
      <c r="AU42" s="232">
        <v>15414.235258000001</v>
      </c>
      <c r="AV42" s="232">
        <v>15434.521369</v>
      </c>
      <c r="AW42" s="232">
        <v>15458.362563999999</v>
      </c>
      <c r="AX42" s="232">
        <v>15482.280580000001</v>
      </c>
      <c r="AY42" s="232">
        <v>15503.648326</v>
      </c>
      <c r="AZ42" s="232">
        <v>15523.243388999999</v>
      </c>
      <c r="BA42" s="232">
        <v>15542.694529</v>
      </c>
      <c r="BB42" s="232">
        <v>15563.257695</v>
      </c>
      <c r="BC42" s="305">
        <v>15584.7</v>
      </c>
      <c r="BD42" s="305">
        <v>15606.41</v>
      </c>
      <c r="BE42" s="305">
        <v>15627.82</v>
      </c>
      <c r="BF42" s="305">
        <v>15648.56</v>
      </c>
      <c r="BG42" s="305">
        <v>15668.28</v>
      </c>
      <c r="BH42" s="305">
        <v>15686.84</v>
      </c>
      <c r="BI42" s="305">
        <v>15704.83</v>
      </c>
      <c r="BJ42" s="305">
        <v>15723.06</v>
      </c>
      <c r="BK42" s="305">
        <v>15742.09</v>
      </c>
      <c r="BL42" s="305">
        <v>15761.62</v>
      </c>
      <c r="BM42" s="305">
        <v>15781.14</v>
      </c>
      <c r="BN42" s="305">
        <v>15800.24</v>
      </c>
      <c r="BO42" s="305">
        <v>15819.04</v>
      </c>
      <c r="BP42" s="305">
        <v>15837.73</v>
      </c>
      <c r="BQ42" s="305">
        <v>15856.51</v>
      </c>
      <c r="BR42" s="305">
        <v>15875.3</v>
      </c>
      <c r="BS42" s="305">
        <v>15894.02</v>
      </c>
      <c r="BT42" s="305">
        <v>15912.59</v>
      </c>
      <c r="BU42" s="305">
        <v>15931.03</v>
      </c>
      <c r="BV42" s="305">
        <v>15949.41</v>
      </c>
    </row>
    <row r="43" spans="1:74" s="160" customFormat="1" ht="11.15" customHeight="1" x14ac:dyDescent="0.25">
      <c r="A43" s="148" t="s">
        <v>718</v>
      </c>
      <c r="B43" s="204" t="s">
        <v>438</v>
      </c>
      <c r="C43" s="232">
        <v>9105.8020565999996</v>
      </c>
      <c r="D43" s="232">
        <v>9121.2114720000009</v>
      </c>
      <c r="E43" s="232">
        <v>9135.8044339999997</v>
      </c>
      <c r="F43" s="232">
        <v>9149.1538715999995</v>
      </c>
      <c r="G43" s="232">
        <v>9161.4881306000007</v>
      </c>
      <c r="H43" s="232">
        <v>9173.1994109000007</v>
      </c>
      <c r="I43" s="232">
        <v>9184.6340808999994</v>
      </c>
      <c r="J43" s="232">
        <v>9195.9551828999993</v>
      </c>
      <c r="K43" s="232">
        <v>9207.2799278999992</v>
      </c>
      <c r="L43" s="232">
        <v>9218.6830408000005</v>
      </c>
      <c r="M43" s="232">
        <v>9230.0693031999999</v>
      </c>
      <c r="N43" s="232">
        <v>9241.3010104000005</v>
      </c>
      <c r="O43" s="232">
        <v>9252.3358134999999</v>
      </c>
      <c r="P43" s="232">
        <v>9263.5127840999994</v>
      </c>
      <c r="Q43" s="232">
        <v>9275.2663494000008</v>
      </c>
      <c r="R43" s="232">
        <v>9287.9082435</v>
      </c>
      <c r="S43" s="232">
        <v>9301.2594277000007</v>
      </c>
      <c r="T43" s="232">
        <v>9315.0181702000009</v>
      </c>
      <c r="U43" s="232">
        <v>9329.1825675</v>
      </c>
      <c r="V43" s="232">
        <v>9344.9500294999998</v>
      </c>
      <c r="W43" s="232">
        <v>9363.8177942999992</v>
      </c>
      <c r="X43" s="232">
        <v>9385.7568109999993</v>
      </c>
      <c r="Y43" s="232">
        <v>9404.6328730999994</v>
      </c>
      <c r="Z43" s="232">
        <v>9412.7854850000003</v>
      </c>
      <c r="AA43" s="232">
        <v>9405.9168671999996</v>
      </c>
      <c r="AB43" s="232">
        <v>9393.1801051000002</v>
      </c>
      <c r="AC43" s="232">
        <v>9387.0910000000003</v>
      </c>
      <c r="AD43" s="232">
        <v>9396.7308895000006</v>
      </c>
      <c r="AE43" s="232">
        <v>9417.4432557</v>
      </c>
      <c r="AF43" s="232">
        <v>9441.1371168999995</v>
      </c>
      <c r="AG43" s="232">
        <v>9461.4602011000006</v>
      </c>
      <c r="AH43" s="232">
        <v>9479.0150747999996</v>
      </c>
      <c r="AI43" s="232">
        <v>9496.1430139000004</v>
      </c>
      <c r="AJ43" s="232">
        <v>9514.6794606999993</v>
      </c>
      <c r="AK43" s="232">
        <v>9534.4365216000006</v>
      </c>
      <c r="AL43" s="232">
        <v>9554.7204688000002</v>
      </c>
      <c r="AM43" s="232">
        <v>9574.8388596999994</v>
      </c>
      <c r="AN43" s="232">
        <v>9594.1043907000003</v>
      </c>
      <c r="AO43" s="232">
        <v>9611.8310430000001</v>
      </c>
      <c r="AP43" s="232">
        <v>9627.4873035000001</v>
      </c>
      <c r="AQ43" s="232">
        <v>9641.1596816000001</v>
      </c>
      <c r="AR43" s="232">
        <v>9653.0891924000007</v>
      </c>
      <c r="AS43" s="232">
        <v>9663.7978069000001</v>
      </c>
      <c r="AT43" s="232">
        <v>9674.9313192000009</v>
      </c>
      <c r="AU43" s="232">
        <v>9688.4164794999997</v>
      </c>
      <c r="AV43" s="232">
        <v>9705.4940095999991</v>
      </c>
      <c r="AW43" s="232">
        <v>9724.6605170000003</v>
      </c>
      <c r="AX43" s="232">
        <v>9743.7265810000008</v>
      </c>
      <c r="AY43" s="232">
        <v>9761.0194984000009</v>
      </c>
      <c r="AZ43" s="232">
        <v>9776.9334354999992</v>
      </c>
      <c r="BA43" s="232">
        <v>9792.3792759999997</v>
      </c>
      <c r="BB43" s="232">
        <v>9808.0913541999998</v>
      </c>
      <c r="BC43" s="305">
        <v>9824.098</v>
      </c>
      <c r="BD43" s="305">
        <v>9840.25</v>
      </c>
      <c r="BE43" s="305">
        <v>9856.366</v>
      </c>
      <c r="BF43" s="305">
        <v>9872.1270000000004</v>
      </c>
      <c r="BG43" s="305">
        <v>9887.1790000000001</v>
      </c>
      <c r="BH43" s="305">
        <v>9901.3209999999999</v>
      </c>
      <c r="BI43" s="305">
        <v>9914.9470000000001</v>
      </c>
      <c r="BJ43" s="305">
        <v>9928.6049999999996</v>
      </c>
      <c r="BK43" s="305">
        <v>9942.7289999999994</v>
      </c>
      <c r="BL43" s="305">
        <v>9957.3080000000009</v>
      </c>
      <c r="BM43" s="305">
        <v>9972.2209999999995</v>
      </c>
      <c r="BN43" s="305">
        <v>9987.3130000000001</v>
      </c>
      <c r="BO43" s="305">
        <v>10002.31</v>
      </c>
      <c r="BP43" s="305">
        <v>10016.89</v>
      </c>
      <c r="BQ43" s="305">
        <v>10030.870000000001</v>
      </c>
      <c r="BR43" s="305">
        <v>10044.48</v>
      </c>
      <c r="BS43" s="305">
        <v>10058.08</v>
      </c>
      <c r="BT43" s="305">
        <v>10071.94</v>
      </c>
      <c r="BU43" s="305">
        <v>10086.030000000001</v>
      </c>
      <c r="BV43" s="305">
        <v>10100.23</v>
      </c>
    </row>
    <row r="44" spans="1:74" s="160" customFormat="1" ht="11.15" customHeight="1" x14ac:dyDescent="0.25">
      <c r="A44" s="148" t="s">
        <v>719</v>
      </c>
      <c r="B44" s="204" t="s">
        <v>439</v>
      </c>
      <c r="C44" s="232">
        <v>18778.300652999998</v>
      </c>
      <c r="D44" s="232">
        <v>18790.838225</v>
      </c>
      <c r="E44" s="232">
        <v>18801.437779</v>
      </c>
      <c r="F44" s="232">
        <v>18809.275548000001</v>
      </c>
      <c r="G44" s="232">
        <v>18815.286693999999</v>
      </c>
      <c r="H44" s="232">
        <v>18820.846114</v>
      </c>
      <c r="I44" s="232">
        <v>18827.044166</v>
      </c>
      <c r="J44" s="232">
        <v>18833.833060000001</v>
      </c>
      <c r="K44" s="232">
        <v>18840.88047</v>
      </c>
      <c r="L44" s="232">
        <v>18847.879377000001</v>
      </c>
      <c r="M44" s="232">
        <v>18854.624005000001</v>
      </c>
      <c r="N44" s="232">
        <v>18860.933889</v>
      </c>
      <c r="O44" s="232">
        <v>18866.834398999999</v>
      </c>
      <c r="P44" s="232">
        <v>18873.17425</v>
      </c>
      <c r="Q44" s="232">
        <v>18881.007992999999</v>
      </c>
      <c r="R44" s="232">
        <v>18890.980686999999</v>
      </c>
      <c r="S44" s="232">
        <v>18902.099426000001</v>
      </c>
      <c r="T44" s="232">
        <v>18912.961812000001</v>
      </c>
      <c r="U44" s="232">
        <v>18923.019965</v>
      </c>
      <c r="V44" s="232">
        <v>18935.144075</v>
      </c>
      <c r="W44" s="232">
        <v>18953.058851999998</v>
      </c>
      <c r="X44" s="232">
        <v>18977.294049</v>
      </c>
      <c r="Y44" s="232">
        <v>18995.599601000002</v>
      </c>
      <c r="Z44" s="232">
        <v>18992.530490000001</v>
      </c>
      <c r="AA44" s="232">
        <v>18959.34866</v>
      </c>
      <c r="AB44" s="232">
        <v>18914.143908999999</v>
      </c>
      <c r="AC44" s="232">
        <v>18881.713</v>
      </c>
      <c r="AD44" s="232">
        <v>18879.95866</v>
      </c>
      <c r="AE44" s="232">
        <v>18899.207481000001</v>
      </c>
      <c r="AF44" s="232">
        <v>18922.892018999999</v>
      </c>
      <c r="AG44" s="232">
        <v>18938.087844999998</v>
      </c>
      <c r="AH44" s="232">
        <v>18946.442582</v>
      </c>
      <c r="AI44" s="232">
        <v>18953.246870999999</v>
      </c>
      <c r="AJ44" s="232">
        <v>18962.574212</v>
      </c>
      <c r="AK44" s="232">
        <v>18973.629562999999</v>
      </c>
      <c r="AL44" s="232">
        <v>18984.400743999999</v>
      </c>
      <c r="AM44" s="232">
        <v>18993.142204</v>
      </c>
      <c r="AN44" s="232">
        <v>18999.174915</v>
      </c>
      <c r="AO44" s="232">
        <v>19002.086476</v>
      </c>
      <c r="AP44" s="232">
        <v>19001.628787000001</v>
      </c>
      <c r="AQ44" s="232">
        <v>18998.210934999999</v>
      </c>
      <c r="AR44" s="232">
        <v>18992.406306000001</v>
      </c>
      <c r="AS44" s="232">
        <v>18985.261407000002</v>
      </c>
      <c r="AT44" s="232">
        <v>18979.715242999999</v>
      </c>
      <c r="AU44" s="232">
        <v>18979.179937000001</v>
      </c>
      <c r="AV44" s="232">
        <v>18985.896723999998</v>
      </c>
      <c r="AW44" s="232">
        <v>18997.423266000002</v>
      </c>
      <c r="AX44" s="232">
        <v>19010.146334000001</v>
      </c>
      <c r="AY44" s="232">
        <v>19021.230047000001</v>
      </c>
      <c r="AZ44" s="232">
        <v>19030.947915000001</v>
      </c>
      <c r="BA44" s="232">
        <v>19040.350796999999</v>
      </c>
      <c r="BB44" s="232">
        <v>19050.309974</v>
      </c>
      <c r="BC44" s="305">
        <v>19060.98</v>
      </c>
      <c r="BD44" s="305">
        <v>19072.330000000002</v>
      </c>
      <c r="BE44" s="305">
        <v>19084.169999999998</v>
      </c>
      <c r="BF44" s="305">
        <v>19095.68</v>
      </c>
      <c r="BG44" s="305">
        <v>19105.84</v>
      </c>
      <c r="BH44" s="305">
        <v>19114.04</v>
      </c>
      <c r="BI44" s="305">
        <v>19121.169999999998</v>
      </c>
      <c r="BJ44" s="305">
        <v>19128.53</v>
      </c>
      <c r="BK44" s="305">
        <v>19137.05</v>
      </c>
      <c r="BL44" s="305">
        <v>19146.41</v>
      </c>
      <c r="BM44" s="305">
        <v>19155.97</v>
      </c>
      <c r="BN44" s="305">
        <v>19165.2</v>
      </c>
      <c r="BO44" s="305">
        <v>19174.09</v>
      </c>
      <c r="BP44" s="305">
        <v>19182.78</v>
      </c>
      <c r="BQ44" s="305">
        <v>19191.39</v>
      </c>
      <c r="BR44" s="305">
        <v>19200.13</v>
      </c>
      <c r="BS44" s="305">
        <v>19209.2</v>
      </c>
      <c r="BT44" s="305">
        <v>19218.740000000002</v>
      </c>
      <c r="BU44" s="305">
        <v>19228.64</v>
      </c>
      <c r="BV44" s="305">
        <v>19238.72</v>
      </c>
    </row>
    <row r="45" spans="1:74" s="160" customFormat="1" ht="11.15" customHeight="1" x14ac:dyDescent="0.25">
      <c r="A45" s="148"/>
      <c r="B45" s="165" t="s">
        <v>720</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240"/>
      <c r="BB45" s="240"/>
      <c r="BC45" s="319"/>
      <c r="BD45" s="319"/>
      <c r="BE45" s="319"/>
      <c r="BF45" s="319"/>
      <c r="BG45" s="319"/>
      <c r="BH45" s="319"/>
      <c r="BI45" s="319"/>
      <c r="BJ45" s="319"/>
      <c r="BK45" s="319"/>
      <c r="BL45" s="319"/>
      <c r="BM45" s="319"/>
      <c r="BN45" s="319"/>
      <c r="BO45" s="319"/>
      <c r="BP45" s="319"/>
      <c r="BQ45" s="319"/>
      <c r="BR45" s="319"/>
      <c r="BS45" s="319"/>
      <c r="BT45" s="319"/>
      <c r="BU45" s="319"/>
      <c r="BV45" s="319"/>
    </row>
    <row r="46" spans="1:74" s="160" customFormat="1" ht="11.15" customHeight="1" x14ac:dyDescent="0.25">
      <c r="A46" s="148" t="s">
        <v>721</v>
      </c>
      <c r="B46" s="204" t="s">
        <v>432</v>
      </c>
      <c r="C46" s="250">
        <v>7.4472135801999997</v>
      </c>
      <c r="D46" s="250">
        <v>7.4527506173000004</v>
      </c>
      <c r="E46" s="250">
        <v>7.4580358025000004</v>
      </c>
      <c r="F46" s="250">
        <v>7.4637851851999999</v>
      </c>
      <c r="G46" s="250">
        <v>7.4680296296000002</v>
      </c>
      <c r="H46" s="250">
        <v>7.4714851851999997</v>
      </c>
      <c r="I46" s="250">
        <v>7.4713123457000004</v>
      </c>
      <c r="J46" s="250">
        <v>7.4753197531</v>
      </c>
      <c r="K46" s="250">
        <v>7.4806679012000004</v>
      </c>
      <c r="L46" s="250">
        <v>7.4893222222000002</v>
      </c>
      <c r="M46" s="250">
        <v>7.4958777777999996</v>
      </c>
      <c r="N46" s="250">
        <v>7.5023</v>
      </c>
      <c r="O46" s="250">
        <v>7.5071320987999997</v>
      </c>
      <c r="P46" s="250">
        <v>7.5143802469000001</v>
      </c>
      <c r="Q46" s="250">
        <v>7.5225876542999996</v>
      </c>
      <c r="R46" s="250">
        <v>7.5367271604999999</v>
      </c>
      <c r="S46" s="250">
        <v>7.5431234568000001</v>
      </c>
      <c r="T46" s="250">
        <v>7.5467493826999998</v>
      </c>
      <c r="U46" s="250">
        <v>7.5429283950999997</v>
      </c>
      <c r="V46" s="250">
        <v>7.5445209877000003</v>
      </c>
      <c r="W46" s="250">
        <v>7.5468506172999996</v>
      </c>
      <c r="X46" s="250">
        <v>7.5508950617000004</v>
      </c>
      <c r="Y46" s="250">
        <v>7.5539654321</v>
      </c>
      <c r="Z46" s="250">
        <v>7.5570395061999998</v>
      </c>
      <c r="AA46" s="250">
        <v>7.7357074073999996</v>
      </c>
      <c r="AB46" s="250">
        <v>7.6070962962999999</v>
      </c>
      <c r="AC46" s="250">
        <v>7.3467962963</v>
      </c>
      <c r="AD46" s="250">
        <v>6.5389901234999996</v>
      </c>
      <c r="AE46" s="250">
        <v>6.3271753086000002</v>
      </c>
      <c r="AF46" s="250">
        <v>6.2955345678999999</v>
      </c>
      <c r="AG46" s="250">
        <v>6.7252432099000004</v>
      </c>
      <c r="AH46" s="250">
        <v>6.8430691358000004</v>
      </c>
      <c r="AI46" s="250">
        <v>6.9301876543000001</v>
      </c>
      <c r="AJ46" s="250">
        <v>6.9597301325999998</v>
      </c>
      <c r="AK46" s="250">
        <v>7.0055853108999999</v>
      </c>
      <c r="AL46" s="250">
        <v>7.0408845564</v>
      </c>
      <c r="AM46" s="250">
        <v>7.0525688438999996</v>
      </c>
      <c r="AN46" s="250">
        <v>7.0765504926</v>
      </c>
      <c r="AO46" s="250">
        <v>7.0997704773999999</v>
      </c>
      <c r="AP46" s="250">
        <v>7.1186258530000002</v>
      </c>
      <c r="AQ46" s="250">
        <v>7.1430247187000004</v>
      </c>
      <c r="AR46" s="250">
        <v>7.1693641293999999</v>
      </c>
      <c r="AS46" s="250">
        <v>7.2019490710999996</v>
      </c>
      <c r="AT46" s="250">
        <v>7.2289408319000001</v>
      </c>
      <c r="AU46" s="250">
        <v>7.2546443980999999</v>
      </c>
      <c r="AV46" s="250">
        <v>7.2774627796000004</v>
      </c>
      <c r="AW46" s="250">
        <v>7.3017876987000001</v>
      </c>
      <c r="AX46" s="250">
        <v>7.3260221655000004</v>
      </c>
      <c r="AY46" s="250">
        <v>7.3523772872000004</v>
      </c>
      <c r="AZ46" s="250">
        <v>7.3747725190000004</v>
      </c>
      <c r="BA46" s="250">
        <v>7.3954189680000004</v>
      </c>
      <c r="BB46" s="250">
        <v>7.4138602426000002</v>
      </c>
      <c r="BC46" s="316">
        <v>7.4313510000000003</v>
      </c>
      <c r="BD46" s="316">
        <v>7.4474359999999997</v>
      </c>
      <c r="BE46" s="316">
        <v>7.4621969999999997</v>
      </c>
      <c r="BF46" s="316">
        <v>7.4754069999999997</v>
      </c>
      <c r="BG46" s="316">
        <v>7.4871480000000004</v>
      </c>
      <c r="BH46" s="316">
        <v>7.4973960000000002</v>
      </c>
      <c r="BI46" s="316">
        <v>7.506221</v>
      </c>
      <c r="BJ46" s="316">
        <v>7.5135969999999999</v>
      </c>
      <c r="BK46" s="316">
        <v>7.5178219999999998</v>
      </c>
      <c r="BL46" s="316">
        <v>7.5235760000000003</v>
      </c>
      <c r="BM46" s="316">
        <v>7.5291579999999998</v>
      </c>
      <c r="BN46" s="316">
        <v>7.5348300000000004</v>
      </c>
      <c r="BO46" s="316">
        <v>7.5398699999999996</v>
      </c>
      <c r="BP46" s="316">
        <v>7.5445419999999999</v>
      </c>
      <c r="BQ46" s="316">
        <v>7.5484970000000002</v>
      </c>
      <c r="BR46" s="316">
        <v>7.5526920000000004</v>
      </c>
      <c r="BS46" s="316">
        <v>7.5567780000000004</v>
      </c>
      <c r="BT46" s="316">
        <v>7.5607550000000003</v>
      </c>
      <c r="BU46" s="316">
        <v>7.5646250000000004</v>
      </c>
      <c r="BV46" s="316">
        <v>7.5683860000000003</v>
      </c>
    </row>
    <row r="47" spans="1:74" s="160" customFormat="1" ht="11.15" customHeight="1" x14ac:dyDescent="0.25">
      <c r="A47" s="148" t="s">
        <v>722</v>
      </c>
      <c r="B47" s="204" t="s">
        <v>465</v>
      </c>
      <c r="C47" s="250">
        <v>19.746717283999999</v>
      </c>
      <c r="D47" s="250">
        <v>19.764120987999998</v>
      </c>
      <c r="E47" s="250">
        <v>19.783661727999998</v>
      </c>
      <c r="F47" s="250">
        <v>19.809393827000001</v>
      </c>
      <c r="G47" s="250">
        <v>19.830167900999999</v>
      </c>
      <c r="H47" s="250">
        <v>19.850038271999999</v>
      </c>
      <c r="I47" s="250">
        <v>19.866807407</v>
      </c>
      <c r="J47" s="250">
        <v>19.886518518999999</v>
      </c>
      <c r="K47" s="250">
        <v>19.906974074000001</v>
      </c>
      <c r="L47" s="250">
        <v>19.930806173000001</v>
      </c>
      <c r="M47" s="250">
        <v>19.950776543</v>
      </c>
      <c r="N47" s="250">
        <v>19.969517283999998</v>
      </c>
      <c r="O47" s="250">
        <v>19.987556789999999</v>
      </c>
      <c r="P47" s="250">
        <v>20.003441975000001</v>
      </c>
      <c r="Q47" s="250">
        <v>20.017701235000001</v>
      </c>
      <c r="R47" s="250">
        <v>20.028591358</v>
      </c>
      <c r="S47" s="250">
        <v>20.040906173</v>
      </c>
      <c r="T47" s="250">
        <v>20.052902468999999</v>
      </c>
      <c r="U47" s="250">
        <v>20.066550617000001</v>
      </c>
      <c r="V47" s="250">
        <v>20.076432099000002</v>
      </c>
      <c r="W47" s="250">
        <v>20.084517284</v>
      </c>
      <c r="X47" s="250">
        <v>20.091611110999999</v>
      </c>
      <c r="Y47" s="250">
        <v>20.095500000000001</v>
      </c>
      <c r="Z47" s="250">
        <v>20.096988888999999</v>
      </c>
      <c r="AA47" s="250">
        <v>20.59047284</v>
      </c>
      <c r="AB47" s="250">
        <v>20.216365432</v>
      </c>
      <c r="AC47" s="250">
        <v>19.469061728</v>
      </c>
      <c r="AD47" s="250">
        <v>17.178630863999999</v>
      </c>
      <c r="AE47" s="250">
        <v>16.562382715999998</v>
      </c>
      <c r="AF47" s="250">
        <v>16.450386420000001</v>
      </c>
      <c r="AG47" s="250">
        <v>17.621802468999999</v>
      </c>
      <c r="AH47" s="250">
        <v>17.933939506000002</v>
      </c>
      <c r="AI47" s="250">
        <v>18.165958024999998</v>
      </c>
      <c r="AJ47" s="250">
        <v>18.257268017000001</v>
      </c>
      <c r="AK47" s="250">
        <v>18.374492004</v>
      </c>
      <c r="AL47" s="250">
        <v>18.457039978000001</v>
      </c>
      <c r="AM47" s="250">
        <v>18.454679798000001</v>
      </c>
      <c r="AN47" s="250">
        <v>18.505549852000001</v>
      </c>
      <c r="AO47" s="250">
        <v>18.559417998000001</v>
      </c>
      <c r="AP47" s="250">
        <v>18.614632540999999</v>
      </c>
      <c r="AQ47" s="250">
        <v>18.675735644</v>
      </c>
      <c r="AR47" s="250">
        <v>18.741075613</v>
      </c>
      <c r="AS47" s="250">
        <v>18.802429363000002</v>
      </c>
      <c r="AT47" s="250">
        <v>18.882410372999999</v>
      </c>
      <c r="AU47" s="250">
        <v>18.972795560000002</v>
      </c>
      <c r="AV47" s="250">
        <v>19.098420655000002</v>
      </c>
      <c r="AW47" s="250">
        <v>19.190987400000001</v>
      </c>
      <c r="AX47" s="250">
        <v>19.275331522999998</v>
      </c>
      <c r="AY47" s="250">
        <v>19.348202167</v>
      </c>
      <c r="AZ47" s="250">
        <v>19.418539194000001</v>
      </c>
      <c r="BA47" s="250">
        <v>19.483091745999999</v>
      </c>
      <c r="BB47" s="250">
        <v>19.540271554</v>
      </c>
      <c r="BC47" s="316">
        <v>19.594449999999998</v>
      </c>
      <c r="BD47" s="316">
        <v>19.644030000000001</v>
      </c>
      <c r="BE47" s="316">
        <v>19.688970000000001</v>
      </c>
      <c r="BF47" s="316">
        <v>19.729399999999998</v>
      </c>
      <c r="BG47" s="316">
        <v>19.765270000000001</v>
      </c>
      <c r="BH47" s="316">
        <v>19.794350000000001</v>
      </c>
      <c r="BI47" s="316">
        <v>19.822780000000002</v>
      </c>
      <c r="BJ47" s="316">
        <v>19.848320000000001</v>
      </c>
      <c r="BK47" s="316">
        <v>19.87105</v>
      </c>
      <c r="BL47" s="316">
        <v>19.890779999999999</v>
      </c>
      <c r="BM47" s="316">
        <v>19.90757</v>
      </c>
      <c r="BN47" s="316">
        <v>19.91825</v>
      </c>
      <c r="BO47" s="316">
        <v>19.931560000000001</v>
      </c>
      <c r="BP47" s="316">
        <v>19.944330000000001</v>
      </c>
      <c r="BQ47" s="316">
        <v>19.957080000000001</v>
      </c>
      <c r="BR47" s="316">
        <v>19.968350000000001</v>
      </c>
      <c r="BS47" s="316">
        <v>19.978680000000001</v>
      </c>
      <c r="BT47" s="316">
        <v>19.988060000000001</v>
      </c>
      <c r="BU47" s="316">
        <v>19.996490000000001</v>
      </c>
      <c r="BV47" s="316">
        <v>20.003969999999999</v>
      </c>
    </row>
    <row r="48" spans="1:74" s="160" customFormat="1" ht="11.15" customHeight="1" x14ac:dyDescent="0.25">
      <c r="A48" s="148" t="s">
        <v>723</v>
      </c>
      <c r="B48" s="204" t="s">
        <v>433</v>
      </c>
      <c r="C48" s="250">
        <v>22.141920987999999</v>
      </c>
      <c r="D48" s="250">
        <v>22.161991358000002</v>
      </c>
      <c r="E48" s="250">
        <v>22.176687653999998</v>
      </c>
      <c r="F48" s="250">
        <v>22.176158024999999</v>
      </c>
      <c r="G48" s="250">
        <v>22.187495062</v>
      </c>
      <c r="H48" s="250">
        <v>22.200846914</v>
      </c>
      <c r="I48" s="250">
        <v>22.221793826999999</v>
      </c>
      <c r="J48" s="250">
        <v>22.234990122999999</v>
      </c>
      <c r="K48" s="250">
        <v>22.246016049000001</v>
      </c>
      <c r="L48" s="250">
        <v>22.250738272</v>
      </c>
      <c r="M48" s="250">
        <v>22.260523457000001</v>
      </c>
      <c r="N48" s="250">
        <v>22.271238272000002</v>
      </c>
      <c r="O48" s="250">
        <v>22.287312346</v>
      </c>
      <c r="P48" s="250">
        <v>22.296564197999999</v>
      </c>
      <c r="Q48" s="250">
        <v>22.303423457000001</v>
      </c>
      <c r="R48" s="250">
        <v>22.306181480999999</v>
      </c>
      <c r="S48" s="250">
        <v>22.309537036999998</v>
      </c>
      <c r="T48" s="250">
        <v>22.311781481000001</v>
      </c>
      <c r="U48" s="250">
        <v>22.309848148</v>
      </c>
      <c r="V48" s="250">
        <v>22.31217037</v>
      </c>
      <c r="W48" s="250">
        <v>22.315681480999999</v>
      </c>
      <c r="X48" s="250">
        <v>22.326460493999999</v>
      </c>
      <c r="Y48" s="250">
        <v>22.327790123</v>
      </c>
      <c r="Z48" s="250">
        <v>22.325749383000002</v>
      </c>
      <c r="AA48" s="250">
        <v>22.754343209999998</v>
      </c>
      <c r="AB48" s="250">
        <v>22.420058024999999</v>
      </c>
      <c r="AC48" s="250">
        <v>21.756898764999999</v>
      </c>
      <c r="AD48" s="250">
        <v>19.687250617</v>
      </c>
      <c r="AE48" s="250">
        <v>19.174554320999999</v>
      </c>
      <c r="AF48" s="250">
        <v>19.141195062000001</v>
      </c>
      <c r="AG48" s="250">
        <v>20.383972839999998</v>
      </c>
      <c r="AH48" s="250">
        <v>20.711687653999999</v>
      </c>
      <c r="AI48" s="250">
        <v>20.921139505999999</v>
      </c>
      <c r="AJ48" s="250">
        <v>20.867919008000001</v>
      </c>
      <c r="AK48" s="250">
        <v>20.949151973999999</v>
      </c>
      <c r="AL48" s="250">
        <v>21.020429018000002</v>
      </c>
      <c r="AM48" s="250">
        <v>21.080876570000001</v>
      </c>
      <c r="AN48" s="250">
        <v>21.132896944999999</v>
      </c>
      <c r="AO48" s="250">
        <v>21.175616573999999</v>
      </c>
      <c r="AP48" s="250">
        <v>21.185806772999999</v>
      </c>
      <c r="AQ48" s="250">
        <v>21.227346423</v>
      </c>
      <c r="AR48" s="250">
        <v>21.277006837999998</v>
      </c>
      <c r="AS48" s="250">
        <v>21.338400163999999</v>
      </c>
      <c r="AT48" s="250">
        <v>21.401593004999999</v>
      </c>
      <c r="AU48" s="250">
        <v>21.470197505000002</v>
      </c>
      <c r="AV48" s="250">
        <v>21.552393951999999</v>
      </c>
      <c r="AW48" s="250">
        <v>21.625686554000001</v>
      </c>
      <c r="AX48" s="250">
        <v>21.6982556</v>
      </c>
      <c r="AY48" s="250">
        <v>21.775351796999999</v>
      </c>
      <c r="AZ48" s="250">
        <v>21.842535698999999</v>
      </c>
      <c r="BA48" s="250">
        <v>21.905058013000001</v>
      </c>
      <c r="BB48" s="250">
        <v>21.961722328</v>
      </c>
      <c r="BC48" s="316">
        <v>22.015820000000001</v>
      </c>
      <c r="BD48" s="316">
        <v>22.06615</v>
      </c>
      <c r="BE48" s="316">
        <v>22.11196</v>
      </c>
      <c r="BF48" s="316">
        <v>22.155329999999999</v>
      </c>
      <c r="BG48" s="316">
        <v>22.195499999999999</v>
      </c>
      <c r="BH48" s="316">
        <v>22.23592</v>
      </c>
      <c r="BI48" s="316">
        <v>22.267109999999999</v>
      </c>
      <c r="BJ48" s="316">
        <v>22.29251</v>
      </c>
      <c r="BK48" s="316">
        <v>22.303599999999999</v>
      </c>
      <c r="BL48" s="316">
        <v>22.323830000000001</v>
      </c>
      <c r="BM48" s="316">
        <v>22.344670000000001</v>
      </c>
      <c r="BN48" s="316">
        <v>22.368939999999998</v>
      </c>
      <c r="BO48" s="316">
        <v>22.38889</v>
      </c>
      <c r="BP48" s="316">
        <v>22.407330000000002</v>
      </c>
      <c r="BQ48" s="316">
        <v>22.424890000000001</v>
      </c>
      <c r="BR48" s="316">
        <v>22.439869999999999</v>
      </c>
      <c r="BS48" s="316">
        <v>22.45289</v>
      </c>
      <c r="BT48" s="316">
        <v>22.463940000000001</v>
      </c>
      <c r="BU48" s="316">
        <v>22.473030000000001</v>
      </c>
      <c r="BV48" s="316">
        <v>22.480149999999998</v>
      </c>
    </row>
    <row r="49" spans="1:74" s="160" customFormat="1" ht="11.15" customHeight="1" x14ac:dyDescent="0.25">
      <c r="A49" s="148" t="s">
        <v>724</v>
      </c>
      <c r="B49" s="204" t="s">
        <v>434</v>
      </c>
      <c r="C49" s="250">
        <v>10.722718519000001</v>
      </c>
      <c r="D49" s="250">
        <v>10.729707406999999</v>
      </c>
      <c r="E49" s="250">
        <v>10.734674074000001</v>
      </c>
      <c r="F49" s="250">
        <v>10.731366667</v>
      </c>
      <c r="G49" s="250">
        <v>10.736977778</v>
      </c>
      <c r="H49" s="250">
        <v>10.745255556</v>
      </c>
      <c r="I49" s="250">
        <v>10.763503704</v>
      </c>
      <c r="J49" s="250">
        <v>10.771637037</v>
      </c>
      <c r="K49" s="250">
        <v>10.776959259</v>
      </c>
      <c r="L49" s="250">
        <v>10.775445679000001</v>
      </c>
      <c r="M49" s="250">
        <v>10.778164198000001</v>
      </c>
      <c r="N49" s="250">
        <v>10.781090123</v>
      </c>
      <c r="O49" s="250">
        <v>10.782391358</v>
      </c>
      <c r="P49" s="250">
        <v>10.787106173</v>
      </c>
      <c r="Q49" s="250">
        <v>10.793402469</v>
      </c>
      <c r="R49" s="250">
        <v>10.804944444</v>
      </c>
      <c r="S49" s="250">
        <v>10.811655556</v>
      </c>
      <c r="T49" s="250">
        <v>10.8172</v>
      </c>
      <c r="U49" s="250">
        <v>10.818723457000001</v>
      </c>
      <c r="V49" s="250">
        <v>10.824075308999999</v>
      </c>
      <c r="W49" s="250">
        <v>10.830401235</v>
      </c>
      <c r="X49" s="250">
        <v>10.843558025</v>
      </c>
      <c r="Y49" s="250">
        <v>10.847439506000001</v>
      </c>
      <c r="Z49" s="250">
        <v>10.847902468999999</v>
      </c>
      <c r="AA49" s="250">
        <v>11.004537037</v>
      </c>
      <c r="AB49" s="250">
        <v>10.87847037</v>
      </c>
      <c r="AC49" s="250">
        <v>10.629292593000001</v>
      </c>
      <c r="AD49" s="250">
        <v>9.8609790122999996</v>
      </c>
      <c r="AE49" s="250">
        <v>9.6625975308999994</v>
      </c>
      <c r="AF49" s="250">
        <v>9.6381234568000007</v>
      </c>
      <c r="AG49" s="250">
        <v>10.066845679</v>
      </c>
      <c r="AH49" s="250">
        <v>10.180719753</v>
      </c>
      <c r="AI49" s="250">
        <v>10.259034568000001</v>
      </c>
      <c r="AJ49" s="250">
        <v>10.261848496000001</v>
      </c>
      <c r="AK49" s="250">
        <v>10.299001013</v>
      </c>
      <c r="AL49" s="250">
        <v>10.330550491</v>
      </c>
      <c r="AM49" s="250">
        <v>10.353456252000001</v>
      </c>
      <c r="AN49" s="250">
        <v>10.376080163999999</v>
      </c>
      <c r="AO49" s="250">
        <v>10.395381545999999</v>
      </c>
      <c r="AP49" s="250">
        <v>10.403761988999999</v>
      </c>
      <c r="AQ49" s="250">
        <v>10.422117120999999</v>
      </c>
      <c r="AR49" s="250">
        <v>10.442848533999999</v>
      </c>
      <c r="AS49" s="250">
        <v>10.473200049000001</v>
      </c>
      <c r="AT49" s="250">
        <v>10.493251151999999</v>
      </c>
      <c r="AU49" s="250">
        <v>10.510245667</v>
      </c>
      <c r="AV49" s="250">
        <v>10.510002590999999</v>
      </c>
      <c r="AW49" s="250">
        <v>10.531519682000001</v>
      </c>
      <c r="AX49" s="250">
        <v>10.560615937</v>
      </c>
      <c r="AY49" s="250">
        <v>10.611417242</v>
      </c>
      <c r="AZ49" s="250">
        <v>10.645077410000001</v>
      </c>
      <c r="BA49" s="250">
        <v>10.675722328000001</v>
      </c>
      <c r="BB49" s="250">
        <v>10.701219403</v>
      </c>
      <c r="BC49" s="316">
        <v>10.72743</v>
      </c>
      <c r="BD49" s="316">
        <v>10.752230000000001</v>
      </c>
      <c r="BE49" s="316">
        <v>10.77708</v>
      </c>
      <c r="BF49" s="316">
        <v>10.79795</v>
      </c>
      <c r="BG49" s="316">
        <v>10.8163</v>
      </c>
      <c r="BH49" s="316">
        <v>10.83151</v>
      </c>
      <c r="BI49" s="316">
        <v>10.8453</v>
      </c>
      <c r="BJ49" s="316">
        <v>10.857049999999999</v>
      </c>
      <c r="BK49" s="316">
        <v>10.86412</v>
      </c>
      <c r="BL49" s="316">
        <v>10.873749999999999</v>
      </c>
      <c r="BM49" s="316">
        <v>10.883319999999999</v>
      </c>
      <c r="BN49" s="316">
        <v>10.89326</v>
      </c>
      <c r="BO49" s="316">
        <v>10.90236</v>
      </c>
      <c r="BP49" s="316">
        <v>10.91107</v>
      </c>
      <c r="BQ49" s="316">
        <v>10.91944</v>
      </c>
      <c r="BR49" s="316">
        <v>10.927300000000001</v>
      </c>
      <c r="BS49" s="316">
        <v>10.934710000000001</v>
      </c>
      <c r="BT49" s="316">
        <v>10.941660000000001</v>
      </c>
      <c r="BU49" s="316">
        <v>10.948169999999999</v>
      </c>
      <c r="BV49" s="316">
        <v>10.954230000000001</v>
      </c>
    </row>
    <row r="50" spans="1:74" s="160" customFormat="1" ht="11.15" customHeight="1" x14ac:dyDescent="0.25">
      <c r="A50" s="148" t="s">
        <v>725</v>
      </c>
      <c r="B50" s="204" t="s">
        <v>435</v>
      </c>
      <c r="C50" s="250">
        <v>28.452066667</v>
      </c>
      <c r="D50" s="250">
        <v>28.505299999999998</v>
      </c>
      <c r="E50" s="250">
        <v>28.558433333</v>
      </c>
      <c r="F50" s="250">
        <v>28.617688889</v>
      </c>
      <c r="G50" s="250">
        <v>28.665955556</v>
      </c>
      <c r="H50" s="250">
        <v>28.709455556000002</v>
      </c>
      <c r="I50" s="250">
        <v>28.744771605</v>
      </c>
      <c r="J50" s="250">
        <v>28.781301235000001</v>
      </c>
      <c r="K50" s="250">
        <v>28.815627159999998</v>
      </c>
      <c r="L50" s="250">
        <v>28.838376542999999</v>
      </c>
      <c r="M50" s="250">
        <v>28.875324690999999</v>
      </c>
      <c r="N50" s="250">
        <v>28.917098764999999</v>
      </c>
      <c r="O50" s="250">
        <v>28.975116049</v>
      </c>
      <c r="P50" s="250">
        <v>29.017979012000001</v>
      </c>
      <c r="Q50" s="250">
        <v>29.057104937999998</v>
      </c>
      <c r="R50" s="250">
        <v>29.090049383</v>
      </c>
      <c r="S50" s="250">
        <v>29.123534568</v>
      </c>
      <c r="T50" s="250">
        <v>29.155116049</v>
      </c>
      <c r="U50" s="250">
        <v>29.178665431999999</v>
      </c>
      <c r="V50" s="250">
        <v>29.211035802000001</v>
      </c>
      <c r="W50" s="250">
        <v>29.246098764999999</v>
      </c>
      <c r="X50" s="250">
        <v>29.300387654000001</v>
      </c>
      <c r="Y50" s="250">
        <v>29.328435802000001</v>
      </c>
      <c r="Z50" s="250">
        <v>29.346776543000001</v>
      </c>
      <c r="AA50" s="250">
        <v>29.817162963000001</v>
      </c>
      <c r="AB50" s="250">
        <v>29.469774074</v>
      </c>
      <c r="AC50" s="250">
        <v>28.766362962999999</v>
      </c>
      <c r="AD50" s="250">
        <v>26.579882716</v>
      </c>
      <c r="AE50" s="250">
        <v>26.009712346000001</v>
      </c>
      <c r="AF50" s="250">
        <v>25.928804937999999</v>
      </c>
      <c r="AG50" s="250">
        <v>27.091634568</v>
      </c>
      <c r="AH50" s="250">
        <v>27.423397530999999</v>
      </c>
      <c r="AI50" s="250">
        <v>27.678567901000001</v>
      </c>
      <c r="AJ50" s="250">
        <v>27.789714015000001</v>
      </c>
      <c r="AK50" s="250">
        <v>27.942272947999999</v>
      </c>
      <c r="AL50" s="250">
        <v>28.068813037000002</v>
      </c>
      <c r="AM50" s="250">
        <v>28.144519377000002</v>
      </c>
      <c r="AN50" s="250">
        <v>28.237632952999999</v>
      </c>
      <c r="AO50" s="250">
        <v>28.323338861</v>
      </c>
      <c r="AP50" s="250">
        <v>28.373840832999999</v>
      </c>
      <c r="AQ50" s="250">
        <v>28.465578606000001</v>
      </c>
      <c r="AR50" s="250">
        <v>28.570755913999999</v>
      </c>
      <c r="AS50" s="250">
        <v>28.709018133000001</v>
      </c>
      <c r="AT50" s="250">
        <v>28.826340474999999</v>
      </c>
      <c r="AU50" s="250">
        <v>28.942368316</v>
      </c>
      <c r="AV50" s="250">
        <v>29.057294905999999</v>
      </c>
      <c r="AW50" s="250">
        <v>29.170588811999998</v>
      </c>
      <c r="AX50" s="250">
        <v>29.282443283999999</v>
      </c>
      <c r="AY50" s="250">
        <v>29.405917564999999</v>
      </c>
      <c r="AZ50" s="250">
        <v>29.505098733000001</v>
      </c>
      <c r="BA50" s="250">
        <v>29.593046031</v>
      </c>
      <c r="BB50" s="250">
        <v>29.661480180000002</v>
      </c>
      <c r="BC50" s="316">
        <v>29.733170000000001</v>
      </c>
      <c r="BD50" s="316">
        <v>29.79983</v>
      </c>
      <c r="BE50" s="316">
        <v>29.861129999999999</v>
      </c>
      <c r="BF50" s="316">
        <v>29.917999999999999</v>
      </c>
      <c r="BG50" s="316">
        <v>29.970109999999998</v>
      </c>
      <c r="BH50" s="316">
        <v>30.015809999999998</v>
      </c>
      <c r="BI50" s="316">
        <v>30.05959</v>
      </c>
      <c r="BJ50" s="316">
        <v>30.099820000000001</v>
      </c>
      <c r="BK50" s="316">
        <v>30.132339999999999</v>
      </c>
      <c r="BL50" s="316">
        <v>30.168589999999998</v>
      </c>
      <c r="BM50" s="316">
        <v>30.204409999999999</v>
      </c>
      <c r="BN50" s="316">
        <v>30.241630000000001</v>
      </c>
      <c r="BO50" s="316">
        <v>30.275230000000001</v>
      </c>
      <c r="BP50" s="316">
        <v>30.307030000000001</v>
      </c>
      <c r="BQ50" s="316">
        <v>30.337879999999998</v>
      </c>
      <c r="BR50" s="316">
        <v>30.365469999999998</v>
      </c>
      <c r="BS50" s="316">
        <v>30.390619999999998</v>
      </c>
      <c r="BT50" s="316">
        <v>30.413360000000001</v>
      </c>
      <c r="BU50" s="316">
        <v>30.433669999999999</v>
      </c>
      <c r="BV50" s="316">
        <v>30.451550000000001</v>
      </c>
    </row>
    <row r="51" spans="1:74" s="160" customFormat="1" ht="11.15" customHeight="1" x14ac:dyDescent="0.25">
      <c r="A51" s="148" t="s">
        <v>726</v>
      </c>
      <c r="B51" s="204" t="s">
        <v>436</v>
      </c>
      <c r="C51" s="250">
        <v>8.1441074073999999</v>
      </c>
      <c r="D51" s="250">
        <v>8.1516296296000004</v>
      </c>
      <c r="E51" s="250">
        <v>8.161462963</v>
      </c>
      <c r="F51" s="250">
        <v>8.1785999999999994</v>
      </c>
      <c r="G51" s="250">
        <v>8.1893111111000003</v>
      </c>
      <c r="H51" s="250">
        <v>8.1985888888999998</v>
      </c>
      <c r="I51" s="250">
        <v>8.2044185185000007</v>
      </c>
      <c r="J51" s="250">
        <v>8.2123407407000002</v>
      </c>
      <c r="K51" s="250">
        <v>8.2203407406999993</v>
      </c>
      <c r="L51" s="250">
        <v>8.2264481480999994</v>
      </c>
      <c r="M51" s="250">
        <v>8.2360814814999994</v>
      </c>
      <c r="N51" s="250">
        <v>8.2472703704000008</v>
      </c>
      <c r="O51" s="250">
        <v>8.2642617283999993</v>
      </c>
      <c r="P51" s="250">
        <v>8.2753765432000002</v>
      </c>
      <c r="Q51" s="250">
        <v>8.2848617283999992</v>
      </c>
      <c r="R51" s="250">
        <v>8.2908407407000002</v>
      </c>
      <c r="S51" s="250">
        <v>8.2984740740999996</v>
      </c>
      <c r="T51" s="250">
        <v>8.3058851851999993</v>
      </c>
      <c r="U51" s="250">
        <v>8.3159876543000006</v>
      </c>
      <c r="V51" s="250">
        <v>8.3207691358000009</v>
      </c>
      <c r="W51" s="250">
        <v>8.3231432098999996</v>
      </c>
      <c r="X51" s="250">
        <v>8.3160827160000004</v>
      </c>
      <c r="Y51" s="250">
        <v>8.3189123456999994</v>
      </c>
      <c r="Z51" s="250">
        <v>8.3246049383000003</v>
      </c>
      <c r="AA51" s="250">
        <v>8.4655753086000001</v>
      </c>
      <c r="AB51" s="250">
        <v>8.3776827160000007</v>
      </c>
      <c r="AC51" s="250">
        <v>8.1933419752999992</v>
      </c>
      <c r="AD51" s="250">
        <v>7.6020888889</v>
      </c>
      <c r="AE51" s="250">
        <v>7.4577</v>
      </c>
      <c r="AF51" s="250">
        <v>7.4497111111000001</v>
      </c>
      <c r="AG51" s="250">
        <v>7.7942753085999996</v>
      </c>
      <c r="AH51" s="250">
        <v>7.8969716049000001</v>
      </c>
      <c r="AI51" s="250">
        <v>7.9739530863999999</v>
      </c>
      <c r="AJ51" s="250">
        <v>8.0035876879999996</v>
      </c>
      <c r="AK51" s="250">
        <v>8.0453635887000008</v>
      </c>
      <c r="AL51" s="250">
        <v>8.0776487233999994</v>
      </c>
      <c r="AM51" s="250">
        <v>8.0946495198000008</v>
      </c>
      <c r="AN51" s="250">
        <v>8.1122983017999992</v>
      </c>
      <c r="AO51" s="250">
        <v>8.1248014969</v>
      </c>
      <c r="AP51" s="250">
        <v>8.1198758122000001</v>
      </c>
      <c r="AQ51" s="250">
        <v>8.1313003036999998</v>
      </c>
      <c r="AR51" s="250">
        <v>8.1467916782999996</v>
      </c>
      <c r="AS51" s="250">
        <v>8.1675829328000003</v>
      </c>
      <c r="AT51" s="250">
        <v>8.1902833259999994</v>
      </c>
      <c r="AU51" s="250">
        <v>8.2161258546999996</v>
      </c>
      <c r="AV51" s="250">
        <v>8.2489335009999998</v>
      </c>
      <c r="AW51" s="250">
        <v>8.2781930643999999</v>
      </c>
      <c r="AX51" s="250">
        <v>8.3077275267000008</v>
      </c>
      <c r="AY51" s="250">
        <v>8.3423000193999997</v>
      </c>
      <c r="AZ51" s="250">
        <v>8.3688119313999998</v>
      </c>
      <c r="BA51" s="250">
        <v>8.3920263941000002</v>
      </c>
      <c r="BB51" s="250">
        <v>8.4094664057999999</v>
      </c>
      <c r="BC51" s="316">
        <v>8.4279440000000001</v>
      </c>
      <c r="BD51" s="316">
        <v>8.4449810000000003</v>
      </c>
      <c r="BE51" s="316">
        <v>8.4608779999999992</v>
      </c>
      <c r="BF51" s="316">
        <v>8.474812</v>
      </c>
      <c r="BG51" s="316">
        <v>8.4870830000000002</v>
      </c>
      <c r="BH51" s="316">
        <v>8.4975649999999998</v>
      </c>
      <c r="BI51" s="316">
        <v>8.5066039999999994</v>
      </c>
      <c r="BJ51" s="316">
        <v>8.5140729999999998</v>
      </c>
      <c r="BK51" s="316">
        <v>8.51722</v>
      </c>
      <c r="BL51" s="316">
        <v>8.5236169999999998</v>
      </c>
      <c r="BM51" s="316">
        <v>8.5305119999999999</v>
      </c>
      <c r="BN51" s="316">
        <v>8.5391519999999996</v>
      </c>
      <c r="BO51" s="316">
        <v>8.5461030000000004</v>
      </c>
      <c r="BP51" s="316">
        <v>8.5526140000000002</v>
      </c>
      <c r="BQ51" s="316">
        <v>8.5590030000000006</v>
      </c>
      <c r="BR51" s="316">
        <v>8.5643940000000001</v>
      </c>
      <c r="BS51" s="316">
        <v>8.5691059999999997</v>
      </c>
      <c r="BT51" s="316">
        <v>8.5731380000000001</v>
      </c>
      <c r="BU51" s="316">
        <v>8.576492</v>
      </c>
      <c r="BV51" s="316">
        <v>8.5791660000000007</v>
      </c>
    </row>
    <row r="52" spans="1:74" s="160" customFormat="1" ht="11.15" customHeight="1" x14ac:dyDescent="0.25">
      <c r="A52" s="148" t="s">
        <v>727</v>
      </c>
      <c r="B52" s="204" t="s">
        <v>437</v>
      </c>
      <c r="C52" s="250">
        <v>17.285649382999999</v>
      </c>
      <c r="D52" s="250">
        <v>17.320101234999999</v>
      </c>
      <c r="E52" s="250">
        <v>17.355149383000001</v>
      </c>
      <c r="F52" s="250">
        <v>17.392062963000001</v>
      </c>
      <c r="G52" s="250">
        <v>17.427351852000001</v>
      </c>
      <c r="H52" s="250">
        <v>17.462285184999999</v>
      </c>
      <c r="I52" s="250">
        <v>17.50047284</v>
      </c>
      <c r="J52" s="250">
        <v>17.531987654000002</v>
      </c>
      <c r="K52" s="250">
        <v>17.560439506000002</v>
      </c>
      <c r="L52" s="250">
        <v>17.581245678999998</v>
      </c>
      <c r="M52" s="250">
        <v>17.607008642</v>
      </c>
      <c r="N52" s="250">
        <v>17.633145678999998</v>
      </c>
      <c r="O52" s="250">
        <v>17.661064197999998</v>
      </c>
      <c r="P52" s="250">
        <v>17.686893826999999</v>
      </c>
      <c r="Q52" s="250">
        <v>17.712041975000002</v>
      </c>
      <c r="R52" s="250">
        <v>17.734691357999999</v>
      </c>
      <c r="S52" s="250">
        <v>17.759839505999999</v>
      </c>
      <c r="T52" s="250">
        <v>17.785669135999999</v>
      </c>
      <c r="U52" s="250">
        <v>17.816279011999999</v>
      </c>
      <c r="V52" s="250">
        <v>17.840397531000001</v>
      </c>
      <c r="W52" s="250">
        <v>17.862123456999999</v>
      </c>
      <c r="X52" s="250">
        <v>17.883851851999999</v>
      </c>
      <c r="Y52" s="250">
        <v>17.898996296</v>
      </c>
      <c r="Z52" s="250">
        <v>17.909951851999999</v>
      </c>
      <c r="AA52" s="250">
        <v>18.160580246999999</v>
      </c>
      <c r="AB52" s="250">
        <v>17.980261727999999</v>
      </c>
      <c r="AC52" s="250">
        <v>17.612858025000001</v>
      </c>
      <c r="AD52" s="250">
        <v>16.488685185000001</v>
      </c>
      <c r="AE52" s="250">
        <v>16.174374073999999</v>
      </c>
      <c r="AF52" s="250">
        <v>16.100240741</v>
      </c>
      <c r="AG52" s="250">
        <v>16.618082716</v>
      </c>
      <c r="AH52" s="250">
        <v>16.760456789999999</v>
      </c>
      <c r="AI52" s="250">
        <v>16.879160494000001</v>
      </c>
      <c r="AJ52" s="250">
        <v>16.963864581999999</v>
      </c>
      <c r="AK52" s="250">
        <v>17.042974479000002</v>
      </c>
      <c r="AL52" s="250">
        <v>17.106160938999999</v>
      </c>
      <c r="AM52" s="250">
        <v>17.125164687000002</v>
      </c>
      <c r="AN52" s="250">
        <v>17.177698728999999</v>
      </c>
      <c r="AO52" s="250">
        <v>17.235503789999999</v>
      </c>
      <c r="AP52" s="250">
        <v>17.303243589000001</v>
      </c>
      <c r="AQ52" s="250">
        <v>17.368092901000001</v>
      </c>
      <c r="AR52" s="250">
        <v>17.434715443000002</v>
      </c>
      <c r="AS52" s="250">
        <v>17.494099250000001</v>
      </c>
      <c r="AT52" s="250">
        <v>17.571027226999998</v>
      </c>
      <c r="AU52" s="250">
        <v>17.656487409</v>
      </c>
      <c r="AV52" s="250">
        <v>17.768780210999999</v>
      </c>
      <c r="AW52" s="250">
        <v>17.857579491999999</v>
      </c>
      <c r="AX52" s="250">
        <v>17.941185664999999</v>
      </c>
      <c r="AY52" s="250">
        <v>18.024131832999998</v>
      </c>
      <c r="AZ52" s="250">
        <v>18.093951966999999</v>
      </c>
      <c r="BA52" s="250">
        <v>18.15517917</v>
      </c>
      <c r="BB52" s="250">
        <v>18.201847753999999</v>
      </c>
      <c r="BC52" s="316">
        <v>18.250360000000001</v>
      </c>
      <c r="BD52" s="316">
        <v>18.29476</v>
      </c>
      <c r="BE52" s="316">
        <v>18.33203</v>
      </c>
      <c r="BF52" s="316">
        <v>18.370450000000002</v>
      </c>
      <c r="BG52" s="316">
        <v>18.40699</v>
      </c>
      <c r="BH52" s="316">
        <v>18.441849999999999</v>
      </c>
      <c r="BI52" s="316">
        <v>18.474540000000001</v>
      </c>
      <c r="BJ52" s="316">
        <v>18.505230000000001</v>
      </c>
      <c r="BK52" s="316">
        <v>18.532430000000002</v>
      </c>
      <c r="BL52" s="316">
        <v>18.56024</v>
      </c>
      <c r="BM52" s="316">
        <v>18.58717</v>
      </c>
      <c r="BN52" s="316">
        <v>18.614350000000002</v>
      </c>
      <c r="BO52" s="316">
        <v>18.638680000000001</v>
      </c>
      <c r="BP52" s="316">
        <v>18.661290000000001</v>
      </c>
      <c r="BQ52" s="316">
        <v>18.68186</v>
      </c>
      <c r="BR52" s="316">
        <v>18.701280000000001</v>
      </c>
      <c r="BS52" s="316">
        <v>18.71923</v>
      </c>
      <c r="BT52" s="316">
        <v>18.735700000000001</v>
      </c>
      <c r="BU52" s="316">
        <v>18.750710000000002</v>
      </c>
      <c r="BV52" s="316">
        <v>18.764240000000001</v>
      </c>
    </row>
    <row r="53" spans="1:74" s="160" customFormat="1" ht="11.15" customHeight="1" x14ac:dyDescent="0.25">
      <c r="A53" s="148" t="s">
        <v>728</v>
      </c>
      <c r="B53" s="204" t="s">
        <v>438</v>
      </c>
      <c r="C53" s="250">
        <v>10.702503704</v>
      </c>
      <c r="D53" s="250">
        <v>10.730559259</v>
      </c>
      <c r="E53" s="250">
        <v>10.755337037</v>
      </c>
      <c r="F53" s="250">
        <v>10.772051852000001</v>
      </c>
      <c r="G53" s="250">
        <v>10.793862963</v>
      </c>
      <c r="H53" s="250">
        <v>10.815985185000001</v>
      </c>
      <c r="I53" s="250">
        <v>10.838937037000001</v>
      </c>
      <c r="J53" s="250">
        <v>10.861292593</v>
      </c>
      <c r="K53" s="250">
        <v>10.883570369999999</v>
      </c>
      <c r="L53" s="250">
        <v>10.903498765</v>
      </c>
      <c r="M53" s="250">
        <v>10.927324691000001</v>
      </c>
      <c r="N53" s="250">
        <v>10.952776543000001</v>
      </c>
      <c r="O53" s="250">
        <v>10.985197531000001</v>
      </c>
      <c r="P53" s="250">
        <v>11.009893827000001</v>
      </c>
      <c r="Q53" s="250">
        <v>11.032208642000001</v>
      </c>
      <c r="R53" s="250">
        <v>11.048137037</v>
      </c>
      <c r="S53" s="250">
        <v>11.068692593</v>
      </c>
      <c r="T53" s="250">
        <v>11.08987037</v>
      </c>
      <c r="U53" s="250">
        <v>11.113072839999999</v>
      </c>
      <c r="V53" s="250">
        <v>11.134443210000001</v>
      </c>
      <c r="W53" s="250">
        <v>11.155383950999999</v>
      </c>
      <c r="X53" s="250">
        <v>11.178808642</v>
      </c>
      <c r="Y53" s="250">
        <v>11.196704938</v>
      </c>
      <c r="Z53" s="250">
        <v>11.211986420000001</v>
      </c>
      <c r="AA53" s="250">
        <v>11.403319753</v>
      </c>
      <c r="AB53" s="250">
        <v>11.279371605</v>
      </c>
      <c r="AC53" s="250">
        <v>11.018808642</v>
      </c>
      <c r="AD53" s="250">
        <v>10.196653086</v>
      </c>
      <c r="AE53" s="250">
        <v>9.9815938271999993</v>
      </c>
      <c r="AF53" s="250">
        <v>9.9486530864000002</v>
      </c>
      <c r="AG53" s="250">
        <v>10.375875309</v>
      </c>
      <c r="AH53" s="250">
        <v>10.498638272000001</v>
      </c>
      <c r="AI53" s="250">
        <v>10.59498642</v>
      </c>
      <c r="AJ53" s="250">
        <v>10.640906201</v>
      </c>
      <c r="AK53" s="250">
        <v>10.702434884000001</v>
      </c>
      <c r="AL53" s="250">
        <v>10.755558916</v>
      </c>
      <c r="AM53" s="250">
        <v>10.785921149</v>
      </c>
      <c r="AN53" s="250">
        <v>10.833003741000001</v>
      </c>
      <c r="AO53" s="250">
        <v>10.882449544</v>
      </c>
      <c r="AP53" s="250">
        <v>10.939183574999999</v>
      </c>
      <c r="AQ53" s="250">
        <v>10.989662035</v>
      </c>
      <c r="AR53" s="250">
        <v>11.03880994</v>
      </c>
      <c r="AS53" s="250">
        <v>11.085201664</v>
      </c>
      <c r="AT53" s="250">
        <v>11.132757684</v>
      </c>
      <c r="AU53" s="250">
        <v>11.180052371</v>
      </c>
      <c r="AV53" s="250">
        <v>11.227465657</v>
      </c>
      <c r="AW53" s="250">
        <v>11.273952732</v>
      </c>
      <c r="AX53" s="250">
        <v>11.319893527</v>
      </c>
      <c r="AY53" s="250">
        <v>11.371414101999999</v>
      </c>
      <c r="AZ53" s="250">
        <v>11.411667791999999</v>
      </c>
      <c r="BA53" s="250">
        <v>11.446780657</v>
      </c>
      <c r="BB53" s="250">
        <v>11.471981574000001</v>
      </c>
      <c r="BC53" s="316">
        <v>11.500389999999999</v>
      </c>
      <c r="BD53" s="316">
        <v>11.527240000000001</v>
      </c>
      <c r="BE53" s="316">
        <v>11.550990000000001</v>
      </c>
      <c r="BF53" s="316">
        <v>11.57586</v>
      </c>
      <c r="BG53" s="316">
        <v>11.60031</v>
      </c>
      <c r="BH53" s="316">
        <v>11.62649</v>
      </c>
      <c r="BI53" s="316">
        <v>11.64851</v>
      </c>
      <c r="BJ53" s="316">
        <v>11.66849</v>
      </c>
      <c r="BK53" s="316">
        <v>11.683450000000001</v>
      </c>
      <c r="BL53" s="316">
        <v>11.701639999999999</v>
      </c>
      <c r="BM53" s="316">
        <v>11.72006</v>
      </c>
      <c r="BN53" s="316">
        <v>11.740019999999999</v>
      </c>
      <c r="BO53" s="316">
        <v>11.757899999999999</v>
      </c>
      <c r="BP53" s="316">
        <v>11.775029999999999</v>
      </c>
      <c r="BQ53" s="316">
        <v>11.79238</v>
      </c>
      <c r="BR53" s="316">
        <v>11.80725</v>
      </c>
      <c r="BS53" s="316">
        <v>11.82063</v>
      </c>
      <c r="BT53" s="316">
        <v>11.832520000000001</v>
      </c>
      <c r="BU53" s="316">
        <v>11.84291</v>
      </c>
      <c r="BV53" s="316">
        <v>11.85181</v>
      </c>
    </row>
    <row r="54" spans="1:74" s="160" customFormat="1" ht="11.15" customHeight="1" x14ac:dyDescent="0.25">
      <c r="A54" s="149" t="s">
        <v>729</v>
      </c>
      <c r="B54" s="205" t="s">
        <v>439</v>
      </c>
      <c r="C54" s="69">
        <v>23.314639505999999</v>
      </c>
      <c r="D54" s="69">
        <v>23.357454320999999</v>
      </c>
      <c r="E54" s="69">
        <v>23.390706173000002</v>
      </c>
      <c r="F54" s="69">
        <v>23.399377778000002</v>
      </c>
      <c r="G54" s="69">
        <v>23.424766667</v>
      </c>
      <c r="H54" s="69">
        <v>23.451855556000002</v>
      </c>
      <c r="I54" s="69">
        <v>23.477172840000001</v>
      </c>
      <c r="J54" s="69">
        <v>23.510265432000001</v>
      </c>
      <c r="K54" s="69">
        <v>23.547661728000001</v>
      </c>
      <c r="L54" s="69">
        <v>23.602838272</v>
      </c>
      <c r="M54" s="69">
        <v>23.638734568</v>
      </c>
      <c r="N54" s="69">
        <v>23.668827159999999</v>
      </c>
      <c r="O54" s="69">
        <v>23.684380247</v>
      </c>
      <c r="P54" s="69">
        <v>23.709417284000001</v>
      </c>
      <c r="Q54" s="69">
        <v>23.735202469000001</v>
      </c>
      <c r="R54" s="69">
        <v>23.761246914000001</v>
      </c>
      <c r="S54" s="69">
        <v>23.788895062000002</v>
      </c>
      <c r="T54" s="69">
        <v>23.817658025</v>
      </c>
      <c r="U54" s="69">
        <v>23.845669136000001</v>
      </c>
      <c r="V54" s="69">
        <v>23.878061727999999</v>
      </c>
      <c r="W54" s="69">
        <v>23.912969136000001</v>
      </c>
      <c r="X54" s="69">
        <v>23.957112345999999</v>
      </c>
      <c r="Y54" s="69">
        <v>23.992008641999998</v>
      </c>
      <c r="Z54" s="69">
        <v>24.024379012000001</v>
      </c>
      <c r="AA54" s="69">
        <v>24.542603704000001</v>
      </c>
      <c r="AB54" s="69">
        <v>24.203637037</v>
      </c>
      <c r="AC54" s="69">
        <v>23.495859258999999</v>
      </c>
      <c r="AD54" s="69">
        <v>21.332574074</v>
      </c>
      <c r="AE54" s="69">
        <v>20.702196296</v>
      </c>
      <c r="AF54" s="69">
        <v>20.518029630000001</v>
      </c>
      <c r="AG54" s="69">
        <v>21.426424691000001</v>
      </c>
      <c r="AH54" s="69">
        <v>21.649917284000001</v>
      </c>
      <c r="AI54" s="69">
        <v>21.834858024999999</v>
      </c>
      <c r="AJ54" s="69">
        <v>21.97472668</v>
      </c>
      <c r="AK54" s="69">
        <v>22.087453891999999</v>
      </c>
      <c r="AL54" s="69">
        <v>22.166519428000001</v>
      </c>
      <c r="AM54" s="69">
        <v>22.118448631</v>
      </c>
      <c r="AN54" s="69">
        <v>22.200296806000001</v>
      </c>
      <c r="AO54" s="69">
        <v>22.318589296999999</v>
      </c>
      <c r="AP54" s="69">
        <v>22.532149135000001</v>
      </c>
      <c r="AQ54" s="69">
        <v>22.679212983999999</v>
      </c>
      <c r="AR54" s="69">
        <v>22.818603875000001</v>
      </c>
      <c r="AS54" s="69">
        <v>22.959400148</v>
      </c>
      <c r="AT54" s="69">
        <v>23.076636367999999</v>
      </c>
      <c r="AU54" s="69">
        <v>23.179390874999999</v>
      </c>
      <c r="AV54" s="69">
        <v>23.237798519999998</v>
      </c>
      <c r="AW54" s="69">
        <v>23.333988461000001</v>
      </c>
      <c r="AX54" s="69">
        <v>23.438095551</v>
      </c>
      <c r="AY54" s="69">
        <v>23.577731441000001</v>
      </c>
      <c r="AZ54" s="69">
        <v>23.676964087000002</v>
      </c>
      <c r="BA54" s="69">
        <v>23.763405139</v>
      </c>
      <c r="BB54" s="69">
        <v>23.827266577</v>
      </c>
      <c r="BC54" s="320">
        <v>23.89547</v>
      </c>
      <c r="BD54" s="320">
        <v>23.958210000000001</v>
      </c>
      <c r="BE54" s="320">
        <v>24.012070000000001</v>
      </c>
      <c r="BF54" s="320">
        <v>24.066500000000001</v>
      </c>
      <c r="BG54" s="320">
        <v>24.11806</v>
      </c>
      <c r="BH54" s="320">
        <v>24.16957</v>
      </c>
      <c r="BI54" s="320">
        <v>24.213290000000001</v>
      </c>
      <c r="BJ54" s="320">
        <v>24.252040000000001</v>
      </c>
      <c r="BK54" s="320">
        <v>24.2851</v>
      </c>
      <c r="BL54" s="320">
        <v>24.314440000000001</v>
      </c>
      <c r="BM54" s="320">
        <v>24.33933</v>
      </c>
      <c r="BN54" s="320">
        <v>24.356020000000001</v>
      </c>
      <c r="BO54" s="320">
        <v>24.374860000000002</v>
      </c>
      <c r="BP54" s="320">
        <v>24.392099999999999</v>
      </c>
      <c r="BQ54" s="320">
        <v>24.407489999999999</v>
      </c>
      <c r="BR54" s="320">
        <v>24.421679999999999</v>
      </c>
      <c r="BS54" s="320">
        <v>24.434439999999999</v>
      </c>
      <c r="BT54" s="320">
        <v>24.44577</v>
      </c>
      <c r="BU54" s="320">
        <v>24.455670000000001</v>
      </c>
      <c r="BV54" s="320">
        <v>24.464130000000001</v>
      </c>
    </row>
    <row r="55" spans="1:74" s="160" customFormat="1" ht="12" customHeight="1" x14ac:dyDescent="0.25">
      <c r="A55" s="148"/>
      <c r="B55" s="755" t="s">
        <v>808</v>
      </c>
      <c r="C55" s="756"/>
      <c r="D55" s="756"/>
      <c r="E55" s="756"/>
      <c r="F55" s="756"/>
      <c r="G55" s="756"/>
      <c r="H55" s="756"/>
      <c r="I55" s="756"/>
      <c r="J55" s="756"/>
      <c r="K55" s="756"/>
      <c r="L55" s="756"/>
      <c r="M55" s="756"/>
      <c r="N55" s="756"/>
      <c r="O55" s="756"/>
      <c r="P55" s="756"/>
      <c r="Q55" s="756"/>
      <c r="AY55" s="458"/>
      <c r="AZ55" s="458"/>
      <c r="BA55" s="458"/>
      <c r="BB55" s="458"/>
      <c r="BC55" s="458"/>
      <c r="BD55" s="458"/>
      <c r="BE55" s="458"/>
      <c r="BF55" s="458"/>
      <c r="BG55" s="458"/>
      <c r="BH55" s="458"/>
      <c r="BI55" s="458"/>
      <c r="BJ55" s="458"/>
    </row>
    <row r="56" spans="1:74" s="427" customFormat="1" ht="12" customHeight="1" x14ac:dyDescent="0.25">
      <c r="A56" s="426"/>
      <c r="B56" s="776" t="str">
        <f>"Notes: "&amp;"EIA completed modeling and analysis for this report on " &amp;Dates!D2&amp;"."</f>
        <v>Notes: EIA completed modeling and analysis for this report on Thursday May 5, 2022.</v>
      </c>
      <c r="C56" s="798"/>
      <c r="D56" s="798"/>
      <c r="E56" s="798"/>
      <c r="F56" s="798"/>
      <c r="G56" s="798"/>
      <c r="H56" s="798"/>
      <c r="I56" s="798"/>
      <c r="J56" s="798"/>
      <c r="K56" s="798"/>
      <c r="L56" s="798"/>
      <c r="M56" s="798"/>
      <c r="N56" s="798"/>
      <c r="O56" s="798"/>
      <c r="P56" s="798"/>
      <c r="Q56" s="777"/>
      <c r="AY56" s="459"/>
      <c r="AZ56" s="459"/>
      <c r="BA56" s="459"/>
      <c r="BB56" s="459"/>
      <c r="BC56" s="459"/>
      <c r="BD56" s="627"/>
      <c r="BE56" s="627"/>
      <c r="BF56" s="627"/>
      <c r="BG56" s="627"/>
      <c r="BH56" s="459"/>
      <c r="BI56" s="459"/>
      <c r="BJ56" s="459"/>
    </row>
    <row r="57" spans="1:74" s="427" customFormat="1" ht="12" customHeight="1" x14ac:dyDescent="0.25">
      <c r="A57" s="426"/>
      <c r="B57" s="749" t="s">
        <v>351</v>
      </c>
      <c r="C57" s="748"/>
      <c r="D57" s="748"/>
      <c r="E57" s="748"/>
      <c r="F57" s="748"/>
      <c r="G57" s="748"/>
      <c r="H57" s="748"/>
      <c r="I57" s="748"/>
      <c r="J57" s="748"/>
      <c r="K57" s="748"/>
      <c r="L57" s="748"/>
      <c r="M57" s="748"/>
      <c r="N57" s="748"/>
      <c r="O57" s="748"/>
      <c r="P57" s="748"/>
      <c r="Q57" s="748"/>
      <c r="AY57" s="459"/>
      <c r="AZ57" s="459"/>
      <c r="BA57" s="459"/>
      <c r="BB57" s="459"/>
      <c r="BC57" s="459"/>
      <c r="BD57" s="627"/>
      <c r="BE57" s="627"/>
      <c r="BF57" s="627"/>
      <c r="BG57" s="627"/>
      <c r="BH57" s="459"/>
      <c r="BI57" s="459"/>
      <c r="BJ57" s="459"/>
    </row>
    <row r="58" spans="1:74" s="427" customFormat="1" ht="12" customHeight="1" x14ac:dyDescent="0.25">
      <c r="A58" s="426"/>
      <c r="B58" s="744" t="s">
        <v>858</v>
      </c>
      <c r="C58" s="741"/>
      <c r="D58" s="741"/>
      <c r="E58" s="741"/>
      <c r="F58" s="741"/>
      <c r="G58" s="741"/>
      <c r="H58" s="741"/>
      <c r="I58" s="741"/>
      <c r="J58" s="741"/>
      <c r="K58" s="741"/>
      <c r="L58" s="741"/>
      <c r="M58" s="741"/>
      <c r="N58" s="741"/>
      <c r="O58" s="741"/>
      <c r="P58" s="741"/>
      <c r="Q58" s="735"/>
      <c r="AY58" s="459"/>
      <c r="AZ58" s="459"/>
      <c r="BA58" s="459"/>
      <c r="BB58" s="459"/>
      <c r="BC58" s="459"/>
      <c r="BD58" s="627"/>
      <c r="BE58" s="627"/>
      <c r="BF58" s="627"/>
      <c r="BG58" s="627"/>
      <c r="BH58" s="459"/>
      <c r="BI58" s="459"/>
      <c r="BJ58" s="459"/>
    </row>
    <row r="59" spans="1:74" s="428" customFormat="1" ht="12" customHeight="1" x14ac:dyDescent="0.25">
      <c r="A59" s="426"/>
      <c r="B59" s="794" t="s">
        <v>859</v>
      </c>
      <c r="C59" s="735"/>
      <c r="D59" s="735"/>
      <c r="E59" s="735"/>
      <c r="F59" s="735"/>
      <c r="G59" s="735"/>
      <c r="H59" s="735"/>
      <c r="I59" s="735"/>
      <c r="J59" s="735"/>
      <c r="K59" s="735"/>
      <c r="L59" s="735"/>
      <c r="M59" s="735"/>
      <c r="N59" s="735"/>
      <c r="O59" s="735"/>
      <c r="P59" s="735"/>
      <c r="Q59" s="735"/>
      <c r="AY59" s="460"/>
      <c r="AZ59" s="460"/>
      <c r="BA59" s="460"/>
      <c r="BB59" s="460"/>
      <c r="BC59" s="460"/>
      <c r="BD59" s="628"/>
      <c r="BE59" s="628"/>
      <c r="BF59" s="628"/>
      <c r="BG59" s="628"/>
      <c r="BH59" s="460"/>
      <c r="BI59" s="460"/>
      <c r="BJ59" s="460"/>
    </row>
    <row r="60" spans="1:74" s="427" customFormat="1" ht="12" customHeight="1" x14ac:dyDescent="0.25">
      <c r="A60" s="426"/>
      <c r="B60" s="742" t="s">
        <v>2</v>
      </c>
      <c r="C60" s="741"/>
      <c r="D60" s="741"/>
      <c r="E60" s="741"/>
      <c r="F60" s="741"/>
      <c r="G60" s="741"/>
      <c r="H60" s="741"/>
      <c r="I60" s="741"/>
      <c r="J60" s="741"/>
      <c r="K60" s="741"/>
      <c r="L60" s="741"/>
      <c r="M60" s="741"/>
      <c r="N60" s="741"/>
      <c r="O60" s="741"/>
      <c r="P60" s="741"/>
      <c r="Q60" s="735"/>
      <c r="AY60" s="459"/>
      <c r="AZ60" s="459"/>
      <c r="BA60" s="459"/>
      <c r="BB60" s="459"/>
      <c r="BC60" s="459"/>
      <c r="BD60" s="627"/>
      <c r="BE60" s="627"/>
      <c r="BF60" s="627"/>
      <c r="BG60" s="459"/>
      <c r="BH60" s="459"/>
      <c r="BI60" s="459"/>
      <c r="BJ60" s="459"/>
    </row>
    <row r="61" spans="1:74" s="427" customFormat="1" ht="12" customHeight="1" x14ac:dyDescent="0.25">
      <c r="A61" s="426"/>
      <c r="B61" s="744" t="s">
        <v>831</v>
      </c>
      <c r="C61" s="745"/>
      <c r="D61" s="745"/>
      <c r="E61" s="745"/>
      <c r="F61" s="745"/>
      <c r="G61" s="745"/>
      <c r="H61" s="745"/>
      <c r="I61" s="745"/>
      <c r="J61" s="745"/>
      <c r="K61" s="745"/>
      <c r="L61" s="745"/>
      <c r="M61" s="745"/>
      <c r="N61" s="745"/>
      <c r="O61" s="745"/>
      <c r="P61" s="745"/>
      <c r="Q61" s="735"/>
      <c r="AY61" s="459"/>
      <c r="AZ61" s="459"/>
      <c r="BA61" s="459"/>
      <c r="BB61" s="459"/>
      <c r="BC61" s="459"/>
      <c r="BD61" s="627"/>
      <c r="BE61" s="627"/>
      <c r="BF61" s="627"/>
      <c r="BG61" s="459"/>
      <c r="BH61" s="459"/>
      <c r="BI61" s="459"/>
      <c r="BJ61" s="459"/>
    </row>
    <row r="62" spans="1:74" s="427" customFormat="1" ht="12" customHeight="1" x14ac:dyDescent="0.25">
      <c r="A62" s="393"/>
      <c r="B62" s="746" t="s">
        <v>1359</v>
      </c>
      <c r="C62" s="735"/>
      <c r="D62" s="735"/>
      <c r="E62" s="735"/>
      <c r="F62" s="735"/>
      <c r="G62" s="735"/>
      <c r="H62" s="735"/>
      <c r="I62" s="735"/>
      <c r="J62" s="735"/>
      <c r="K62" s="735"/>
      <c r="L62" s="735"/>
      <c r="M62" s="735"/>
      <c r="N62" s="735"/>
      <c r="O62" s="735"/>
      <c r="P62" s="735"/>
      <c r="Q62" s="735"/>
      <c r="AY62" s="459"/>
      <c r="AZ62" s="459"/>
      <c r="BA62" s="459"/>
      <c r="BB62" s="459"/>
      <c r="BC62" s="459"/>
      <c r="BD62" s="627"/>
      <c r="BE62" s="627"/>
      <c r="BF62" s="627"/>
      <c r="BG62" s="459"/>
      <c r="BH62" s="459"/>
      <c r="BI62" s="459"/>
      <c r="BJ62" s="459"/>
    </row>
    <row r="63" spans="1:74" x14ac:dyDescent="0.25">
      <c r="BK63" s="321"/>
      <c r="BL63" s="321"/>
      <c r="BM63" s="321"/>
      <c r="BN63" s="321"/>
      <c r="BO63" s="321"/>
      <c r="BP63" s="321"/>
      <c r="BQ63" s="321"/>
      <c r="BR63" s="321"/>
      <c r="BS63" s="321"/>
      <c r="BT63" s="321"/>
      <c r="BU63" s="321"/>
      <c r="BV63" s="321"/>
    </row>
    <row r="64" spans="1:74" x14ac:dyDescent="0.25">
      <c r="BK64" s="321"/>
      <c r="BL64" s="321"/>
      <c r="BM64" s="321"/>
      <c r="BN64" s="321"/>
      <c r="BO64" s="321"/>
      <c r="BP64" s="321"/>
      <c r="BQ64" s="321"/>
      <c r="BR64" s="321"/>
      <c r="BS64" s="321"/>
      <c r="BT64" s="321"/>
      <c r="BU64" s="321"/>
      <c r="BV64" s="321"/>
    </row>
    <row r="65" spans="63:74" x14ac:dyDescent="0.25">
      <c r="BK65" s="321"/>
      <c r="BL65" s="321"/>
      <c r="BM65" s="321"/>
      <c r="BN65" s="321"/>
      <c r="BO65" s="321"/>
      <c r="BP65" s="321"/>
      <c r="BQ65" s="321"/>
      <c r="BR65" s="321"/>
      <c r="BS65" s="321"/>
      <c r="BT65" s="321"/>
      <c r="BU65" s="321"/>
      <c r="BV65" s="321"/>
    </row>
    <row r="66" spans="63:74" x14ac:dyDescent="0.25">
      <c r="BK66" s="321"/>
      <c r="BL66" s="321"/>
      <c r="BM66" s="321"/>
      <c r="BN66" s="321"/>
      <c r="BO66" s="321"/>
      <c r="BP66" s="321"/>
      <c r="BQ66" s="321"/>
      <c r="BR66" s="321"/>
      <c r="BS66" s="321"/>
      <c r="BT66" s="321"/>
      <c r="BU66" s="321"/>
      <c r="BV66" s="321"/>
    </row>
    <row r="67" spans="63:74" x14ac:dyDescent="0.25">
      <c r="BK67" s="321"/>
      <c r="BL67" s="321"/>
      <c r="BM67" s="321"/>
      <c r="BN67" s="321"/>
      <c r="BO67" s="321"/>
      <c r="BP67" s="321"/>
      <c r="BQ67" s="321"/>
      <c r="BR67" s="321"/>
      <c r="BS67" s="321"/>
      <c r="BT67" s="321"/>
      <c r="BU67" s="321"/>
      <c r="BV67" s="321"/>
    </row>
    <row r="68" spans="63:74" x14ac:dyDescent="0.25">
      <c r="BK68" s="321"/>
      <c r="BL68" s="321"/>
      <c r="BM68" s="321"/>
      <c r="BN68" s="321"/>
      <c r="BO68" s="321"/>
      <c r="BP68" s="321"/>
      <c r="BQ68" s="321"/>
      <c r="BR68" s="321"/>
      <c r="BS68" s="321"/>
      <c r="BT68" s="321"/>
      <c r="BU68" s="321"/>
      <c r="BV68" s="321"/>
    </row>
    <row r="69" spans="63:74" x14ac:dyDescent="0.25">
      <c r="BK69" s="321"/>
      <c r="BL69" s="321"/>
      <c r="BM69" s="321"/>
      <c r="BN69" s="321"/>
      <c r="BO69" s="321"/>
      <c r="BP69" s="321"/>
      <c r="BQ69" s="321"/>
      <c r="BR69" s="321"/>
      <c r="BS69" s="321"/>
      <c r="BT69" s="321"/>
      <c r="BU69" s="321"/>
      <c r="BV69" s="321"/>
    </row>
    <row r="70" spans="63:74" x14ac:dyDescent="0.25">
      <c r="BK70" s="321"/>
      <c r="BL70" s="321"/>
      <c r="BM70" s="321"/>
      <c r="BN70" s="321"/>
      <c r="BO70" s="321"/>
      <c r="BP70" s="321"/>
      <c r="BQ70" s="321"/>
      <c r="BR70" s="321"/>
      <c r="BS70" s="321"/>
      <c r="BT70" s="321"/>
      <c r="BU70" s="321"/>
      <c r="BV70" s="321"/>
    </row>
    <row r="71" spans="63:74" x14ac:dyDescent="0.25">
      <c r="BK71" s="321"/>
      <c r="BL71" s="321"/>
      <c r="BM71" s="321"/>
      <c r="BN71" s="321"/>
      <c r="BO71" s="321"/>
      <c r="BP71" s="321"/>
      <c r="BQ71" s="321"/>
      <c r="BR71" s="321"/>
      <c r="BS71" s="321"/>
      <c r="BT71" s="321"/>
      <c r="BU71" s="321"/>
      <c r="BV71" s="321"/>
    </row>
    <row r="72" spans="63:74" x14ac:dyDescent="0.25">
      <c r="BK72" s="321"/>
      <c r="BL72" s="321"/>
      <c r="BM72" s="321"/>
      <c r="BN72" s="321"/>
      <c r="BO72" s="321"/>
      <c r="BP72" s="321"/>
      <c r="BQ72" s="321"/>
      <c r="BR72" s="321"/>
      <c r="BS72" s="321"/>
      <c r="BT72" s="321"/>
      <c r="BU72" s="321"/>
      <c r="BV72" s="321"/>
    </row>
    <row r="73" spans="63:74" x14ac:dyDescent="0.25">
      <c r="BK73" s="321"/>
      <c r="BL73" s="321"/>
      <c r="BM73" s="321"/>
      <c r="BN73" s="321"/>
      <c r="BO73" s="321"/>
      <c r="BP73" s="321"/>
      <c r="BQ73" s="321"/>
      <c r="BR73" s="321"/>
      <c r="BS73" s="321"/>
      <c r="BT73" s="321"/>
      <c r="BU73" s="321"/>
      <c r="BV73" s="321"/>
    </row>
    <row r="74" spans="63:74" x14ac:dyDescent="0.25">
      <c r="BK74" s="321"/>
      <c r="BL74" s="321"/>
      <c r="BM74" s="321"/>
      <c r="BN74" s="321"/>
      <c r="BO74" s="321"/>
      <c r="BP74" s="321"/>
      <c r="BQ74" s="321"/>
      <c r="BR74" s="321"/>
      <c r="BS74" s="321"/>
      <c r="BT74" s="321"/>
      <c r="BU74" s="321"/>
      <c r="BV74" s="321"/>
    </row>
    <row r="75" spans="63:74" x14ac:dyDescent="0.25">
      <c r="BK75" s="321"/>
      <c r="BL75" s="321"/>
      <c r="BM75" s="321"/>
      <c r="BN75" s="321"/>
      <c r="BO75" s="321"/>
      <c r="BP75" s="321"/>
      <c r="BQ75" s="321"/>
      <c r="BR75" s="321"/>
      <c r="BS75" s="321"/>
      <c r="BT75" s="321"/>
      <c r="BU75" s="321"/>
      <c r="BV75" s="321"/>
    </row>
    <row r="76" spans="63:74" x14ac:dyDescent="0.25">
      <c r="BK76" s="321"/>
      <c r="BL76" s="321"/>
      <c r="BM76" s="321"/>
      <c r="BN76" s="321"/>
      <c r="BO76" s="321"/>
      <c r="BP76" s="321"/>
      <c r="BQ76" s="321"/>
      <c r="BR76" s="321"/>
      <c r="BS76" s="321"/>
      <c r="BT76" s="321"/>
      <c r="BU76" s="321"/>
      <c r="BV76" s="321"/>
    </row>
    <row r="77" spans="63:74" x14ac:dyDescent="0.25">
      <c r="BK77" s="321"/>
      <c r="BL77" s="321"/>
      <c r="BM77" s="321"/>
      <c r="BN77" s="321"/>
      <c r="BO77" s="321"/>
      <c r="BP77" s="321"/>
      <c r="BQ77" s="321"/>
      <c r="BR77" s="321"/>
      <c r="BS77" s="321"/>
      <c r="BT77" s="321"/>
      <c r="BU77" s="321"/>
      <c r="BV77" s="321"/>
    </row>
    <row r="78" spans="63:74" x14ac:dyDescent="0.25">
      <c r="BK78" s="321"/>
      <c r="BL78" s="321"/>
      <c r="BM78" s="321"/>
      <c r="BN78" s="321"/>
      <c r="BO78" s="321"/>
      <c r="BP78" s="321"/>
      <c r="BQ78" s="321"/>
      <c r="BR78" s="321"/>
      <c r="BS78" s="321"/>
      <c r="BT78" s="321"/>
      <c r="BU78" s="321"/>
      <c r="BV78" s="321"/>
    </row>
    <row r="79" spans="63:74" x14ac:dyDescent="0.25">
      <c r="BK79" s="321"/>
      <c r="BL79" s="321"/>
      <c r="BM79" s="321"/>
      <c r="BN79" s="321"/>
      <c r="BO79" s="321"/>
      <c r="BP79" s="321"/>
      <c r="BQ79" s="321"/>
      <c r="BR79" s="321"/>
      <c r="BS79" s="321"/>
      <c r="BT79" s="321"/>
      <c r="BU79" s="321"/>
      <c r="BV79" s="321"/>
    </row>
    <row r="80" spans="63:74" x14ac:dyDescent="0.25">
      <c r="BK80" s="321"/>
      <c r="BL80" s="321"/>
      <c r="BM80" s="321"/>
      <c r="BN80" s="321"/>
      <c r="BO80" s="321"/>
      <c r="BP80" s="321"/>
      <c r="BQ80" s="321"/>
      <c r="BR80" s="321"/>
      <c r="BS80" s="321"/>
      <c r="BT80" s="321"/>
      <c r="BU80" s="321"/>
      <c r="BV80" s="321"/>
    </row>
    <row r="81" spans="63:74" x14ac:dyDescent="0.25">
      <c r="BK81" s="321"/>
      <c r="BL81" s="321"/>
      <c r="BM81" s="321"/>
      <c r="BN81" s="321"/>
      <c r="BO81" s="321"/>
      <c r="BP81" s="321"/>
      <c r="BQ81" s="321"/>
      <c r="BR81" s="321"/>
      <c r="BS81" s="321"/>
      <c r="BT81" s="321"/>
      <c r="BU81" s="321"/>
      <c r="BV81" s="321"/>
    </row>
    <row r="82" spans="63:74" x14ac:dyDescent="0.25">
      <c r="BK82" s="321"/>
      <c r="BL82" s="321"/>
      <c r="BM82" s="321"/>
      <c r="BN82" s="321"/>
      <c r="BO82" s="321"/>
      <c r="BP82" s="321"/>
      <c r="BQ82" s="321"/>
      <c r="BR82" s="321"/>
      <c r="BS82" s="321"/>
      <c r="BT82" s="321"/>
      <c r="BU82" s="321"/>
      <c r="BV82" s="321"/>
    </row>
    <row r="83" spans="63:74" x14ac:dyDescent="0.25">
      <c r="BK83" s="321"/>
      <c r="BL83" s="321"/>
      <c r="BM83" s="321"/>
      <c r="BN83" s="321"/>
      <c r="BO83" s="321"/>
      <c r="BP83" s="321"/>
      <c r="BQ83" s="321"/>
      <c r="BR83" s="321"/>
      <c r="BS83" s="321"/>
      <c r="BT83" s="321"/>
      <c r="BU83" s="321"/>
      <c r="BV83" s="321"/>
    </row>
    <row r="84" spans="63:74" x14ac:dyDescent="0.25">
      <c r="BK84" s="321"/>
      <c r="BL84" s="321"/>
      <c r="BM84" s="321"/>
      <c r="BN84" s="321"/>
      <c r="BO84" s="321"/>
      <c r="BP84" s="321"/>
      <c r="BQ84" s="321"/>
      <c r="BR84" s="321"/>
      <c r="BS84" s="321"/>
      <c r="BT84" s="321"/>
      <c r="BU84" s="321"/>
      <c r="BV84" s="321"/>
    </row>
    <row r="85" spans="63:74" x14ac:dyDescent="0.25">
      <c r="BK85" s="321"/>
      <c r="BL85" s="321"/>
      <c r="BM85" s="321"/>
      <c r="BN85" s="321"/>
      <c r="BO85" s="321"/>
      <c r="BP85" s="321"/>
      <c r="BQ85" s="321"/>
      <c r="BR85" s="321"/>
      <c r="BS85" s="321"/>
      <c r="BT85" s="321"/>
      <c r="BU85" s="321"/>
      <c r="BV85" s="321"/>
    </row>
    <row r="86" spans="63:74" x14ac:dyDescent="0.25">
      <c r="BK86" s="321"/>
      <c r="BL86" s="321"/>
      <c r="BM86" s="321"/>
      <c r="BN86" s="321"/>
      <c r="BO86" s="321"/>
      <c r="BP86" s="321"/>
      <c r="BQ86" s="321"/>
      <c r="BR86" s="321"/>
      <c r="BS86" s="321"/>
      <c r="BT86" s="321"/>
      <c r="BU86" s="321"/>
      <c r="BV86" s="321"/>
    </row>
    <row r="87" spans="63:74" x14ac:dyDescent="0.25">
      <c r="BK87" s="321"/>
      <c r="BL87" s="321"/>
      <c r="BM87" s="321"/>
      <c r="BN87" s="321"/>
      <c r="BO87" s="321"/>
      <c r="BP87" s="321"/>
      <c r="BQ87" s="321"/>
      <c r="BR87" s="321"/>
      <c r="BS87" s="321"/>
      <c r="BT87" s="321"/>
      <c r="BU87" s="321"/>
      <c r="BV87" s="321"/>
    </row>
    <row r="88" spans="63:74" x14ac:dyDescent="0.25">
      <c r="BK88" s="321"/>
      <c r="BL88" s="321"/>
      <c r="BM88" s="321"/>
      <c r="BN88" s="321"/>
      <c r="BO88" s="321"/>
      <c r="BP88" s="321"/>
      <c r="BQ88" s="321"/>
      <c r="BR88" s="321"/>
      <c r="BS88" s="321"/>
      <c r="BT88" s="321"/>
      <c r="BU88" s="321"/>
      <c r="BV88" s="321"/>
    </row>
    <row r="89" spans="63:74" x14ac:dyDescent="0.25">
      <c r="BK89" s="321"/>
      <c r="BL89" s="321"/>
      <c r="BM89" s="321"/>
      <c r="BN89" s="321"/>
      <c r="BO89" s="321"/>
      <c r="BP89" s="321"/>
      <c r="BQ89" s="321"/>
      <c r="BR89" s="321"/>
      <c r="BS89" s="321"/>
      <c r="BT89" s="321"/>
      <c r="BU89" s="321"/>
      <c r="BV89" s="321"/>
    </row>
    <row r="90" spans="63:74" x14ac:dyDescent="0.25">
      <c r="BK90" s="321"/>
      <c r="BL90" s="321"/>
      <c r="BM90" s="321"/>
      <c r="BN90" s="321"/>
      <c r="BO90" s="321"/>
      <c r="BP90" s="321"/>
      <c r="BQ90" s="321"/>
      <c r="BR90" s="321"/>
      <c r="BS90" s="321"/>
      <c r="BT90" s="321"/>
      <c r="BU90" s="321"/>
      <c r="BV90" s="321"/>
    </row>
    <row r="91" spans="63:74" x14ac:dyDescent="0.25">
      <c r="BK91" s="321"/>
      <c r="BL91" s="321"/>
      <c r="BM91" s="321"/>
      <c r="BN91" s="321"/>
      <c r="BO91" s="321"/>
      <c r="BP91" s="321"/>
      <c r="BQ91" s="321"/>
      <c r="BR91" s="321"/>
      <c r="BS91" s="321"/>
      <c r="BT91" s="321"/>
      <c r="BU91" s="321"/>
      <c r="BV91" s="321"/>
    </row>
    <row r="92" spans="63:74" x14ac:dyDescent="0.25">
      <c r="BK92" s="321"/>
      <c r="BL92" s="321"/>
      <c r="BM92" s="321"/>
      <c r="BN92" s="321"/>
      <c r="BO92" s="321"/>
      <c r="BP92" s="321"/>
      <c r="BQ92" s="321"/>
      <c r="BR92" s="321"/>
      <c r="BS92" s="321"/>
      <c r="BT92" s="321"/>
      <c r="BU92" s="321"/>
      <c r="BV92" s="321"/>
    </row>
    <row r="93" spans="63:74" x14ac:dyDescent="0.25">
      <c r="BK93" s="321"/>
      <c r="BL93" s="321"/>
      <c r="BM93" s="321"/>
      <c r="BN93" s="321"/>
      <c r="BO93" s="321"/>
      <c r="BP93" s="321"/>
      <c r="BQ93" s="321"/>
      <c r="BR93" s="321"/>
      <c r="BS93" s="321"/>
      <c r="BT93" s="321"/>
      <c r="BU93" s="321"/>
      <c r="BV93" s="321"/>
    </row>
    <row r="94" spans="63:74" x14ac:dyDescent="0.25">
      <c r="BK94" s="321"/>
      <c r="BL94" s="321"/>
      <c r="BM94" s="321"/>
      <c r="BN94" s="321"/>
      <c r="BO94" s="321"/>
      <c r="BP94" s="321"/>
      <c r="BQ94" s="321"/>
      <c r="BR94" s="321"/>
      <c r="BS94" s="321"/>
      <c r="BT94" s="321"/>
      <c r="BU94" s="321"/>
      <c r="BV94" s="321"/>
    </row>
    <row r="95" spans="63:74" x14ac:dyDescent="0.25">
      <c r="BK95" s="321"/>
      <c r="BL95" s="321"/>
      <c r="BM95" s="321"/>
      <c r="BN95" s="321"/>
      <c r="BO95" s="321"/>
      <c r="BP95" s="321"/>
      <c r="BQ95" s="321"/>
      <c r="BR95" s="321"/>
      <c r="BS95" s="321"/>
      <c r="BT95" s="321"/>
      <c r="BU95" s="321"/>
      <c r="BV95" s="321"/>
    </row>
    <row r="96" spans="63:74" x14ac:dyDescent="0.25">
      <c r="BK96" s="321"/>
      <c r="BL96" s="321"/>
      <c r="BM96" s="321"/>
      <c r="BN96" s="321"/>
      <c r="BO96" s="321"/>
      <c r="BP96" s="321"/>
      <c r="BQ96" s="321"/>
      <c r="BR96" s="321"/>
      <c r="BS96" s="321"/>
      <c r="BT96" s="321"/>
      <c r="BU96" s="321"/>
      <c r="BV96" s="321"/>
    </row>
    <row r="97" spans="63:74" x14ac:dyDescent="0.25">
      <c r="BK97" s="321"/>
      <c r="BL97" s="321"/>
      <c r="BM97" s="321"/>
      <c r="BN97" s="321"/>
      <c r="BO97" s="321"/>
      <c r="BP97" s="321"/>
      <c r="BQ97" s="321"/>
      <c r="BR97" s="321"/>
      <c r="BS97" s="321"/>
      <c r="BT97" s="321"/>
      <c r="BU97" s="321"/>
      <c r="BV97" s="321"/>
    </row>
    <row r="98" spans="63:74" x14ac:dyDescent="0.25">
      <c r="BK98" s="321"/>
      <c r="BL98" s="321"/>
      <c r="BM98" s="321"/>
      <c r="BN98" s="321"/>
      <c r="BO98" s="321"/>
      <c r="BP98" s="321"/>
      <c r="BQ98" s="321"/>
      <c r="BR98" s="321"/>
      <c r="BS98" s="321"/>
      <c r="BT98" s="321"/>
      <c r="BU98" s="321"/>
      <c r="BV98" s="321"/>
    </row>
    <row r="99" spans="63:74" x14ac:dyDescent="0.25">
      <c r="BK99" s="321"/>
      <c r="BL99" s="321"/>
      <c r="BM99" s="321"/>
      <c r="BN99" s="321"/>
      <c r="BO99" s="321"/>
      <c r="BP99" s="321"/>
      <c r="BQ99" s="321"/>
      <c r="BR99" s="321"/>
      <c r="BS99" s="321"/>
      <c r="BT99" s="321"/>
      <c r="BU99" s="321"/>
      <c r="BV99" s="321"/>
    </row>
    <row r="100" spans="63:74" x14ac:dyDescent="0.25">
      <c r="BK100" s="321"/>
      <c r="BL100" s="321"/>
      <c r="BM100" s="321"/>
      <c r="BN100" s="321"/>
      <c r="BO100" s="321"/>
      <c r="BP100" s="321"/>
      <c r="BQ100" s="321"/>
      <c r="BR100" s="321"/>
      <c r="BS100" s="321"/>
      <c r="BT100" s="321"/>
      <c r="BU100" s="321"/>
      <c r="BV100" s="321"/>
    </row>
    <row r="101" spans="63:74" x14ac:dyDescent="0.25">
      <c r="BK101" s="321"/>
      <c r="BL101" s="321"/>
      <c r="BM101" s="321"/>
      <c r="BN101" s="321"/>
      <c r="BO101" s="321"/>
      <c r="BP101" s="321"/>
      <c r="BQ101" s="321"/>
      <c r="BR101" s="321"/>
      <c r="BS101" s="321"/>
      <c r="BT101" s="321"/>
      <c r="BU101" s="321"/>
      <c r="BV101" s="321"/>
    </row>
    <row r="102" spans="63:74" x14ac:dyDescent="0.25">
      <c r="BK102" s="321"/>
      <c r="BL102" s="321"/>
      <c r="BM102" s="321"/>
      <c r="BN102" s="321"/>
      <c r="BO102" s="321"/>
      <c r="BP102" s="321"/>
      <c r="BQ102" s="321"/>
      <c r="BR102" s="321"/>
      <c r="BS102" s="321"/>
      <c r="BT102" s="321"/>
      <c r="BU102" s="321"/>
      <c r="BV102" s="321"/>
    </row>
    <row r="103" spans="63:74" x14ac:dyDescent="0.25">
      <c r="BK103" s="321"/>
      <c r="BL103" s="321"/>
      <c r="BM103" s="321"/>
      <c r="BN103" s="321"/>
      <c r="BO103" s="321"/>
      <c r="BP103" s="321"/>
      <c r="BQ103" s="321"/>
      <c r="BR103" s="321"/>
      <c r="BS103" s="321"/>
      <c r="BT103" s="321"/>
      <c r="BU103" s="321"/>
      <c r="BV103" s="321"/>
    </row>
    <row r="104" spans="63:74" x14ac:dyDescent="0.25">
      <c r="BK104" s="321"/>
      <c r="BL104" s="321"/>
      <c r="BM104" s="321"/>
      <c r="BN104" s="321"/>
      <c r="BO104" s="321"/>
      <c r="BP104" s="321"/>
      <c r="BQ104" s="321"/>
      <c r="BR104" s="321"/>
      <c r="BS104" s="321"/>
      <c r="BT104" s="321"/>
      <c r="BU104" s="321"/>
      <c r="BV104" s="321"/>
    </row>
    <row r="105" spans="63:74" x14ac:dyDescent="0.25">
      <c r="BK105" s="321"/>
      <c r="BL105" s="321"/>
      <c r="BM105" s="321"/>
      <c r="BN105" s="321"/>
      <c r="BO105" s="321"/>
      <c r="BP105" s="321"/>
      <c r="BQ105" s="321"/>
      <c r="BR105" s="321"/>
      <c r="BS105" s="321"/>
      <c r="BT105" s="321"/>
      <c r="BU105" s="321"/>
      <c r="BV105" s="321"/>
    </row>
    <row r="106" spans="63:74" x14ac:dyDescent="0.25">
      <c r="BK106" s="321"/>
      <c r="BL106" s="321"/>
      <c r="BM106" s="321"/>
      <c r="BN106" s="321"/>
      <c r="BO106" s="321"/>
      <c r="BP106" s="321"/>
      <c r="BQ106" s="321"/>
      <c r="BR106" s="321"/>
      <c r="BS106" s="321"/>
      <c r="BT106" s="321"/>
      <c r="BU106" s="321"/>
      <c r="BV106" s="321"/>
    </row>
    <row r="107" spans="63:74" x14ac:dyDescent="0.25">
      <c r="BK107" s="321"/>
      <c r="BL107" s="321"/>
      <c r="BM107" s="321"/>
      <c r="BN107" s="321"/>
      <c r="BO107" s="321"/>
      <c r="BP107" s="321"/>
      <c r="BQ107" s="321"/>
      <c r="BR107" s="321"/>
      <c r="BS107" s="321"/>
      <c r="BT107" s="321"/>
      <c r="BU107" s="321"/>
      <c r="BV107" s="321"/>
    </row>
    <row r="108" spans="63:74" x14ac:dyDescent="0.25">
      <c r="BK108" s="321"/>
      <c r="BL108" s="321"/>
      <c r="BM108" s="321"/>
      <c r="BN108" s="321"/>
      <c r="BO108" s="321"/>
      <c r="BP108" s="321"/>
      <c r="BQ108" s="321"/>
      <c r="BR108" s="321"/>
      <c r="BS108" s="321"/>
      <c r="BT108" s="321"/>
      <c r="BU108" s="321"/>
      <c r="BV108" s="321"/>
    </row>
    <row r="109" spans="63:74" x14ac:dyDescent="0.25">
      <c r="BK109" s="321"/>
      <c r="BL109" s="321"/>
      <c r="BM109" s="321"/>
      <c r="BN109" s="321"/>
      <c r="BO109" s="321"/>
      <c r="BP109" s="321"/>
      <c r="BQ109" s="321"/>
      <c r="BR109" s="321"/>
      <c r="BS109" s="321"/>
      <c r="BT109" s="321"/>
      <c r="BU109" s="321"/>
      <c r="BV109" s="321"/>
    </row>
    <row r="110" spans="63:74" x14ac:dyDescent="0.25">
      <c r="BK110" s="321"/>
      <c r="BL110" s="321"/>
      <c r="BM110" s="321"/>
      <c r="BN110" s="321"/>
      <c r="BO110" s="321"/>
      <c r="BP110" s="321"/>
      <c r="BQ110" s="321"/>
      <c r="BR110" s="321"/>
      <c r="BS110" s="321"/>
      <c r="BT110" s="321"/>
      <c r="BU110" s="321"/>
      <c r="BV110" s="321"/>
    </row>
    <row r="111" spans="63:74" x14ac:dyDescent="0.25">
      <c r="BK111" s="321"/>
      <c r="BL111" s="321"/>
      <c r="BM111" s="321"/>
      <c r="BN111" s="321"/>
      <c r="BO111" s="321"/>
      <c r="BP111" s="321"/>
      <c r="BQ111" s="321"/>
      <c r="BR111" s="321"/>
      <c r="BS111" s="321"/>
      <c r="BT111" s="321"/>
      <c r="BU111" s="321"/>
      <c r="BV111" s="321"/>
    </row>
    <row r="112" spans="63:74" x14ac:dyDescent="0.25">
      <c r="BK112" s="321"/>
      <c r="BL112" s="321"/>
      <c r="BM112" s="321"/>
      <c r="BN112" s="321"/>
      <c r="BO112" s="321"/>
      <c r="BP112" s="321"/>
      <c r="BQ112" s="321"/>
      <c r="BR112" s="321"/>
      <c r="BS112" s="321"/>
      <c r="BT112" s="321"/>
      <c r="BU112" s="321"/>
      <c r="BV112" s="321"/>
    </row>
    <row r="113" spans="63:74" x14ac:dyDescent="0.25">
      <c r="BK113" s="321"/>
      <c r="BL113" s="321"/>
      <c r="BM113" s="321"/>
      <c r="BN113" s="321"/>
      <c r="BO113" s="321"/>
      <c r="BP113" s="321"/>
      <c r="BQ113" s="321"/>
      <c r="BR113" s="321"/>
      <c r="BS113" s="321"/>
      <c r="BT113" s="321"/>
      <c r="BU113" s="321"/>
      <c r="BV113" s="321"/>
    </row>
    <row r="114" spans="63:74" x14ac:dyDescent="0.25">
      <c r="BK114" s="321"/>
      <c r="BL114" s="321"/>
      <c r="BM114" s="321"/>
      <c r="BN114" s="321"/>
      <c r="BO114" s="321"/>
      <c r="BP114" s="321"/>
      <c r="BQ114" s="321"/>
      <c r="BR114" s="321"/>
      <c r="BS114" s="321"/>
      <c r="BT114" s="321"/>
      <c r="BU114" s="321"/>
      <c r="BV114" s="321"/>
    </row>
    <row r="115" spans="63:74" x14ac:dyDescent="0.25">
      <c r="BK115" s="321"/>
      <c r="BL115" s="321"/>
      <c r="BM115" s="321"/>
      <c r="BN115" s="321"/>
      <c r="BO115" s="321"/>
      <c r="BP115" s="321"/>
      <c r="BQ115" s="321"/>
      <c r="BR115" s="321"/>
      <c r="BS115" s="321"/>
      <c r="BT115" s="321"/>
      <c r="BU115" s="321"/>
      <c r="BV115" s="321"/>
    </row>
    <row r="116" spans="63:74" x14ac:dyDescent="0.25">
      <c r="BK116" s="321"/>
      <c r="BL116" s="321"/>
      <c r="BM116" s="321"/>
      <c r="BN116" s="321"/>
      <c r="BO116" s="321"/>
      <c r="BP116" s="321"/>
      <c r="BQ116" s="321"/>
      <c r="BR116" s="321"/>
      <c r="BS116" s="321"/>
      <c r="BT116" s="321"/>
      <c r="BU116" s="321"/>
      <c r="BV116" s="321"/>
    </row>
    <row r="117" spans="63:74" x14ac:dyDescent="0.25">
      <c r="BK117" s="321"/>
      <c r="BL117" s="321"/>
      <c r="BM117" s="321"/>
      <c r="BN117" s="321"/>
      <c r="BO117" s="321"/>
      <c r="BP117" s="321"/>
      <c r="BQ117" s="321"/>
      <c r="BR117" s="321"/>
      <c r="BS117" s="321"/>
      <c r="BT117" s="321"/>
      <c r="BU117" s="321"/>
      <c r="BV117" s="321"/>
    </row>
    <row r="118" spans="63:74" x14ac:dyDescent="0.25">
      <c r="BK118" s="321"/>
      <c r="BL118" s="321"/>
      <c r="BM118" s="321"/>
      <c r="BN118" s="321"/>
      <c r="BO118" s="321"/>
      <c r="BP118" s="321"/>
      <c r="BQ118" s="321"/>
      <c r="BR118" s="321"/>
      <c r="BS118" s="321"/>
      <c r="BT118" s="321"/>
      <c r="BU118" s="321"/>
      <c r="BV118" s="321"/>
    </row>
    <row r="119" spans="63:74" x14ac:dyDescent="0.25">
      <c r="BK119" s="321"/>
      <c r="BL119" s="321"/>
      <c r="BM119" s="321"/>
      <c r="BN119" s="321"/>
      <c r="BO119" s="321"/>
      <c r="BP119" s="321"/>
      <c r="BQ119" s="321"/>
      <c r="BR119" s="321"/>
      <c r="BS119" s="321"/>
      <c r="BT119" s="321"/>
      <c r="BU119" s="321"/>
      <c r="BV119" s="321"/>
    </row>
    <row r="120" spans="63:74" x14ac:dyDescent="0.25">
      <c r="BK120" s="321"/>
      <c r="BL120" s="321"/>
      <c r="BM120" s="321"/>
      <c r="BN120" s="321"/>
      <c r="BO120" s="321"/>
      <c r="BP120" s="321"/>
      <c r="BQ120" s="321"/>
      <c r="BR120" s="321"/>
      <c r="BS120" s="321"/>
      <c r="BT120" s="321"/>
      <c r="BU120" s="321"/>
      <c r="BV120" s="321"/>
    </row>
    <row r="121" spans="63:74" x14ac:dyDescent="0.25">
      <c r="BK121" s="321"/>
      <c r="BL121" s="321"/>
      <c r="BM121" s="321"/>
      <c r="BN121" s="321"/>
      <c r="BO121" s="321"/>
      <c r="BP121" s="321"/>
      <c r="BQ121" s="321"/>
      <c r="BR121" s="321"/>
      <c r="BS121" s="321"/>
      <c r="BT121" s="321"/>
      <c r="BU121" s="321"/>
      <c r="BV121" s="321"/>
    </row>
    <row r="122" spans="63:74" x14ac:dyDescent="0.25">
      <c r="BK122" s="321"/>
      <c r="BL122" s="321"/>
      <c r="BM122" s="321"/>
      <c r="BN122" s="321"/>
      <c r="BO122" s="321"/>
      <c r="BP122" s="321"/>
      <c r="BQ122" s="321"/>
      <c r="BR122" s="321"/>
      <c r="BS122" s="321"/>
      <c r="BT122" s="321"/>
      <c r="BU122" s="321"/>
      <c r="BV122" s="321"/>
    </row>
    <row r="123" spans="63:74" x14ac:dyDescent="0.25">
      <c r="BK123" s="321"/>
      <c r="BL123" s="321"/>
      <c r="BM123" s="321"/>
      <c r="BN123" s="321"/>
      <c r="BO123" s="321"/>
      <c r="BP123" s="321"/>
      <c r="BQ123" s="321"/>
      <c r="BR123" s="321"/>
      <c r="BS123" s="321"/>
      <c r="BT123" s="321"/>
      <c r="BU123" s="321"/>
      <c r="BV123" s="321"/>
    </row>
    <row r="124" spans="63:74" x14ac:dyDescent="0.25">
      <c r="BK124" s="321"/>
      <c r="BL124" s="321"/>
      <c r="BM124" s="321"/>
      <c r="BN124" s="321"/>
      <c r="BO124" s="321"/>
      <c r="BP124" s="321"/>
      <c r="BQ124" s="321"/>
      <c r="BR124" s="321"/>
      <c r="BS124" s="321"/>
      <c r="BT124" s="321"/>
      <c r="BU124" s="321"/>
      <c r="BV124" s="321"/>
    </row>
    <row r="125" spans="63:74" x14ac:dyDescent="0.25">
      <c r="BK125" s="321"/>
      <c r="BL125" s="321"/>
      <c r="BM125" s="321"/>
      <c r="BN125" s="321"/>
      <c r="BO125" s="321"/>
      <c r="BP125" s="321"/>
      <c r="BQ125" s="321"/>
      <c r="BR125" s="321"/>
      <c r="BS125" s="321"/>
      <c r="BT125" s="321"/>
      <c r="BU125" s="321"/>
      <c r="BV125" s="321"/>
    </row>
    <row r="126" spans="63:74" x14ac:dyDescent="0.25">
      <c r="BK126" s="321"/>
      <c r="BL126" s="321"/>
      <c r="BM126" s="321"/>
      <c r="BN126" s="321"/>
      <c r="BO126" s="321"/>
      <c r="BP126" s="321"/>
      <c r="BQ126" s="321"/>
      <c r="BR126" s="321"/>
      <c r="BS126" s="321"/>
      <c r="BT126" s="321"/>
      <c r="BU126" s="321"/>
      <c r="BV126" s="321"/>
    </row>
    <row r="127" spans="63:74" x14ac:dyDescent="0.25">
      <c r="BK127" s="321"/>
      <c r="BL127" s="321"/>
      <c r="BM127" s="321"/>
      <c r="BN127" s="321"/>
      <c r="BO127" s="321"/>
      <c r="BP127" s="321"/>
      <c r="BQ127" s="321"/>
      <c r="BR127" s="321"/>
      <c r="BS127" s="321"/>
      <c r="BT127" s="321"/>
      <c r="BU127" s="321"/>
      <c r="BV127" s="321"/>
    </row>
    <row r="128" spans="63:74" x14ac:dyDescent="0.25">
      <c r="BK128" s="321"/>
      <c r="BL128" s="321"/>
      <c r="BM128" s="321"/>
      <c r="BN128" s="321"/>
      <c r="BO128" s="321"/>
      <c r="BP128" s="321"/>
      <c r="BQ128" s="321"/>
      <c r="BR128" s="321"/>
      <c r="BS128" s="321"/>
      <c r="BT128" s="321"/>
      <c r="BU128" s="321"/>
      <c r="BV128" s="321"/>
    </row>
    <row r="129" spans="63:74" x14ac:dyDescent="0.25">
      <c r="BK129" s="321"/>
      <c r="BL129" s="321"/>
      <c r="BM129" s="321"/>
      <c r="BN129" s="321"/>
      <c r="BO129" s="321"/>
      <c r="BP129" s="321"/>
      <c r="BQ129" s="321"/>
      <c r="BR129" s="321"/>
      <c r="BS129" s="321"/>
      <c r="BT129" s="321"/>
      <c r="BU129" s="321"/>
      <c r="BV129" s="321"/>
    </row>
    <row r="130" spans="63:74" x14ac:dyDescent="0.25">
      <c r="BK130" s="321"/>
      <c r="BL130" s="321"/>
      <c r="BM130" s="321"/>
      <c r="BN130" s="321"/>
      <c r="BO130" s="321"/>
      <c r="BP130" s="321"/>
      <c r="BQ130" s="321"/>
      <c r="BR130" s="321"/>
      <c r="BS130" s="321"/>
      <c r="BT130" s="321"/>
      <c r="BU130" s="321"/>
      <c r="BV130" s="321"/>
    </row>
    <row r="131" spans="63:74" x14ac:dyDescent="0.25">
      <c r="BK131" s="321"/>
      <c r="BL131" s="321"/>
      <c r="BM131" s="321"/>
      <c r="BN131" s="321"/>
      <c r="BO131" s="321"/>
      <c r="BP131" s="321"/>
      <c r="BQ131" s="321"/>
      <c r="BR131" s="321"/>
      <c r="BS131" s="321"/>
      <c r="BT131" s="321"/>
      <c r="BU131" s="321"/>
      <c r="BV131" s="321"/>
    </row>
    <row r="132" spans="63:74" x14ac:dyDescent="0.25">
      <c r="BK132" s="321"/>
      <c r="BL132" s="321"/>
      <c r="BM132" s="321"/>
      <c r="BN132" s="321"/>
      <c r="BO132" s="321"/>
      <c r="BP132" s="321"/>
      <c r="BQ132" s="321"/>
      <c r="BR132" s="321"/>
      <c r="BS132" s="321"/>
      <c r="BT132" s="321"/>
      <c r="BU132" s="321"/>
      <c r="BV132" s="321"/>
    </row>
    <row r="133" spans="63:74" x14ac:dyDescent="0.25">
      <c r="BK133" s="321"/>
      <c r="BL133" s="321"/>
      <c r="BM133" s="321"/>
      <c r="BN133" s="321"/>
      <c r="BO133" s="321"/>
      <c r="BP133" s="321"/>
      <c r="BQ133" s="321"/>
      <c r="BR133" s="321"/>
      <c r="BS133" s="321"/>
      <c r="BT133" s="321"/>
      <c r="BU133" s="321"/>
      <c r="BV133" s="321"/>
    </row>
    <row r="134" spans="63:74" x14ac:dyDescent="0.25">
      <c r="BK134" s="321"/>
      <c r="BL134" s="321"/>
      <c r="BM134" s="321"/>
      <c r="BN134" s="321"/>
      <c r="BO134" s="321"/>
      <c r="BP134" s="321"/>
      <c r="BQ134" s="321"/>
      <c r="BR134" s="321"/>
      <c r="BS134" s="321"/>
      <c r="BT134" s="321"/>
      <c r="BU134" s="321"/>
      <c r="BV134" s="321"/>
    </row>
    <row r="135" spans="63:74" x14ac:dyDescent="0.25">
      <c r="BK135" s="321"/>
      <c r="BL135" s="321"/>
      <c r="BM135" s="321"/>
      <c r="BN135" s="321"/>
      <c r="BO135" s="321"/>
      <c r="BP135" s="321"/>
      <c r="BQ135" s="321"/>
      <c r="BR135" s="321"/>
      <c r="BS135" s="321"/>
      <c r="BT135" s="321"/>
      <c r="BU135" s="321"/>
      <c r="BV135" s="321"/>
    </row>
    <row r="136" spans="63:74" x14ac:dyDescent="0.25">
      <c r="BK136" s="321"/>
      <c r="BL136" s="321"/>
      <c r="BM136" s="321"/>
      <c r="BN136" s="321"/>
      <c r="BO136" s="321"/>
      <c r="BP136" s="321"/>
      <c r="BQ136" s="321"/>
      <c r="BR136" s="321"/>
      <c r="BS136" s="321"/>
      <c r="BT136" s="321"/>
      <c r="BU136" s="321"/>
      <c r="BV136" s="321"/>
    </row>
    <row r="137" spans="63:74" x14ac:dyDescent="0.25">
      <c r="BK137" s="321"/>
      <c r="BL137" s="321"/>
      <c r="BM137" s="321"/>
      <c r="BN137" s="321"/>
      <c r="BO137" s="321"/>
      <c r="BP137" s="321"/>
      <c r="BQ137" s="321"/>
      <c r="BR137" s="321"/>
      <c r="BS137" s="321"/>
      <c r="BT137" s="321"/>
      <c r="BU137" s="321"/>
      <c r="BV137" s="321"/>
    </row>
    <row r="138" spans="63:74" x14ac:dyDescent="0.25">
      <c r="BK138" s="321"/>
      <c r="BL138" s="321"/>
      <c r="BM138" s="321"/>
      <c r="BN138" s="321"/>
      <c r="BO138" s="321"/>
      <c r="BP138" s="321"/>
      <c r="BQ138" s="321"/>
      <c r="BR138" s="321"/>
      <c r="BS138" s="321"/>
      <c r="BT138" s="321"/>
      <c r="BU138" s="321"/>
      <c r="BV138" s="321"/>
    </row>
    <row r="139" spans="63:74" x14ac:dyDescent="0.25">
      <c r="BK139" s="321"/>
      <c r="BL139" s="321"/>
      <c r="BM139" s="321"/>
      <c r="BN139" s="321"/>
      <c r="BO139" s="321"/>
      <c r="BP139" s="321"/>
      <c r="BQ139" s="321"/>
      <c r="BR139" s="321"/>
      <c r="BS139" s="321"/>
      <c r="BT139" s="321"/>
      <c r="BU139" s="321"/>
      <c r="BV139" s="321"/>
    </row>
    <row r="140" spans="63:74" x14ac:dyDescent="0.25">
      <c r="BK140" s="321"/>
      <c r="BL140" s="321"/>
      <c r="BM140" s="321"/>
      <c r="BN140" s="321"/>
      <c r="BO140" s="321"/>
      <c r="BP140" s="321"/>
      <c r="BQ140" s="321"/>
      <c r="BR140" s="321"/>
      <c r="BS140" s="321"/>
      <c r="BT140" s="321"/>
      <c r="BU140" s="321"/>
      <c r="BV140" s="321"/>
    </row>
    <row r="141" spans="63:74" x14ac:dyDescent="0.25">
      <c r="BK141" s="321"/>
      <c r="BL141" s="321"/>
      <c r="BM141" s="321"/>
      <c r="BN141" s="321"/>
      <c r="BO141" s="321"/>
      <c r="BP141" s="321"/>
      <c r="BQ141" s="321"/>
      <c r="BR141" s="321"/>
      <c r="BS141" s="321"/>
      <c r="BT141" s="321"/>
      <c r="BU141" s="321"/>
      <c r="BV141" s="321"/>
    </row>
    <row r="142" spans="63:74" x14ac:dyDescent="0.25">
      <c r="BK142" s="321"/>
      <c r="BL142" s="321"/>
      <c r="BM142" s="321"/>
      <c r="BN142" s="321"/>
      <c r="BO142" s="321"/>
      <c r="BP142" s="321"/>
      <c r="BQ142" s="321"/>
      <c r="BR142" s="321"/>
      <c r="BS142" s="321"/>
      <c r="BT142" s="321"/>
      <c r="BU142" s="321"/>
      <c r="BV142" s="321"/>
    </row>
    <row r="143" spans="63:74" x14ac:dyDescent="0.25">
      <c r="BK143" s="321"/>
      <c r="BL143" s="321"/>
      <c r="BM143" s="321"/>
      <c r="BN143" s="321"/>
      <c r="BO143" s="321"/>
      <c r="BP143" s="321"/>
      <c r="BQ143" s="321"/>
      <c r="BR143" s="321"/>
      <c r="BS143" s="321"/>
      <c r="BT143" s="321"/>
      <c r="BU143" s="321"/>
      <c r="BV143" s="321"/>
    </row>
  </sheetData>
  <mergeCells count="16">
    <mergeCell ref="B60:Q60"/>
    <mergeCell ref="B61:Q61"/>
    <mergeCell ref="B62:Q62"/>
    <mergeCell ref="B55:Q55"/>
    <mergeCell ref="B56:Q56"/>
    <mergeCell ref="B58:Q58"/>
    <mergeCell ref="B59:Q59"/>
    <mergeCell ref="B57:Q57"/>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C5" activePane="bottomRight" state="frozen"/>
      <selection activeCell="BI18" sqref="BI18"/>
      <selection pane="topRight" activeCell="BI18" sqref="BI18"/>
      <selection pane="bottomLeft" activeCell="BI18" sqref="BI18"/>
      <selection pane="bottomRight" activeCell="B2" sqref="B2"/>
    </sheetView>
  </sheetViews>
  <sheetFormatPr defaultColWidth="9.54296875" defaultRowHeight="10" x14ac:dyDescent="0.2"/>
  <cols>
    <col min="1" max="1" width="13.453125" style="188" customWidth="1"/>
    <col min="2" max="2" width="36.453125" style="188" customWidth="1"/>
    <col min="3" max="50" width="6.54296875" style="188" customWidth="1"/>
    <col min="51" max="55" width="6.54296875" style="314" customWidth="1"/>
    <col min="56" max="58" width="6.54296875" style="630" customWidth="1"/>
    <col min="59" max="62" width="6.54296875" style="314" customWidth="1"/>
    <col min="63" max="74" width="6.54296875" style="188" customWidth="1"/>
    <col min="75" max="16384" width="9.54296875" style="188"/>
  </cols>
  <sheetData>
    <row r="1" spans="1:74" ht="13.4" customHeight="1" x14ac:dyDescent="0.3">
      <c r="A1" s="759" t="s">
        <v>792</v>
      </c>
      <c r="B1" s="834" t="s">
        <v>1348</v>
      </c>
      <c r="C1" s="835"/>
      <c r="D1" s="835"/>
      <c r="E1" s="835"/>
      <c r="F1" s="835"/>
      <c r="G1" s="835"/>
      <c r="H1" s="835"/>
      <c r="I1" s="835"/>
      <c r="J1" s="835"/>
      <c r="K1" s="835"/>
      <c r="L1" s="835"/>
      <c r="M1" s="835"/>
      <c r="N1" s="835"/>
      <c r="O1" s="835"/>
      <c r="P1" s="835"/>
      <c r="Q1" s="835"/>
      <c r="R1" s="835"/>
      <c r="S1" s="835"/>
      <c r="T1" s="835"/>
      <c r="U1" s="835"/>
      <c r="V1" s="835"/>
      <c r="W1" s="835"/>
      <c r="X1" s="835"/>
      <c r="Y1" s="835"/>
      <c r="Z1" s="835"/>
      <c r="AA1" s="835"/>
      <c r="AB1" s="835"/>
      <c r="AC1" s="835"/>
      <c r="AD1" s="835"/>
      <c r="AE1" s="835"/>
      <c r="AF1" s="835"/>
      <c r="AG1" s="835"/>
      <c r="AH1" s="835"/>
      <c r="AI1" s="835"/>
      <c r="AJ1" s="835"/>
      <c r="AK1" s="835"/>
      <c r="AL1" s="835"/>
      <c r="AM1" s="192"/>
    </row>
    <row r="2" spans="1:74" s="189" customFormat="1" ht="13.4" customHeight="1" x14ac:dyDescent="0.25">
      <c r="A2" s="760"/>
      <c r="B2" s="671" t="str">
        <f>"U.S. Energy Information Administration  |  Short-Term Energy Outlook  - "&amp;Dates!D1</f>
        <v>U.S. Energy Information Administration  |  Short-Term Energy Outlook  - May 2022</v>
      </c>
      <c r="C2" s="672"/>
      <c r="D2" s="672"/>
      <c r="E2" s="672"/>
      <c r="F2" s="672"/>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c r="AM2" s="273"/>
      <c r="AY2" s="453"/>
      <c r="AZ2" s="453"/>
      <c r="BA2" s="453"/>
      <c r="BB2" s="453"/>
      <c r="BC2" s="453"/>
      <c r="BD2" s="631"/>
      <c r="BE2" s="631"/>
      <c r="BF2" s="631"/>
      <c r="BG2" s="453"/>
      <c r="BH2" s="453"/>
      <c r="BI2" s="453"/>
      <c r="BJ2" s="453"/>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ht="10.5"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8"/>
      <c r="B5" s="190" t="s">
        <v>155</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0"/>
      <c r="AZ5" s="450"/>
      <c r="BA5" s="450"/>
      <c r="BB5" s="629"/>
      <c r="BC5" s="450"/>
      <c r="BD5" s="191"/>
      <c r="BE5" s="191"/>
      <c r="BF5" s="191"/>
      <c r="BG5" s="191"/>
      <c r="BH5" s="191"/>
      <c r="BI5" s="191"/>
      <c r="BJ5" s="450"/>
      <c r="BK5" s="375"/>
      <c r="BL5" s="375"/>
      <c r="BM5" s="375"/>
      <c r="BN5" s="375"/>
      <c r="BO5" s="375"/>
      <c r="BP5" s="375"/>
      <c r="BQ5" s="375"/>
      <c r="BR5" s="375"/>
      <c r="BS5" s="375"/>
      <c r="BT5" s="375"/>
      <c r="BU5" s="375"/>
      <c r="BV5" s="375"/>
    </row>
    <row r="6" spans="1:74" ht="11.15" customHeight="1" x14ac:dyDescent="0.25">
      <c r="A6" s="9" t="s">
        <v>65</v>
      </c>
      <c r="B6" s="206" t="s">
        <v>432</v>
      </c>
      <c r="C6" s="266">
        <v>1257.0988691</v>
      </c>
      <c r="D6" s="266">
        <v>868.61149699999999</v>
      </c>
      <c r="E6" s="266">
        <v>925.73236328999997</v>
      </c>
      <c r="F6" s="266">
        <v>674.06231819000004</v>
      </c>
      <c r="G6" s="266">
        <v>167.84576645999999</v>
      </c>
      <c r="H6" s="266">
        <v>61.247399578</v>
      </c>
      <c r="I6" s="266">
        <v>1.5944124633000001</v>
      </c>
      <c r="J6" s="266">
        <v>3.4192495640999998</v>
      </c>
      <c r="K6" s="266">
        <v>64.478193000999994</v>
      </c>
      <c r="L6" s="266">
        <v>456.65187427000001</v>
      </c>
      <c r="M6" s="266">
        <v>818.19696045000001</v>
      </c>
      <c r="N6" s="266">
        <v>1026.2308786000001</v>
      </c>
      <c r="O6" s="266">
        <v>1220.7805043999999</v>
      </c>
      <c r="P6" s="266">
        <v>1029.9476861000001</v>
      </c>
      <c r="Q6" s="266">
        <v>976.08163232000004</v>
      </c>
      <c r="R6" s="266">
        <v>527.28724527999998</v>
      </c>
      <c r="S6" s="266">
        <v>313.05382328000002</v>
      </c>
      <c r="T6" s="266">
        <v>55.421070501999999</v>
      </c>
      <c r="U6" s="266">
        <v>1.6824456936000001</v>
      </c>
      <c r="V6" s="266">
        <v>15.83532217</v>
      </c>
      <c r="W6" s="266">
        <v>117.78341981</v>
      </c>
      <c r="X6" s="266">
        <v>388.67717801999999</v>
      </c>
      <c r="Y6" s="266">
        <v>830.72690716</v>
      </c>
      <c r="Z6" s="266">
        <v>1060.4192432</v>
      </c>
      <c r="AA6" s="266">
        <v>1031.8795826</v>
      </c>
      <c r="AB6" s="266">
        <v>923.56147073</v>
      </c>
      <c r="AC6" s="266">
        <v>778.50489666999999</v>
      </c>
      <c r="AD6" s="266">
        <v>654.55872767000005</v>
      </c>
      <c r="AE6" s="266">
        <v>288.84907354000001</v>
      </c>
      <c r="AF6" s="266">
        <v>28.409916294999999</v>
      </c>
      <c r="AG6" s="266">
        <v>1.0796825694000001</v>
      </c>
      <c r="AH6" s="266">
        <v>9.4723291545000006</v>
      </c>
      <c r="AI6" s="266">
        <v>103.49023233</v>
      </c>
      <c r="AJ6" s="266">
        <v>398.9976441</v>
      </c>
      <c r="AK6" s="266">
        <v>615.64598128</v>
      </c>
      <c r="AL6" s="266">
        <v>987.24101043999997</v>
      </c>
      <c r="AM6" s="266">
        <v>1123.2481296000001</v>
      </c>
      <c r="AN6" s="266">
        <v>1052.6698957999999</v>
      </c>
      <c r="AO6" s="266">
        <v>837.94169148000003</v>
      </c>
      <c r="AP6" s="266">
        <v>518.44492241</v>
      </c>
      <c r="AQ6" s="266">
        <v>245.35170790000001</v>
      </c>
      <c r="AR6" s="266">
        <v>14.277074401</v>
      </c>
      <c r="AS6" s="266">
        <v>13.56327557</v>
      </c>
      <c r="AT6" s="266">
        <v>3.4278864693000002</v>
      </c>
      <c r="AU6" s="266">
        <v>67.652950396999998</v>
      </c>
      <c r="AV6" s="266">
        <v>281.19038975000001</v>
      </c>
      <c r="AW6" s="266">
        <v>727.39384103999998</v>
      </c>
      <c r="AX6" s="266">
        <v>915.06677380999997</v>
      </c>
      <c r="AY6" s="266">
        <v>1302.7712609</v>
      </c>
      <c r="AZ6" s="266">
        <v>995.33751606999999</v>
      </c>
      <c r="BA6" s="266">
        <v>845.82269997000003</v>
      </c>
      <c r="BB6" s="266">
        <v>553.38461121</v>
      </c>
      <c r="BC6" s="309">
        <v>246.08295706000001</v>
      </c>
      <c r="BD6" s="309">
        <v>43.261543660000001</v>
      </c>
      <c r="BE6" s="309">
        <v>7.1119698735999997</v>
      </c>
      <c r="BF6" s="309">
        <v>16.090918211000002</v>
      </c>
      <c r="BG6" s="309">
        <v>105.32142168999999</v>
      </c>
      <c r="BH6" s="309">
        <v>419.13014114999999</v>
      </c>
      <c r="BI6" s="309">
        <v>688.13017473000002</v>
      </c>
      <c r="BJ6" s="309">
        <v>1030.3198976000001</v>
      </c>
      <c r="BK6" s="309">
        <v>1197.2881078</v>
      </c>
      <c r="BL6" s="309">
        <v>1001.9479403</v>
      </c>
      <c r="BM6" s="309">
        <v>890.02166184999999</v>
      </c>
      <c r="BN6" s="309">
        <v>550.68149956000002</v>
      </c>
      <c r="BO6" s="309">
        <v>265.42846781999998</v>
      </c>
      <c r="BP6" s="309">
        <v>51.359315504999998</v>
      </c>
      <c r="BQ6" s="309">
        <v>9.1321452653000001</v>
      </c>
      <c r="BR6" s="309">
        <v>16.097280182999999</v>
      </c>
      <c r="BS6" s="309">
        <v>105.34258047</v>
      </c>
      <c r="BT6" s="309">
        <v>419.16036353999999</v>
      </c>
      <c r="BU6" s="309">
        <v>688.15750211</v>
      </c>
      <c r="BV6" s="309">
        <v>1030.3503261999999</v>
      </c>
    </row>
    <row r="7" spans="1:74" ht="11.15" customHeight="1" x14ac:dyDescent="0.25">
      <c r="A7" s="9" t="s">
        <v>67</v>
      </c>
      <c r="B7" s="206" t="s">
        <v>465</v>
      </c>
      <c r="C7" s="266">
        <v>1215.9992844999999</v>
      </c>
      <c r="D7" s="266">
        <v>812.55321677999996</v>
      </c>
      <c r="E7" s="266">
        <v>913.26081438999995</v>
      </c>
      <c r="F7" s="266">
        <v>617.91736960000003</v>
      </c>
      <c r="G7" s="266">
        <v>108.11689502999999</v>
      </c>
      <c r="H7" s="266">
        <v>28.758972014000001</v>
      </c>
      <c r="I7" s="266">
        <v>0.78250090970999997</v>
      </c>
      <c r="J7" s="266">
        <v>2.3473312524000001</v>
      </c>
      <c r="K7" s="266">
        <v>33.671165297999998</v>
      </c>
      <c r="L7" s="266">
        <v>354.94407079000001</v>
      </c>
      <c r="M7" s="266">
        <v>765.92763893999995</v>
      </c>
      <c r="N7" s="266">
        <v>929.33863971000005</v>
      </c>
      <c r="O7" s="266">
        <v>1153.2297487999999</v>
      </c>
      <c r="P7" s="266">
        <v>941.62306245000002</v>
      </c>
      <c r="Q7" s="266">
        <v>890.40953852999996</v>
      </c>
      <c r="R7" s="266">
        <v>413.59248058999998</v>
      </c>
      <c r="S7" s="266">
        <v>188.80105139</v>
      </c>
      <c r="T7" s="266">
        <v>32.136920726</v>
      </c>
      <c r="U7" s="266">
        <v>0.78181320656999997</v>
      </c>
      <c r="V7" s="266">
        <v>9.7211759664000006</v>
      </c>
      <c r="W7" s="266">
        <v>57.594106027000002</v>
      </c>
      <c r="X7" s="266">
        <v>302.61335564000001</v>
      </c>
      <c r="Y7" s="266">
        <v>790.19590779999999</v>
      </c>
      <c r="Z7" s="266">
        <v>972.20080559999997</v>
      </c>
      <c r="AA7" s="266">
        <v>955.90712817999997</v>
      </c>
      <c r="AB7" s="266">
        <v>839.98130117000005</v>
      </c>
      <c r="AC7" s="266">
        <v>670.05339274999994</v>
      </c>
      <c r="AD7" s="266">
        <v>566.35199692000003</v>
      </c>
      <c r="AE7" s="266">
        <v>249.77819919000001</v>
      </c>
      <c r="AF7" s="266">
        <v>17.755039245999999</v>
      </c>
      <c r="AG7" s="266">
        <v>0</v>
      </c>
      <c r="AH7" s="266">
        <v>4.0724317888000003</v>
      </c>
      <c r="AI7" s="266">
        <v>80.611425862000004</v>
      </c>
      <c r="AJ7" s="266">
        <v>337.36863868</v>
      </c>
      <c r="AK7" s="266">
        <v>547.32048468999994</v>
      </c>
      <c r="AL7" s="266">
        <v>944.39553818000002</v>
      </c>
      <c r="AM7" s="266">
        <v>1067.3539619000001</v>
      </c>
      <c r="AN7" s="266">
        <v>1016.5272019</v>
      </c>
      <c r="AO7" s="266">
        <v>735.88071272000002</v>
      </c>
      <c r="AP7" s="266">
        <v>441.47135193000003</v>
      </c>
      <c r="AQ7" s="266">
        <v>217.22650161999999</v>
      </c>
      <c r="AR7" s="266">
        <v>10.07363415</v>
      </c>
      <c r="AS7" s="266">
        <v>3.7510598435000002</v>
      </c>
      <c r="AT7" s="266">
        <v>2.0292540896000002</v>
      </c>
      <c r="AU7" s="266">
        <v>51.095733582999998</v>
      </c>
      <c r="AV7" s="266">
        <v>206.99338710999999</v>
      </c>
      <c r="AW7" s="266">
        <v>707.12485500000003</v>
      </c>
      <c r="AX7" s="266">
        <v>808.96323440000003</v>
      </c>
      <c r="AY7" s="266">
        <v>1246.1024146</v>
      </c>
      <c r="AZ7" s="266">
        <v>934.38822492999998</v>
      </c>
      <c r="BA7" s="266">
        <v>762.91793967000001</v>
      </c>
      <c r="BB7" s="266">
        <v>496.80577297999997</v>
      </c>
      <c r="BC7" s="309">
        <v>198.44412589000001</v>
      </c>
      <c r="BD7" s="309">
        <v>22.706474918000001</v>
      </c>
      <c r="BE7" s="309">
        <v>1.7782224443000001</v>
      </c>
      <c r="BF7" s="309">
        <v>6.4226697221000002</v>
      </c>
      <c r="BG7" s="309">
        <v>73.454716669000007</v>
      </c>
      <c r="BH7" s="309">
        <v>360.95061155000002</v>
      </c>
      <c r="BI7" s="309">
        <v>634.97180149999997</v>
      </c>
      <c r="BJ7" s="309">
        <v>968.92708431000005</v>
      </c>
      <c r="BK7" s="309">
        <v>1112.2859747</v>
      </c>
      <c r="BL7" s="309">
        <v>932.10636488</v>
      </c>
      <c r="BM7" s="309">
        <v>802.38200815000005</v>
      </c>
      <c r="BN7" s="309">
        <v>462.15048675999998</v>
      </c>
      <c r="BO7" s="309">
        <v>200.66222471</v>
      </c>
      <c r="BP7" s="309">
        <v>25.313310798</v>
      </c>
      <c r="BQ7" s="309">
        <v>3.7997667768999999</v>
      </c>
      <c r="BR7" s="309">
        <v>6.4205303514000001</v>
      </c>
      <c r="BS7" s="309">
        <v>73.433915912000003</v>
      </c>
      <c r="BT7" s="309">
        <v>360.911631</v>
      </c>
      <c r="BU7" s="309">
        <v>634.92701744999999</v>
      </c>
      <c r="BV7" s="309">
        <v>968.87504951999995</v>
      </c>
    </row>
    <row r="8" spans="1:74" ht="11.15" customHeight="1" x14ac:dyDescent="0.25">
      <c r="A8" s="9" t="s">
        <v>68</v>
      </c>
      <c r="B8" s="206" t="s">
        <v>433</v>
      </c>
      <c r="C8" s="266">
        <v>1307.5978046</v>
      </c>
      <c r="D8" s="266">
        <v>980.59366910000006</v>
      </c>
      <c r="E8" s="266">
        <v>922.35340819999999</v>
      </c>
      <c r="F8" s="266">
        <v>703.30584381999995</v>
      </c>
      <c r="G8" s="266">
        <v>99.090251718999994</v>
      </c>
      <c r="H8" s="266">
        <v>23.942693989999999</v>
      </c>
      <c r="I8" s="266">
        <v>4.0836133044</v>
      </c>
      <c r="J8" s="266">
        <v>8.0749108790000008</v>
      </c>
      <c r="K8" s="266">
        <v>48.173476205999997</v>
      </c>
      <c r="L8" s="266">
        <v>420.05163053000001</v>
      </c>
      <c r="M8" s="266">
        <v>913.24995793000005</v>
      </c>
      <c r="N8" s="266">
        <v>1003.3932265</v>
      </c>
      <c r="O8" s="266">
        <v>1302.7478378999999</v>
      </c>
      <c r="P8" s="266">
        <v>1061.8682014000001</v>
      </c>
      <c r="Q8" s="266">
        <v>961.04783554999995</v>
      </c>
      <c r="R8" s="266">
        <v>475.17013788999998</v>
      </c>
      <c r="S8" s="266">
        <v>236.32905436999999</v>
      </c>
      <c r="T8" s="266">
        <v>48.561070901000001</v>
      </c>
      <c r="U8" s="266">
        <v>1.3836808600999999</v>
      </c>
      <c r="V8" s="266">
        <v>20.355996880999999</v>
      </c>
      <c r="W8" s="266">
        <v>42.558049359999998</v>
      </c>
      <c r="X8" s="266">
        <v>390.06235946999999</v>
      </c>
      <c r="Y8" s="266">
        <v>912.71944971999994</v>
      </c>
      <c r="Z8" s="266">
        <v>974.72161272999995</v>
      </c>
      <c r="AA8" s="266">
        <v>1051.0294980000001</v>
      </c>
      <c r="AB8" s="266">
        <v>1001.276393</v>
      </c>
      <c r="AC8" s="266">
        <v>733.43917567999995</v>
      </c>
      <c r="AD8" s="266">
        <v>566.17249919000005</v>
      </c>
      <c r="AE8" s="266">
        <v>256.30422063999998</v>
      </c>
      <c r="AF8" s="266">
        <v>22.446700394000001</v>
      </c>
      <c r="AG8" s="266">
        <v>0.71109152635999995</v>
      </c>
      <c r="AH8" s="266">
        <v>13.204231731</v>
      </c>
      <c r="AI8" s="266">
        <v>111.45020855</v>
      </c>
      <c r="AJ8" s="266">
        <v>464.33290628999998</v>
      </c>
      <c r="AK8" s="266">
        <v>599.00940435999996</v>
      </c>
      <c r="AL8" s="266">
        <v>1034.7394592999999</v>
      </c>
      <c r="AM8" s="266">
        <v>1147.0029457999999</v>
      </c>
      <c r="AN8" s="266">
        <v>1248.3862733999999</v>
      </c>
      <c r="AO8" s="266">
        <v>689.89779122000004</v>
      </c>
      <c r="AP8" s="266">
        <v>448.80878756999999</v>
      </c>
      <c r="AQ8" s="266">
        <v>243.68437427999999</v>
      </c>
      <c r="AR8" s="266">
        <v>14.446574737000001</v>
      </c>
      <c r="AS8" s="266">
        <v>6.8842190521999997</v>
      </c>
      <c r="AT8" s="266">
        <v>5.0686202687000002</v>
      </c>
      <c r="AU8" s="266">
        <v>57.370364314</v>
      </c>
      <c r="AV8" s="266">
        <v>226.53653754000001</v>
      </c>
      <c r="AW8" s="266">
        <v>781.35224183000003</v>
      </c>
      <c r="AX8" s="266">
        <v>879.23683601000005</v>
      </c>
      <c r="AY8" s="266">
        <v>1391.9485603999999</v>
      </c>
      <c r="AZ8" s="266">
        <v>1084.7629053999999</v>
      </c>
      <c r="BA8" s="266">
        <v>790.20212960000003</v>
      </c>
      <c r="BB8" s="266">
        <v>556.19231607999996</v>
      </c>
      <c r="BC8" s="309">
        <v>228.14342332000001</v>
      </c>
      <c r="BD8" s="309">
        <v>36.731371797000001</v>
      </c>
      <c r="BE8" s="309">
        <v>6.5131877552999997</v>
      </c>
      <c r="BF8" s="309">
        <v>18.150176118000001</v>
      </c>
      <c r="BG8" s="309">
        <v>101.638008</v>
      </c>
      <c r="BH8" s="309">
        <v>404.71210210999999</v>
      </c>
      <c r="BI8" s="309">
        <v>725.67518071999996</v>
      </c>
      <c r="BJ8" s="309">
        <v>1117.4870931</v>
      </c>
      <c r="BK8" s="309">
        <v>1251.4275365000001</v>
      </c>
      <c r="BL8" s="309">
        <v>1033.0548882000001</v>
      </c>
      <c r="BM8" s="309">
        <v>845.93765971000005</v>
      </c>
      <c r="BN8" s="309">
        <v>472.95507878000001</v>
      </c>
      <c r="BO8" s="309">
        <v>223.58433815000001</v>
      </c>
      <c r="BP8" s="309">
        <v>38.748284226000003</v>
      </c>
      <c r="BQ8" s="309">
        <v>8.2604156945000007</v>
      </c>
      <c r="BR8" s="309">
        <v>18.153584284000001</v>
      </c>
      <c r="BS8" s="309">
        <v>101.65522248000001</v>
      </c>
      <c r="BT8" s="309">
        <v>404.72156974000001</v>
      </c>
      <c r="BU8" s="309">
        <v>725.66036535000001</v>
      </c>
      <c r="BV8" s="309">
        <v>1117.4418088</v>
      </c>
    </row>
    <row r="9" spans="1:74" ht="11.15" customHeight="1" x14ac:dyDescent="0.25">
      <c r="A9" s="9" t="s">
        <v>69</v>
      </c>
      <c r="B9" s="206" t="s">
        <v>434</v>
      </c>
      <c r="C9" s="266">
        <v>1373.6669125999999</v>
      </c>
      <c r="D9" s="266">
        <v>1178.5727603</v>
      </c>
      <c r="E9" s="266">
        <v>868.91980881999996</v>
      </c>
      <c r="F9" s="266">
        <v>716.06819281000003</v>
      </c>
      <c r="G9" s="266">
        <v>88.890920953999995</v>
      </c>
      <c r="H9" s="266">
        <v>23.191179048999999</v>
      </c>
      <c r="I9" s="266">
        <v>10.972633468</v>
      </c>
      <c r="J9" s="266">
        <v>19.541641921</v>
      </c>
      <c r="K9" s="266">
        <v>90.503639933000002</v>
      </c>
      <c r="L9" s="266">
        <v>494.22076914000002</v>
      </c>
      <c r="M9" s="266">
        <v>1003.1995236</v>
      </c>
      <c r="N9" s="266">
        <v>1103.6182652</v>
      </c>
      <c r="O9" s="266">
        <v>1359.8689836999999</v>
      </c>
      <c r="P9" s="266">
        <v>1285.043866</v>
      </c>
      <c r="Q9" s="266">
        <v>1002.4503529</v>
      </c>
      <c r="R9" s="266">
        <v>454.76767237000001</v>
      </c>
      <c r="S9" s="266">
        <v>272.59469496000003</v>
      </c>
      <c r="T9" s="266">
        <v>45.548046608</v>
      </c>
      <c r="U9" s="266">
        <v>8.1611000039999997</v>
      </c>
      <c r="V9" s="266">
        <v>32.477051080000003</v>
      </c>
      <c r="W9" s="266">
        <v>67.629956042000003</v>
      </c>
      <c r="X9" s="266">
        <v>526.32208860000003</v>
      </c>
      <c r="Y9" s="266">
        <v>924.41511987000001</v>
      </c>
      <c r="Z9" s="266">
        <v>1098.4836064000001</v>
      </c>
      <c r="AA9" s="266">
        <v>1224.3536807</v>
      </c>
      <c r="AB9" s="266">
        <v>1070.3921210999999</v>
      </c>
      <c r="AC9" s="266">
        <v>744.69286577000003</v>
      </c>
      <c r="AD9" s="266">
        <v>532.47499304999997</v>
      </c>
      <c r="AE9" s="266">
        <v>245.78975163000001</v>
      </c>
      <c r="AF9" s="266">
        <v>20.882500726</v>
      </c>
      <c r="AG9" s="266">
        <v>5.9988719574999996</v>
      </c>
      <c r="AH9" s="266">
        <v>18.312194895000001</v>
      </c>
      <c r="AI9" s="266">
        <v>142.53922111</v>
      </c>
      <c r="AJ9" s="266">
        <v>555.78555083000003</v>
      </c>
      <c r="AK9" s="266">
        <v>663.48186774999999</v>
      </c>
      <c r="AL9" s="266">
        <v>1097.1677099999999</v>
      </c>
      <c r="AM9" s="266">
        <v>1180.4918505999999</v>
      </c>
      <c r="AN9" s="266">
        <v>1374.3337850999999</v>
      </c>
      <c r="AO9" s="266">
        <v>671.90790281</v>
      </c>
      <c r="AP9" s="266">
        <v>478.17590236000001</v>
      </c>
      <c r="AQ9" s="266">
        <v>224.80804115999999</v>
      </c>
      <c r="AR9" s="266">
        <v>13.763555193</v>
      </c>
      <c r="AS9" s="266">
        <v>8.4780975429000005</v>
      </c>
      <c r="AT9" s="266">
        <v>11.088380461</v>
      </c>
      <c r="AU9" s="266">
        <v>68.206056176000004</v>
      </c>
      <c r="AV9" s="266">
        <v>294.89750856000001</v>
      </c>
      <c r="AW9" s="266">
        <v>736.96091233000004</v>
      </c>
      <c r="AX9" s="266">
        <v>993.38842882999995</v>
      </c>
      <c r="AY9" s="266">
        <v>1439.0294269999999</v>
      </c>
      <c r="AZ9" s="266">
        <v>1192.3040192000001</v>
      </c>
      <c r="BA9" s="266">
        <v>847.18236322999996</v>
      </c>
      <c r="BB9" s="266">
        <v>588.77263600000003</v>
      </c>
      <c r="BC9" s="309">
        <v>194.15801784999999</v>
      </c>
      <c r="BD9" s="309">
        <v>40.805172728000002</v>
      </c>
      <c r="BE9" s="309">
        <v>12.079502237</v>
      </c>
      <c r="BF9" s="309">
        <v>22.829461616</v>
      </c>
      <c r="BG9" s="309">
        <v>123.22705651</v>
      </c>
      <c r="BH9" s="309">
        <v>421.73186492999997</v>
      </c>
      <c r="BI9" s="309">
        <v>805.96865647000004</v>
      </c>
      <c r="BJ9" s="309">
        <v>1230.2237427</v>
      </c>
      <c r="BK9" s="309">
        <v>1332.7207791999999</v>
      </c>
      <c r="BL9" s="309">
        <v>1069.284163</v>
      </c>
      <c r="BM9" s="309">
        <v>850.16644471999996</v>
      </c>
      <c r="BN9" s="309">
        <v>461.82660127999998</v>
      </c>
      <c r="BO9" s="309">
        <v>207.50502021</v>
      </c>
      <c r="BP9" s="309">
        <v>47.322356855999999</v>
      </c>
      <c r="BQ9" s="309">
        <v>14.691620474</v>
      </c>
      <c r="BR9" s="309">
        <v>22.844913782999999</v>
      </c>
      <c r="BS9" s="309">
        <v>123.29407372999999</v>
      </c>
      <c r="BT9" s="309">
        <v>421.87013084</v>
      </c>
      <c r="BU9" s="309">
        <v>806.15341788000001</v>
      </c>
      <c r="BV9" s="309">
        <v>1230.4377162999999</v>
      </c>
    </row>
    <row r="10" spans="1:74" ht="11.15" customHeight="1" x14ac:dyDescent="0.25">
      <c r="A10" s="9" t="s">
        <v>330</v>
      </c>
      <c r="B10" s="206" t="s">
        <v>466</v>
      </c>
      <c r="C10" s="266">
        <v>700.96011057999999</v>
      </c>
      <c r="D10" s="266">
        <v>308.05455196999998</v>
      </c>
      <c r="E10" s="266">
        <v>435.67159157999998</v>
      </c>
      <c r="F10" s="266">
        <v>205.61983072000001</v>
      </c>
      <c r="G10" s="266">
        <v>11.984118339</v>
      </c>
      <c r="H10" s="266">
        <v>0.97101665400000003</v>
      </c>
      <c r="I10" s="266">
        <v>5.5476655205000003E-2</v>
      </c>
      <c r="J10" s="266">
        <v>5.5411058093000003E-2</v>
      </c>
      <c r="K10" s="266">
        <v>1.9798334298</v>
      </c>
      <c r="L10" s="266">
        <v>99.143196708000005</v>
      </c>
      <c r="M10" s="266">
        <v>380.54546388</v>
      </c>
      <c r="N10" s="266">
        <v>489.11028159</v>
      </c>
      <c r="O10" s="266">
        <v>583.74469670999997</v>
      </c>
      <c r="P10" s="266">
        <v>377.8404223</v>
      </c>
      <c r="Q10" s="266">
        <v>376.55773363999998</v>
      </c>
      <c r="R10" s="266">
        <v>109.74287547</v>
      </c>
      <c r="S10" s="266">
        <v>16.009816990000001</v>
      </c>
      <c r="T10" s="266">
        <v>2.1742180841000001</v>
      </c>
      <c r="U10" s="266">
        <v>2.7349457797000001E-2</v>
      </c>
      <c r="V10" s="266">
        <v>8.1955328162000005E-2</v>
      </c>
      <c r="W10" s="266">
        <v>2.0238727435000001</v>
      </c>
      <c r="X10" s="266">
        <v>77.960326401000003</v>
      </c>
      <c r="Y10" s="266">
        <v>392.99110486000001</v>
      </c>
      <c r="Z10" s="266">
        <v>450.55289447000001</v>
      </c>
      <c r="AA10" s="266">
        <v>481.65650025000002</v>
      </c>
      <c r="AB10" s="266">
        <v>396.99691350000001</v>
      </c>
      <c r="AC10" s="266">
        <v>231.51047735</v>
      </c>
      <c r="AD10" s="266">
        <v>177.56629075000001</v>
      </c>
      <c r="AE10" s="266">
        <v>74.170370410999993</v>
      </c>
      <c r="AF10" s="266">
        <v>1.7649177300000001</v>
      </c>
      <c r="AG10" s="266">
        <v>0</v>
      </c>
      <c r="AH10" s="266">
        <v>5.3972612029E-2</v>
      </c>
      <c r="AI10" s="266">
        <v>17.018742655</v>
      </c>
      <c r="AJ10" s="266">
        <v>96.180726430999997</v>
      </c>
      <c r="AK10" s="266">
        <v>226.71933829</v>
      </c>
      <c r="AL10" s="266">
        <v>556.09956997999996</v>
      </c>
      <c r="AM10" s="266">
        <v>578.43002434000005</v>
      </c>
      <c r="AN10" s="266">
        <v>484.41428531999998</v>
      </c>
      <c r="AO10" s="266">
        <v>283.11983774999999</v>
      </c>
      <c r="AP10" s="266">
        <v>153.62955357999999</v>
      </c>
      <c r="AQ10" s="266">
        <v>56.399159529000002</v>
      </c>
      <c r="AR10" s="266">
        <v>1.1877497536999999</v>
      </c>
      <c r="AS10" s="266">
        <v>5.3454973289999999E-2</v>
      </c>
      <c r="AT10" s="266">
        <v>2.6702732353000001E-2</v>
      </c>
      <c r="AU10" s="266">
        <v>10.366011758999999</v>
      </c>
      <c r="AV10" s="266">
        <v>70.151021052999994</v>
      </c>
      <c r="AW10" s="266">
        <v>377.26699549</v>
      </c>
      <c r="AX10" s="266">
        <v>351.47124560999998</v>
      </c>
      <c r="AY10" s="266">
        <v>644.59449581000001</v>
      </c>
      <c r="AZ10" s="266">
        <v>411.72554256000001</v>
      </c>
      <c r="BA10" s="266">
        <v>287.25714506999998</v>
      </c>
      <c r="BB10" s="266">
        <v>176.44220486</v>
      </c>
      <c r="BC10" s="309">
        <v>47.240491126000002</v>
      </c>
      <c r="BD10" s="309">
        <v>1.543209566</v>
      </c>
      <c r="BE10" s="309">
        <v>5.2837212166999999E-2</v>
      </c>
      <c r="BF10" s="309">
        <v>0.22388117089000001</v>
      </c>
      <c r="BG10" s="309">
        <v>13.558367183</v>
      </c>
      <c r="BH10" s="309">
        <v>132.95796514</v>
      </c>
      <c r="BI10" s="309">
        <v>305.51399569</v>
      </c>
      <c r="BJ10" s="309">
        <v>520.31138872999998</v>
      </c>
      <c r="BK10" s="309">
        <v>592.47837933999995</v>
      </c>
      <c r="BL10" s="309">
        <v>455.19337192</v>
      </c>
      <c r="BM10" s="309">
        <v>335.33342635999998</v>
      </c>
      <c r="BN10" s="309">
        <v>146.20049275</v>
      </c>
      <c r="BO10" s="309">
        <v>44.456895134</v>
      </c>
      <c r="BP10" s="309">
        <v>1.6391758452</v>
      </c>
      <c r="BQ10" s="309">
        <v>5.2193078736000001E-2</v>
      </c>
      <c r="BR10" s="309">
        <v>0.22177700062</v>
      </c>
      <c r="BS10" s="309">
        <v>13.506559977</v>
      </c>
      <c r="BT10" s="309">
        <v>132.62952012</v>
      </c>
      <c r="BU10" s="309">
        <v>304.92333314000001</v>
      </c>
      <c r="BV10" s="309">
        <v>519.47369538999999</v>
      </c>
    </row>
    <row r="11" spans="1:74" ht="11.15" customHeight="1" x14ac:dyDescent="0.25">
      <c r="A11" s="9" t="s">
        <v>70</v>
      </c>
      <c r="B11" s="206" t="s">
        <v>436</v>
      </c>
      <c r="C11" s="266">
        <v>928.56333076999999</v>
      </c>
      <c r="D11" s="266">
        <v>410.11034422</v>
      </c>
      <c r="E11" s="266">
        <v>474.15528843999999</v>
      </c>
      <c r="F11" s="266">
        <v>311.61199335999999</v>
      </c>
      <c r="G11" s="266">
        <v>13.056632485</v>
      </c>
      <c r="H11" s="266">
        <v>0</v>
      </c>
      <c r="I11" s="266">
        <v>0</v>
      </c>
      <c r="J11" s="266">
        <v>0</v>
      </c>
      <c r="K11" s="266">
        <v>2.5629416021</v>
      </c>
      <c r="L11" s="266">
        <v>138.07468331999999</v>
      </c>
      <c r="M11" s="266">
        <v>565.54226625000001</v>
      </c>
      <c r="N11" s="266">
        <v>633.48602416999995</v>
      </c>
      <c r="O11" s="266">
        <v>747.77488473000005</v>
      </c>
      <c r="P11" s="266">
        <v>458.92001039000002</v>
      </c>
      <c r="Q11" s="266">
        <v>505.08511285999998</v>
      </c>
      <c r="R11" s="266">
        <v>165.47390927000001</v>
      </c>
      <c r="S11" s="266">
        <v>24.034847767999999</v>
      </c>
      <c r="T11" s="266">
        <v>3.1589197411000001</v>
      </c>
      <c r="U11" s="266">
        <v>0</v>
      </c>
      <c r="V11" s="266">
        <v>0</v>
      </c>
      <c r="W11" s="266">
        <v>1.3948840825</v>
      </c>
      <c r="X11" s="266">
        <v>128.10590187</v>
      </c>
      <c r="Y11" s="266">
        <v>572.89894586000003</v>
      </c>
      <c r="Z11" s="266">
        <v>572.76922688000002</v>
      </c>
      <c r="AA11" s="266">
        <v>634.82322373</v>
      </c>
      <c r="AB11" s="266">
        <v>553.69473773000004</v>
      </c>
      <c r="AC11" s="266">
        <v>293.20821293</v>
      </c>
      <c r="AD11" s="266">
        <v>247.58124466999999</v>
      </c>
      <c r="AE11" s="266">
        <v>85.739653738000001</v>
      </c>
      <c r="AF11" s="266">
        <v>2.6945602196</v>
      </c>
      <c r="AG11" s="266">
        <v>0</v>
      </c>
      <c r="AH11" s="266">
        <v>0</v>
      </c>
      <c r="AI11" s="266">
        <v>19.964331337000001</v>
      </c>
      <c r="AJ11" s="266">
        <v>154.47374321999999</v>
      </c>
      <c r="AK11" s="266">
        <v>344.63611786000001</v>
      </c>
      <c r="AL11" s="266">
        <v>726.11052322</v>
      </c>
      <c r="AM11" s="266">
        <v>736.11393314999998</v>
      </c>
      <c r="AN11" s="266">
        <v>715.10606538000002</v>
      </c>
      <c r="AO11" s="266">
        <v>337.75729853000001</v>
      </c>
      <c r="AP11" s="266">
        <v>229.69020143</v>
      </c>
      <c r="AQ11" s="266">
        <v>82.278425440999996</v>
      </c>
      <c r="AR11" s="266">
        <v>0.92607210494000003</v>
      </c>
      <c r="AS11" s="266">
        <v>0</v>
      </c>
      <c r="AT11" s="266">
        <v>0</v>
      </c>
      <c r="AU11" s="266">
        <v>19.053253303000002</v>
      </c>
      <c r="AV11" s="266">
        <v>102.64163600000001</v>
      </c>
      <c r="AW11" s="266">
        <v>519.30198947999997</v>
      </c>
      <c r="AX11" s="266">
        <v>412.59014375999999</v>
      </c>
      <c r="AY11" s="266">
        <v>845.08568735999995</v>
      </c>
      <c r="AZ11" s="266">
        <v>589.78566912999997</v>
      </c>
      <c r="BA11" s="266">
        <v>385.51262251999998</v>
      </c>
      <c r="BB11" s="266">
        <v>230.29046052999999</v>
      </c>
      <c r="BC11" s="309">
        <v>62.308584887000002</v>
      </c>
      <c r="BD11" s="309">
        <v>2.3379220353000001</v>
      </c>
      <c r="BE11" s="309">
        <v>0</v>
      </c>
      <c r="BF11" s="309">
        <v>0.23118380329999999</v>
      </c>
      <c r="BG11" s="309">
        <v>21.533301368</v>
      </c>
      <c r="BH11" s="309">
        <v>185.52379381</v>
      </c>
      <c r="BI11" s="309">
        <v>421.07144498999997</v>
      </c>
      <c r="BJ11" s="309">
        <v>702.62002771000004</v>
      </c>
      <c r="BK11" s="309">
        <v>784.10712994000005</v>
      </c>
      <c r="BL11" s="309">
        <v>599.44523348999996</v>
      </c>
      <c r="BM11" s="309">
        <v>435.57446054000002</v>
      </c>
      <c r="BN11" s="309">
        <v>193.27951536</v>
      </c>
      <c r="BO11" s="309">
        <v>59.322789751000002</v>
      </c>
      <c r="BP11" s="309">
        <v>2.1078075726000001</v>
      </c>
      <c r="BQ11" s="309">
        <v>0</v>
      </c>
      <c r="BR11" s="309">
        <v>0.23098720361</v>
      </c>
      <c r="BS11" s="309">
        <v>21.551111052</v>
      </c>
      <c r="BT11" s="309">
        <v>185.62217464</v>
      </c>
      <c r="BU11" s="309">
        <v>421.21841922999999</v>
      </c>
      <c r="BV11" s="309">
        <v>702.81099460999997</v>
      </c>
    </row>
    <row r="12" spans="1:74" ht="11.15" customHeight="1" x14ac:dyDescent="0.25">
      <c r="A12" s="9" t="s">
        <v>71</v>
      </c>
      <c r="B12" s="206" t="s">
        <v>437</v>
      </c>
      <c r="C12" s="266">
        <v>659.88746988000003</v>
      </c>
      <c r="D12" s="266">
        <v>347.68992462</v>
      </c>
      <c r="E12" s="266">
        <v>185.97106853</v>
      </c>
      <c r="F12" s="266">
        <v>141.63468709</v>
      </c>
      <c r="G12" s="266">
        <v>0.4947367104</v>
      </c>
      <c r="H12" s="266">
        <v>0</v>
      </c>
      <c r="I12" s="266">
        <v>0</v>
      </c>
      <c r="J12" s="266">
        <v>7.4585373470999999E-2</v>
      </c>
      <c r="K12" s="266">
        <v>2.5791203489000001</v>
      </c>
      <c r="L12" s="266">
        <v>69.554182265999998</v>
      </c>
      <c r="M12" s="266">
        <v>372.38151850999998</v>
      </c>
      <c r="N12" s="266">
        <v>471.49404605000001</v>
      </c>
      <c r="O12" s="266">
        <v>545.16665649000004</v>
      </c>
      <c r="P12" s="266">
        <v>356.63410884000001</v>
      </c>
      <c r="Q12" s="266">
        <v>305.29707488999998</v>
      </c>
      <c r="R12" s="266">
        <v>78.219300167</v>
      </c>
      <c r="S12" s="266">
        <v>11.380533794</v>
      </c>
      <c r="T12" s="266">
        <v>0.24573960414000001</v>
      </c>
      <c r="U12" s="266">
        <v>0</v>
      </c>
      <c r="V12" s="266">
        <v>7.4088678872999997E-2</v>
      </c>
      <c r="W12" s="266">
        <v>7.4048815815999994E-2</v>
      </c>
      <c r="X12" s="266">
        <v>84.320730967000003</v>
      </c>
      <c r="Y12" s="266">
        <v>345.52306172999999</v>
      </c>
      <c r="Z12" s="266">
        <v>418.21199588000002</v>
      </c>
      <c r="AA12" s="266">
        <v>429.70986221999999</v>
      </c>
      <c r="AB12" s="266">
        <v>401.82207002000001</v>
      </c>
      <c r="AC12" s="266">
        <v>138.79311903999999</v>
      </c>
      <c r="AD12" s="266">
        <v>88.808686467000001</v>
      </c>
      <c r="AE12" s="266">
        <v>12.599753577</v>
      </c>
      <c r="AF12" s="266">
        <v>7.3724467555999998E-2</v>
      </c>
      <c r="AG12" s="266">
        <v>0</v>
      </c>
      <c r="AH12" s="266">
        <v>0.24437500198000001</v>
      </c>
      <c r="AI12" s="266">
        <v>7.4405173184000004</v>
      </c>
      <c r="AJ12" s="266">
        <v>83.233530684000002</v>
      </c>
      <c r="AK12" s="266">
        <v>174.93593784999999</v>
      </c>
      <c r="AL12" s="266">
        <v>477.00762929000001</v>
      </c>
      <c r="AM12" s="266">
        <v>515.12420042999997</v>
      </c>
      <c r="AN12" s="266">
        <v>580.13632863999999</v>
      </c>
      <c r="AO12" s="266">
        <v>200.17498724000001</v>
      </c>
      <c r="AP12" s="266">
        <v>102.52713747999999</v>
      </c>
      <c r="AQ12" s="266">
        <v>18.156368762</v>
      </c>
      <c r="AR12" s="266">
        <v>7.348322971E-2</v>
      </c>
      <c r="AS12" s="266">
        <v>0</v>
      </c>
      <c r="AT12" s="266">
        <v>0</v>
      </c>
      <c r="AU12" s="266">
        <v>1.1679307334</v>
      </c>
      <c r="AV12" s="266">
        <v>31.627267940999999</v>
      </c>
      <c r="AW12" s="266">
        <v>256.83056117000001</v>
      </c>
      <c r="AX12" s="266">
        <v>204.98111668000001</v>
      </c>
      <c r="AY12" s="266">
        <v>579.26398769000002</v>
      </c>
      <c r="AZ12" s="266">
        <v>498.82640829000002</v>
      </c>
      <c r="BA12" s="266">
        <v>261.38988784999998</v>
      </c>
      <c r="BB12" s="266">
        <v>68.732147026999996</v>
      </c>
      <c r="BC12" s="309">
        <v>7.9090727275999999</v>
      </c>
      <c r="BD12" s="309">
        <v>0.24282504945</v>
      </c>
      <c r="BE12" s="309">
        <v>0</v>
      </c>
      <c r="BF12" s="309">
        <v>0.24261712907999999</v>
      </c>
      <c r="BG12" s="309">
        <v>4.1324115066999996</v>
      </c>
      <c r="BH12" s="309">
        <v>62.458730664000001</v>
      </c>
      <c r="BI12" s="309">
        <v>249.91749614</v>
      </c>
      <c r="BJ12" s="309">
        <v>500.15870654000003</v>
      </c>
      <c r="BK12" s="309">
        <v>552.53960715999995</v>
      </c>
      <c r="BL12" s="309">
        <v>400.25416790000003</v>
      </c>
      <c r="BM12" s="309">
        <v>258.67200815000001</v>
      </c>
      <c r="BN12" s="309">
        <v>82.378859860000006</v>
      </c>
      <c r="BO12" s="309">
        <v>10.784508706</v>
      </c>
      <c r="BP12" s="309">
        <v>0.33746746464999999</v>
      </c>
      <c r="BQ12" s="309">
        <v>0</v>
      </c>
      <c r="BR12" s="309">
        <v>0.2412427761</v>
      </c>
      <c r="BS12" s="309">
        <v>4.1154790015999998</v>
      </c>
      <c r="BT12" s="309">
        <v>62.348407803999997</v>
      </c>
      <c r="BU12" s="309">
        <v>249.73384876</v>
      </c>
      <c r="BV12" s="309">
        <v>499.93004733999999</v>
      </c>
    </row>
    <row r="13" spans="1:74" ht="11.15" customHeight="1" x14ac:dyDescent="0.25">
      <c r="A13" s="9" t="s">
        <v>72</v>
      </c>
      <c r="B13" s="206" t="s">
        <v>438</v>
      </c>
      <c r="C13" s="266">
        <v>774.24874510999996</v>
      </c>
      <c r="D13" s="266">
        <v>750.96824823999998</v>
      </c>
      <c r="E13" s="266">
        <v>607.01642013000003</v>
      </c>
      <c r="F13" s="266">
        <v>382.59272019999997</v>
      </c>
      <c r="G13" s="266">
        <v>164.28014662999999</v>
      </c>
      <c r="H13" s="266">
        <v>57.013061473</v>
      </c>
      <c r="I13" s="266">
        <v>9.1327144234999995</v>
      </c>
      <c r="J13" s="266">
        <v>24.921923235000001</v>
      </c>
      <c r="K13" s="266">
        <v>90.012841777999995</v>
      </c>
      <c r="L13" s="266">
        <v>386.55816357999998</v>
      </c>
      <c r="M13" s="266">
        <v>682.04455607</v>
      </c>
      <c r="N13" s="266">
        <v>901.09684983</v>
      </c>
      <c r="O13" s="266">
        <v>896.75524044999997</v>
      </c>
      <c r="P13" s="266">
        <v>870.00803602999997</v>
      </c>
      <c r="Q13" s="266">
        <v>670.59308220000003</v>
      </c>
      <c r="R13" s="266">
        <v>376.63888391</v>
      </c>
      <c r="S13" s="266">
        <v>316.59713388</v>
      </c>
      <c r="T13" s="266">
        <v>97.752421224000003</v>
      </c>
      <c r="U13" s="266">
        <v>14.798958624999999</v>
      </c>
      <c r="V13" s="266">
        <v>16.943098410000001</v>
      </c>
      <c r="W13" s="266">
        <v>96.352852745000007</v>
      </c>
      <c r="X13" s="266">
        <v>481.60500230999997</v>
      </c>
      <c r="Y13" s="266">
        <v>620.99912157000006</v>
      </c>
      <c r="Z13" s="266">
        <v>873.85406345000001</v>
      </c>
      <c r="AA13" s="266">
        <v>853.56495299000005</v>
      </c>
      <c r="AB13" s="266">
        <v>766.65474802000006</v>
      </c>
      <c r="AC13" s="266">
        <v>601.70037743</v>
      </c>
      <c r="AD13" s="266">
        <v>415.34857198999998</v>
      </c>
      <c r="AE13" s="266">
        <v>186.43824706000001</v>
      </c>
      <c r="AF13" s="266">
        <v>74.140901631000006</v>
      </c>
      <c r="AG13" s="266">
        <v>14.204588822</v>
      </c>
      <c r="AH13" s="266">
        <v>9.0985863063999997</v>
      </c>
      <c r="AI13" s="266">
        <v>104.08196538999999</v>
      </c>
      <c r="AJ13" s="266">
        <v>326.54708169999998</v>
      </c>
      <c r="AK13" s="266">
        <v>567.10739180999997</v>
      </c>
      <c r="AL13" s="266">
        <v>887.96049463999998</v>
      </c>
      <c r="AM13" s="266">
        <v>880.12884768000004</v>
      </c>
      <c r="AN13" s="266">
        <v>785.28788519</v>
      </c>
      <c r="AO13" s="266">
        <v>645.24443944999996</v>
      </c>
      <c r="AP13" s="266">
        <v>406.74280728000002</v>
      </c>
      <c r="AQ13" s="266">
        <v>222.12818639</v>
      </c>
      <c r="AR13" s="266">
        <v>35.153228886000001</v>
      </c>
      <c r="AS13" s="266">
        <v>4.7480860096999997</v>
      </c>
      <c r="AT13" s="266">
        <v>23.397318036000001</v>
      </c>
      <c r="AU13" s="266">
        <v>82.853834438000007</v>
      </c>
      <c r="AV13" s="266">
        <v>346.76793973000002</v>
      </c>
      <c r="AW13" s="266">
        <v>493.53457374999999</v>
      </c>
      <c r="AX13" s="266">
        <v>798.53036025999995</v>
      </c>
      <c r="AY13" s="266">
        <v>888.73088994</v>
      </c>
      <c r="AZ13" s="266">
        <v>804.80938990000004</v>
      </c>
      <c r="BA13" s="266">
        <v>609.71182787999999</v>
      </c>
      <c r="BB13" s="266">
        <v>408.90707077000002</v>
      </c>
      <c r="BC13" s="309">
        <v>191.38129445000001</v>
      </c>
      <c r="BD13" s="309">
        <v>69.202072129000001</v>
      </c>
      <c r="BE13" s="309">
        <v>12.690508557999999</v>
      </c>
      <c r="BF13" s="309">
        <v>18.470267593999999</v>
      </c>
      <c r="BG13" s="309">
        <v>109.48286457</v>
      </c>
      <c r="BH13" s="309">
        <v>326.99807263000002</v>
      </c>
      <c r="BI13" s="309">
        <v>620.76943023000001</v>
      </c>
      <c r="BJ13" s="309">
        <v>905.59102031999998</v>
      </c>
      <c r="BK13" s="309">
        <v>902.77314562000004</v>
      </c>
      <c r="BL13" s="309">
        <v>735.86925724000002</v>
      </c>
      <c r="BM13" s="309">
        <v>616.87250462999998</v>
      </c>
      <c r="BN13" s="309">
        <v>410.34377669999998</v>
      </c>
      <c r="BO13" s="309">
        <v>219.89499187000001</v>
      </c>
      <c r="BP13" s="309">
        <v>82.261527495999999</v>
      </c>
      <c r="BQ13" s="309">
        <v>17.629494697999998</v>
      </c>
      <c r="BR13" s="309">
        <v>18.459706683</v>
      </c>
      <c r="BS13" s="309">
        <v>109.39912656</v>
      </c>
      <c r="BT13" s="309">
        <v>326.77232942000001</v>
      </c>
      <c r="BU13" s="309">
        <v>620.46873891999996</v>
      </c>
      <c r="BV13" s="309">
        <v>905.27210159000003</v>
      </c>
    </row>
    <row r="14" spans="1:74" ht="11.15" customHeight="1" x14ac:dyDescent="0.25">
      <c r="A14" s="9" t="s">
        <v>73</v>
      </c>
      <c r="B14" s="206" t="s">
        <v>439</v>
      </c>
      <c r="C14" s="266">
        <v>457.91487887</v>
      </c>
      <c r="D14" s="266">
        <v>495.44676922000002</v>
      </c>
      <c r="E14" s="266">
        <v>486.2369104</v>
      </c>
      <c r="F14" s="266">
        <v>299.00083009000002</v>
      </c>
      <c r="G14" s="266">
        <v>175.47215532999999</v>
      </c>
      <c r="H14" s="266">
        <v>64.974171948000006</v>
      </c>
      <c r="I14" s="266">
        <v>8.4814615728000007</v>
      </c>
      <c r="J14" s="266">
        <v>13.517087049000001</v>
      </c>
      <c r="K14" s="266">
        <v>62.103899624999997</v>
      </c>
      <c r="L14" s="266">
        <v>186.66122053999999</v>
      </c>
      <c r="M14" s="266">
        <v>354.06513491999999</v>
      </c>
      <c r="N14" s="266">
        <v>563.90823747000002</v>
      </c>
      <c r="O14" s="266">
        <v>541.81368540999995</v>
      </c>
      <c r="P14" s="266">
        <v>655.05668235999997</v>
      </c>
      <c r="Q14" s="266">
        <v>490.52996013000001</v>
      </c>
      <c r="R14" s="266">
        <v>275.17113850999999</v>
      </c>
      <c r="S14" s="266">
        <v>241.14895616000001</v>
      </c>
      <c r="T14" s="266">
        <v>60.073173554999997</v>
      </c>
      <c r="U14" s="266">
        <v>20.030492571</v>
      </c>
      <c r="V14" s="266">
        <v>12.203612273999999</v>
      </c>
      <c r="W14" s="266">
        <v>64.151809284999999</v>
      </c>
      <c r="X14" s="266">
        <v>238.53465453999999</v>
      </c>
      <c r="Y14" s="266">
        <v>371.39196329999999</v>
      </c>
      <c r="Z14" s="266">
        <v>575.19757261999996</v>
      </c>
      <c r="AA14" s="266">
        <v>563.33401628000001</v>
      </c>
      <c r="AB14" s="266">
        <v>446.53934026000002</v>
      </c>
      <c r="AC14" s="266">
        <v>525.63566527</v>
      </c>
      <c r="AD14" s="266">
        <v>309.38070529999999</v>
      </c>
      <c r="AE14" s="266">
        <v>147.78825947000001</v>
      </c>
      <c r="AF14" s="266">
        <v>70.543053712000003</v>
      </c>
      <c r="AG14" s="266">
        <v>18.900416160999999</v>
      </c>
      <c r="AH14" s="266">
        <v>15.589574753999999</v>
      </c>
      <c r="AI14" s="266">
        <v>30.618954703</v>
      </c>
      <c r="AJ14" s="266">
        <v>133.20289575000001</v>
      </c>
      <c r="AK14" s="266">
        <v>411.69170165999998</v>
      </c>
      <c r="AL14" s="266">
        <v>541.73476915000003</v>
      </c>
      <c r="AM14" s="266">
        <v>547.53997225000001</v>
      </c>
      <c r="AN14" s="266">
        <v>492.69510256000001</v>
      </c>
      <c r="AO14" s="266">
        <v>520.84456524999996</v>
      </c>
      <c r="AP14" s="266">
        <v>284.54097458000001</v>
      </c>
      <c r="AQ14" s="266">
        <v>171.53088584</v>
      </c>
      <c r="AR14" s="266">
        <v>28.043813826000001</v>
      </c>
      <c r="AS14" s="266">
        <v>10.384596779000001</v>
      </c>
      <c r="AT14" s="266">
        <v>14.205541849999999</v>
      </c>
      <c r="AU14" s="266">
        <v>52.653323301</v>
      </c>
      <c r="AV14" s="266">
        <v>245.98220022000001</v>
      </c>
      <c r="AW14" s="266">
        <v>327.28468021999998</v>
      </c>
      <c r="AX14" s="266">
        <v>631.84646297999996</v>
      </c>
      <c r="AY14" s="266">
        <v>541.86637527000005</v>
      </c>
      <c r="AZ14" s="266">
        <v>469.30718203999999</v>
      </c>
      <c r="BA14" s="266">
        <v>396.30390127999999</v>
      </c>
      <c r="BB14" s="266">
        <v>320.23687890999997</v>
      </c>
      <c r="BC14" s="309">
        <v>191.88485161</v>
      </c>
      <c r="BD14" s="309">
        <v>75.540981102999993</v>
      </c>
      <c r="BE14" s="309">
        <v>20.139748918999999</v>
      </c>
      <c r="BF14" s="309">
        <v>19.904668688000001</v>
      </c>
      <c r="BG14" s="309">
        <v>53.105269350999997</v>
      </c>
      <c r="BH14" s="309">
        <v>196.72595522</v>
      </c>
      <c r="BI14" s="309">
        <v>413.95797567</v>
      </c>
      <c r="BJ14" s="309">
        <v>599.91052646000003</v>
      </c>
      <c r="BK14" s="309">
        <v>587.22480030999998</v>
      </c>
      <c r="BL14" s="309">
        <v>493.85623600000002</v>
      </c>
      <c r="BM14" s="309">
        <v>454.29953776999997</v>
      </c>
      <c r="BN14" s="309">
        <v>332.91311841999999</v>
      </c>
      <c r="BO14" s="309">
        <v>185.78668709999999</v>
      </c>
      <c r="BP14" s="309">
        <v>72.590083344999996</v>
      </c>
      <c r="BQ14" s="309">
        <v>21.533224657000002</v>
      </c>
      <c r="BR14" s="309">
        <v>19.980436256000001</v>
      </c>
      <c r="BS14" s="309">
        <v>53.289735366000002</v>
      </c>
      <c r="BT14" s="309">
        <v>197.11480040000001</v>
      </c>
      <c r="BU14" s="309">
        <v>414.38461317999997</v>
      </c>
      <c r="BV14" s="309">
        <v>600.34681380999996</v>
      </c>
    </row>
    <row r="15" spans="1:74" ht="11.15" customHeight="1" x14ac:dyDescent="0.25">
      <c r="A15" s="9" t="s">
        <v>560</v>
      </c>
      <c r="B15" s="206" t="s">
        <v>467</v>
      </c>
      <c r="C15" s="266">
        <v>898.66374611000003</v>
      </c>
      <c r="D15" s="266">
        <v>626.88032684999996</v>
      </c>
      <c r="E15" s="266">
        <v>610.96560586999999</v>
      </c>
      <c r="F15" s="266">
        <v>412.08706251000001</v>
      </c>
      <c r="G15" s="266">
        <v>85.657945312999999</v>
      </c>
      <c r="H15" s="266">
        <v>26.471681568000001</v>
      </c>
      <c r="I15" s="266">
        <v>3.5468552290000002</v>
      </c>
      <c r="J15" s="266">
        <v>6.9667562562000001</v>
      </c>
      <c r="K15" s="266">
        <v>37.777571794000004</v>
      </c>
      <c r="L15" s="266">
        <v>254.67553018999999</v>
      </c>
      <c r="M15" s="266">
        <v>595.41541946999996</v>
      </c>
      <c r="N15" s="266">
        <v>733.53041493000001</v>
      </c>
      <c r="O15" s="266">
        <v>861.54190299000004</v>
      </c>
      <c r="P15" s="266">
        <v>721.53463144</v>
      </c>
      <c r="Q15" s="266">
        <v>634.07224597000004</v>
      </c>
      <c r="R15" s="266">
        <v>289.04415945</v>
      </c>
      <c r="S15" s="266">
        <v>159.04834342000001</v>
      </c>
      <c r="T15" s="266">
        <v>34.301378491000001</v>
      </c>
      <c r="U15" s="266">
        <v>5.2700498714000004</v>
      </c>
      <c r="V15" s="266">
        <v>10.280453423999999</v>
      </c>
      <c r="W15" s="266">
        <v>41.395192815999998</v>
      </c>
      <c r="X15" s="266">
        <v>254.92159674999999</v>
      </c>
      <c r="Y15" s="266">
        <v>591.28723169</v>
      </c>
      <c r="Z15" s="266">
        <v>717.69573480999998</v>
      </c>
      <c r="AA15" s="266">
        <v>741.17917009999996</v>
      </c>
      <c r="AB15" s="266">
        <v>653.66307537</v>
      </c>
      <c r="AC15" s="266">
        <v>485.48387496999999</v>
      </c>
      <c r="AD15" s="266">
        <v>360.13627831999997</v>
      </c>
      <c r="AE15" s="266">
        <v>157.07913234</v>
      </c>
      <c r="AF15" s="266">
        <v>25.653378879000002</v>
      </c>
      <c r="AG15" s="266">
        <v>4.6703995387999999</v>
      </c>
      <c r="AH15" s="266">
        <v>7.2767465360000001</v>
      </c>
      <c r="AI15" s="266">
        <v>58.487638122</v>
      </c>
      <c r="AJ15" s="266">
        <v>248.35926223000001</v>
      </c>
      <c r="AK15" s="266">
        <v>422.90211174000001</v>
      </c>
      <c r="AL15" s="266">
        <v>751.58161027999995</v>
      </c>
      <c r="AM15" s="266">
        <v>804.89352048000001</v>
      </c>
      <c r="AN15" s="266">
        <v>794.18331927999998</v>
      </c>
      <c r="AO15" s="266">
        <v>507.78859448999998</v>
      </c>
      <c r="AP15" s="266">
        <v>308.33820989999998</v>
      </c>
      <c r="AQ15" s="266">
        <v>150.90920317999999</v>
      </c>
      <c r="AR15" s="266">
        <v>12.366716335</v>
      </c>
      <c r="AS15" s="266">
        <v>4.6648959066</v>
      </c>
      <c r="AT15" s="266">
        <v>5.9292808051000003</v>
      </c>
      <c r="AU15" s="266">
        <v>40.261634252</v>
      </c>
      <c r="AV15" s="266">
        <v>180.37961326000001</v>
      </c>
      <c r="AW15" s="266">
        <v>509.86616443999998</v>
      </c>
      <c r="AX15" s="266">
        <v>616.10717410999996</v>
      </c>
      <c r="AY15" s="266">
        <v>914.03008144</v>
      </c>
      <c r="AZ15" s="266">
        <v>711.11430428000006</v>
      </c>
      <c r="BA15" s="266">
        <v>525.09802715000001</v>
      </c>
      <c r="BB15" s="266">
        <v>345.20307197</v>
      </c>
      <c r="BC15" s="309">
        <v>140.71465767000001</v>
      </c>
      <c r="BD15" s="309">
        <v>30.572684246000001</v>
      </c>
      <c r="BE15" s="309">
        <v>6.4659154220000001</v>
      </c>
      <c r="BF15" s="309">
        <v>10.289696859999999</v>
      </c>
      <c r="BG15" s="309">
        <v>57.856744513000002</v>
      </c>
      <c r="BH15" s="309">
        <v>251.23692471999999</v>
      </c>
      <c r="BI15" s="309">
        <v>497.69954844</v>
      </c>
      <c r="BJ15" s="309">
        <v>780.99487207000004</v>
      </c>
      <c r="BK15" s="309">
        <v>855.76433750000001</v>
      </c>
      <c r="BL15" s="309">
        <v>690.81061391000003</v>
      </c>
      <c r="BM15" s="309">
        <v>561.64421138</v>
      </c>
      <c r="BN15" s="309">
        <v>315.76832393000001</v>
      </c>
      <c r="BO15" s="309">
        <v>142.69745897000001</v>
      </c>
      <c r="BP15" s="309">
        <v>32.491428990000003</v>
      </c>
      <c r="BQ15" s="309">
        <v>7.8224255845000004</v>
      </c>
      <c r="BR15" s="309">
        <v>10.284980207</v>
      </c>
      <c r="BS15" s="309">
        <v>57.793785661000001</v>
      </c>
      <c r="BT15" s="309">
        <v>250.89385621</v>
      </c>
      <c r="BU15" s="309">
        <v>497.17027705999999</v>
      </c>
      <c r="BV15" s="309">
        <v>780.26255844000002</v>
      </c>
    </row>
    <row r="16" spans="1:74" ht="11.15" customHeight="1" x14ac:dyDescent="0.25">
      <c r="A16" s="9"/>
      <c r="B16" s="190" t="s">
        <v>156</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241"/>
      <c r="BB16" s="241"/>
      <c r="BC16" s="310"/>
      <c r="BD16" s="310"/>
      <c r="BE16" s="310"/>
      <c r="BF16" s="310"/>
      <c r="BG16" s="310"/>
      <c r="BH16" s="310"/>
      <c r="BI16" s="310"/>
      <c r="BJ16" s="310"/>
      <c r="BK16" s="310"/>
      <c r="BL16" s="310"/>
      <c r="BM16" s="310"/>
      <c r="BN16" s="310"/>
      <c r="BO16" s="310"/>
      <c r="BP16" s="310"/>
      <c r="BQ16" s="310"/>
      <c r="BR16" s="310"/>
      <c r="BS16" s="310"/>
      <c r="BT16" s="310"/>
      <c r="BU16" s="310"/>
      <c r="BV16" s="310"/>
    </row>
    <row r="17" spans="1:74" ht="11.15" customHeight="1" x14ac:dyDescent="0.25">
      <c r="A17" s="9" t="s">
        <v>135</v>
      </c>
      <c r="B17" s="206" t="s">
        <v>432</v>
      </c>
      <c r="C17" s="266">
        <v>1212.2712974999999</v>
      </c>
      <c r="D17" s="266">
        <v>1047.6376623000001</v>
      </c>
      <c r="E17" s="266">
        <v>911.39920930000005</v>
      </c>
      <c r="F17" s="266">
        <v>527.12238645000002</v>
      </c>
      <c r="G17" s="266">
        <v>237.42293340000001</v>
      </c>
      <c r="H17" s="266">
        <v>52.853503302</v>
      </c>
      <c r="I17" s="266">
        <v>6.2367151854999996</v>
      </c>
      <c r="J17" s="266">
        <v>17.905387803</v>
      </c>
      <c r="K17" s="266">
        <v>95.110386487</v>
      </c>
      <c r="L17" s="266">
        <v>399.74358102999997</v>
      </c>
      <c r="M17" s="266">
        <v>703.41816107</v>
      </c>
      <c r="N17" s="266">
        <v>1017.2940460999999</v>
      </c>
      <c r="O17" s="266">
        <v>1224.0840975000001</v>
      </c>
      <c r="P17" s="266">
        <v>1032.1530981000001</v>
      </c>
      <c r="Q17" s="266">
        <v>909.07741486999998</v>
      </c>
      <c r="R17" s="266">
        <v>542.71359318999998</v>
      </c>
      <c r="S17" s="266">
        <v>220.94013065999999</v>
      </c>
      <c r="T17" s="266">
        <v>55.863678810000003</v>
      </c>
      <c r="U17" s="266">
        <v>6.0432322743000002</v>
      </c>
      <c r="V17" s="266">
        <v>14.663193144999999</v>
      </c>
      <c r="W17" s="266">
        <v>90.296578488999998</v>
      </c>
      <c r="X17" s="266">
        <v>396.62779234999999</v>
      </c>
      <c r="Y17" s="266">
        <v>709.92122497000003</v>
      </c>
      <c r="Z17" s="266">
        <v>1014.9851535</v>
      </c>
      <c r="AA17" s="266">
        <v>1205.4446544</v>
      </c>
      <c r="AB17" s="266">
        <v>1032.9935954</v>
      </c>
      <c r="AC17" s="266">
        <v>913.81253422999998</v>
      </c>
      <c r="AD17" s="266">
        <v>544.72847434000005</v>
      </c>
      <c r="AE17" s="266">
        <v>226.02226640999999</v>
      </c>
      <c r="AF17" s="266">
        <v>51.661853129000001</v>
      </c>
      <c r="AG17" s="266">
        <v>3.5499673870000001</v>
      </c>
      <c r="AH17" s="266">
        <v>15.322709324</v>
      </c>
      <c r="AI17" s="266">
        <v>85.681696447999997</v>
      </c>
      <c r="AJ17" s="266">
        <v>383.94961775000002</v>
      </c>
      <c r="AK17" s="266">
        <v>733.48522070000001</v>
      </c>
      <c r="AL17" s="266">
        <v>1009.9691854</v>
      </c>
      <c r="AM17" s="266">
        <v>1188.2006854000001</v>
      </c>
      <c r="AN17" s="266">
        <v>1025.9674983</v>
      </c>
      <c r="AO17" s="266">
        <v>918.80983949999995</v>
      </c>
      <c r="AP17" s="266">
        <v>566.87222822000001</v>
      </c>
      <c r="AQ17" s="266">
        <v>237.27467626999999</v>
      </c>
      <c r="AR17" s="266">
        <v>51.346363896</v>
      </c>
      <c r="AS17" s="266">
        <v>3.5139856135</v>
      </c>
      <c r="AT17" s="266">
        <v>14.8427794</v>
      </c>
      <c r="AU17" s="266">
        <v>88.766923172000006</v>
      </c>
      <c r="AV17" s="266">
        <v>381.91919192</v>
      </c>
      <c r="AW17" s="266">
        <v>723.27055671999995</v>
      </c>
      <c r="AX17" s="266">
        <v>994.48685232000003</v>
      </c>
      <c r="AY17" s="266">
        <v>1168.7979444</v>
      </c>
      <c r="AZ17" s="266">
        <v>1020.7166743</v>
      </c>
      <c r="BA17" s="266">
        <v>910.80626840000002</v>
      </c>
      <c r="BB17" s="266">
        <v>565.63166615</v>
      </c>
      <c r="BC17" s="309">
        <v>239.3981</v>
      </c>
      <c r="BD17" s="309">
        <v>47.312370000000001</v>
      </c>
      <c r="BE17" s="309">
        <v>4.6095069999999998</v>
      </c>
      <c r="BF17" s="309">
        <v>13.757490000000001</v>
      </c>
      <c r="BG17" s="309">
        <v>89.027690000000007</v>
      </c>
      <c r="BH17" s="309">
        <v>371.8938</v>
      </c>
      <c r="BI17" s="309">
        <v>736.79750000000001</v>
      </c>
      <c r="BJ17" s="309">
        <v>995.08010000000002</v>
      </c>
      <c r="BK17" s="309">
        <v>1191.0409999999999</v>
      </c>
      <c r="BL17" s="309">
        <v>1031.2639999999999</v>
      </c>
      <c r="BM17" s="309">
        <v>929.41859999999997</v>
      </c>
      <c r="BN17" s="309">
        <v>571.96479999999997</v>
      </c>
      <c r="BO17" s="309">
        <v>246.18100000000001</v>
      </c>
      <c r="BP17" s="309">
        <v>45.802700000000002</v>
      </c>
      <c r="BQ17" s="309">
        <v>5.0298720000000001</v>
      </c>
      <c r="BR17" s="309">
        <v>14.66356</v>
      </c>
      <c r="BS17" s="309">
        <v>87.567220000000006</v>
      </c>
      <c r="BT17" s="309">
        <v>378.41390000000001</v>
      </c>
      <c r="BU17" s="309">
        <v>727.54039999999998</v>
      </c>
      <c r="BV17" s="309">
        <v>1003.866</v>
      </c>
    </row>
    <row r="18" spans="1:74" ht="11.15" customHeight="1" x14ac:dyDescent="0.25">
      <c r="A18" s="9" t="s">
        <v>136</v>
      </c>
      <c r="B18" s="206" t="s">
        <v>465</v>
      </c>
      <c r="C18" s="266">
        <v>1148.3469261</v>
      </c>
      <c r="D18" s="266">
        <v>979.90653624000004</v>
      </c>
      <c r="E18" s="266">
        <v>818.95271764999995</v>
      </c>
      <c r="F18" s="266">
        <v>441.38293514999998</v>
      </c>
      <c r="G18" s="266">
        <v>180.85895904</v>
      </c>
      <c r="H18" s="266">
        <v>23.563757615</v>
      </c>
      <c r="I18" s="266">
        <v>3.7599347966000001</v>
      </c>
      <c r="J18" s="266">
        <v>11.441662456</v>
      </c>
      <c r="K18" s="266">
        <v>66.040010578999997</v>
      </c>
      <c r="L18" s="266">
        <v>346.87291119999998</v>
      </c>
      <c r="M18" s="266">
        <v>656.77066043000002</v>
      </c>
      <c r="N18" s="266">
        <v>945.14992027000005</v>
      </c>
      <c r="O18" s="266">
        <v>1165.6056824</v>
      </c>
      <c r="P18" s="266">
        <v>965.25366154000005</v>
      </c>
      <c r="Q18" s="266">
        <v>825.46065540999996</v>
      </c>
      <c r="R18" s="266">
        <v>462.79909550999997</v>
      </c>
      <c r="S18" s="266">
        <v>162.14539930000001</v>
      </c>
      <c r="T18" s="266">
        <v>25.419025484999999</v>
      </c>
      <c r="U18" s="266">
        <v>3.5241490746999999</v>
      </c>
      <c r="V18" s="266">
        <v>9.3899408292000004</v>
      </c>
      <c r="W18" s="266">
        <v>62.763088826000001</v>
      </c>
      <c r="X18" s="266">
        <v>338.86072646999997</v>
      </c>
      <c r="Y18" s="266">
        <v>662.28878855000005</v>
      </c>
      <c r="Z18" s="266">
        <v>939.54288723000002</v>
      </c>
      <c r="AA18" s="266">
        <v>1150.3917788000001</v>
      </c>
      <c r="AB18" s="266">
        <v>965.70251910000002</v>
      </c>
      <c r="AC18" s="266">
        <v>832.33865529000002</v>
      </c>
      <c r="AD18" s="266">
        <v>459.77994604999998</v>
      </c>
      <c r="AE18" s="266">
        <v>160.62404226000001</v>
      </c>
      <c r="AF18" s="266">
        <v>23.664899862999999</v>
      </c>
      <c r="AG18" s="266">
        <v>1.9152343447</v>
      </c>
      <c r="AH18" s="266">
        <v>9.6866644416999996</v>
      </c>
      <c r="AI18" s="266">
        <v>57.673593808</v>
      </c>
      <c r="AJ18" s="266">
        <v>325.03413363999999</v>
      </c>
      <c r="AK18" s="266">
        <v>686.65008279999995</v>
      </c>
      <c r="AL18" s="266">
        <v>932.45798820000005</v>
      </c>
      <c r="AM18" s="266">
        <v>1131.1295247999999</v>
      </c>
      <c r="AN18" s="266">
        <v>948.33018430000004</v>
      </c>
      <c r="AO18" s="266">
        <v>832.82774297000003</v>
      </c>
      <c r="AP18" s="266">
        <v>481.37955474</v>
      </c>
      <c r="AQ18" s="266">
        <v>171.78889903000001</v>
      </c>
      <c r="AR18" s="266">
        <v>24.102715651</v>
      </c>
      <c r="AS18" s="266">
        <v>1.8367499584</v>
      </c>
      <c r="AT18" s="266">
        <v>9.5281026834000002</v>
      </c>
      <c r="AU18" s="266">
        <v>60.089139703999997</v>
      </c>
      <c r="AV18" s="266">
        <v>322.82088283000002</v>
      </c>
      <c r="AW18" s="266">
        <v>674.72131282999999</v>
      </c>
      <c r="AX18" s="266">
        <v>913.26988793999999</v>
      </c>
      <c r="AY18" s="266">
        <v>1112.0056956999999</v>
      </c>
      <c r="AZ18" s="266">
        <v>952.02231366000001</v>
      </c>
      <c r="BA18" s="266">
        <v>822.63456667000003</v>
      </c>
      <c r="BB18" s="266">
        <v>482.12759500999999</v>
      </c>
      <c r="BC18" s="309">
        <v>178.9085</v>
      </c>
      <c r="BD18" s="309">
        <v>23.27158</v>
      </c>
      <c r="BE18" s="309">
        <v>2.1643249999999998</v>
      </c>
      <c r="BF18" s="309">
        <v>8.898714</v>
      </c>
      <c r="BG18" s="309">
        <v>60.351599999999998</v>
      </c>
      <c r="BH18" s="309">
        <v>307.60539999999997</v>
      </c>
      <c r="BI18" s="309">
        <v>690.98199999999997</v>
      </c>
      <c r="BJ18" s="309">
        <v>909.21069999999997</v>
      </c>
      <c r="BK18" s="309">
        <v>1135.7249999999999</v>
      </c>
      <c r="BL18" s="309">
        <v>963.92650000000003</v>
      </c>
      <c r="BM18" s="309">
        <v>845.16420000000005</v>
      </c>
      <c r="BN18" s="309">
        <v>485.94029999999998</v>
      </c>
      <c r="BO18" s="309">
        <v>187.9023</v>
      </c>
      <c r="BP18" s="309">
        <v>23.02993</v>
      </c>
      <c r="BQ18" s="309">
        <v>2.2945329999999999</v>
      </c>
      <c r="BR18" s="309">
        <v>8.8823600000000003</v>
      </c>
      <c r="BS18" s="309">
        <v>59.835070000000002</v>
      </c>
      <c r="BT18" s="309">
        <v>311.18549999999999</v>
      </c>
      <c r="BU18" s="309">
        <v>678.83150000000001</v>
      </c>
      <c r="BV18" s="309">
        <v>920.99199999999996</v>
      </c>
    </row>
    <row r="19" spans="1:74" ht="11.15" customHeight="1" x14ac:dyDescent="0.25">
      <c r="A19" s="9" t="s">
        <v>137</v>
      </c>
      <c r="B19" s="206" t="s">
        <v>433</v>
      </c>
      <c r="C19" s="266">
        <v>1287.6224745</v>
      </c>
      <c r="D19" s="266">
        <v>1081.9351403000001</v>
      </c>
      <c r="E19" s="266">
        <v>839.14824295000005</v>
      </c>
      <c r="F19" s="266">
        <v>457.35484303999999</v>
      </c>
      <c r="G19" s="266">
        <v>203.33129822000001</v>
      </c>
      <c r="H19" s="266">
        <v>31.586818128000001</v>
      </c>
      <c r="I19" s="266">
        <v>10.512251378</v>
      </c>
      <c r="J19" s="266">
        <v>19.368436683999999</v>
      </c>
      <c r="K19" s="266">
        <v>86.527185908999996</v>
      </c>
      <c r="L19" s="266">
        <v>388.52164714000003</v>
      </c>
      <c r="M19" s="266">
        <v>725.42740684</v>
      </c>
      <c r="N19" s="266">
        <v>1096.4631690000001</v>
      </c>
      <c r="O19" s="266">
        <v>1295.5812914000001</v>
      </c>
      <c r="P19" s="266">
        <v>1064.2644714999999</v>
      </c>
      <c r="Q19" s="266">
        <v>835.95537993999994</v>
      </c>
      <c r="R19" s="266">
        <v>483.36468041000001</v>
      </c>
      <c r="S19" s="266">
        <v>182.84644972999999</v>
      </c>
      <c r="T19" s="266">
        <v>31.13578184</v>
      </c>
      <c r="U19" s="266">
        <v>10.174196932999999</v>
      </c>
      <c r="V19" s="266">
        <v>17.815826726000001</v>
      </c>
      <c r="W19" s="266">
        <v>83.806985087000001</v>
      </c>
      <c r="X19" s="266">
        <v>386.93974922000001</v>
      </c>
      <c r="Y19" s="266">
        <v>738.06639073999997</v>
      </c>
      <c r="Z19" s="266">
        <v>1073.3751749</v>
      </c>
      <c r="AA19" s="266">
        <v>1276.9333217000001</v>
      </c>
      <c r="AB19" s="266">
        <v>1068.6315898</v>
      </c>
      <c r="AC19" s="266">
        <v>852.03716812000005</v>
      </c>
      <c r="AD19" s="266">
        <v>481.48885374999998</v>
      </c>
      <c r="AE19" s="266">
        <v>184.8282007</v>
      </c>
      <c r="AF19" s="266">
        <v>31.421194314000001</v>
      </c>
      <c r="AG19" s="266">
        <v>6.5823158933999997</v>
      </c>
      <c r="AH19" s="266">
        <v>16.881005503000001</v>
      </c>
      <c r="AI19" s="266">
        <v>78.610315493000002</v>
      </c>
      <c r="AJ19" s="266">
        <v>374.40608163000002</v>
      </c>
      <c r="AK19" s="266">
        <v>768.39865022000004</v>
      </c>
      <c r="AL19" s="266">
        <v>1054.5768860999999</v>
      </c>
      <c r="AM19" s="266">
        <v>1248.8441931</v>
      </c>
      <c r="AN19" s="266">
        <v>1056.5660473</v>
      </c>
      <c r="AO19" s="266">
        <v>851.19214968999995</v>
      </c>
      <c r="AP19" s="266">
        <v>505.41414365999998</v>
      </c>
      <c r="AQ19" s="266">
        <v>193.82425798</v>
      </c>
      <c r="AR19" s="266">
        <v>31.3616682</v>
      </c>
      <c r="AS19" s="266">
        <v>6.5373597114999997</v>
      </c>
      <c r="AT19" s="266">
        <v>17.751070359</v>
      </c>
      <c r="AU19" s="266">
        <v>80.198735799999994</v>
      </c>
      <c r="AV19" s="266">
        <v>385.95073403999999</v>
      </c>
      <c r="AW19" s="266">
        <v>756.40189765000002</v>
      </c>
      <c r="AX19" s="266">
        <v>1027.4223775</v>
      </c>
      <c r="AY19" s="266">
        <v>1226.4586406999999</v>
      </c>
      <c r="AZ19" s="266">
        <v>1074.2385813999999</v>
      </c>
      <c r="BA19" s="266">
        <v>832.01533959999995</v>
      </c>
      <c r="BB19" s="266">
        <v>501.02124472000003</v>
      </c>
      <c r="BC19" s="309">
        <v>196.66749999999999</v>
      </c>
      <c r="BD19" s="309">
        <v>29.599789999999999</v>
      </c>
      <c r="BE19" s="309">
        <v>7.1800040000000003</v>
      </c>
      <c r="BF19" s="309">
        <v>16.915959999999998</v>
      </c>
      <c r="BG19" s="309">
        <v>73.122789999999995</v>
      </c>
      <c r="BH19" s="309">
        <v>369.78800000000001</v>
      </c>
      <c r="BI19" s="309">
        <v>772.08240000000001</v>
      </c>
      <c r="BJ19" s="309">
        <v>1019.883</v>
      </c>
      <c r="BK19" s="309">
        <v>1255.3009999999999</v>
      </c>
      <c r="BL19" s="309">
        <v>1092.6300000000001</v>
      </c>
      <c r="BM19" s="309">
        <v>866.69489999999996</v>
      </c>
      <c r="BN19" s="309">
        <v>509.90530000000001</v>
      </c>
      <c r="BO19" s="309">
        <v>207.2217</v>
      </c>
      <c r="BP19" s="309">
        <v>31.032250000000001</v>
      </c>
      <c r="BQ19" s="309">
        <v>7.797803</v>
      </c>
      <c r="BR19" s="309">
        <v>16.929210000000001</v>
      </c>
      <c r="BS19" s="309">
        <v>71.290710000000004</v>
      </c>
      <c r="BT19" s="309">
        <v>365.79950000000002</v>
      </c>
      <c r="BU19" s="309">
        <v>766.41129999999998</v>
      </c>
      <c r="BV19" s="309">
        <v>1038.4780000000001</v>
      </c>
    </row>
    <row r="20" spans="1:74" ht="11.15" customHeight="1" x14ac:dyDescent="0.25">
      <c r="A20" s="9" t="s">
        <v>138</v>
      </c>
      <c r="B20" s="206" t="s">
        <v>434</v>
      </c>
      <c r="C20" s="266">
        <v>1342.1665425000001</v>
      </c>
      <c r="D20" s="266">
        <v>1101.6851504000001</v>
      </c>
      <c r="E20" s="266">
        <v>820.50085233000004</v>
      </c>
      <c r="F20" s="266">
        <v>454.76905848000001</v>
      </c>
      <c r="G20" s="266">
        <v>209.94721641999999</v>
      </c>
      <c r="H20" s="266">
        <v>40.637637634000001</v>
      </c>
      <c r="I20" s="266">
        <v>14.512786699999999</v>
      </c>
      <c r="J20" s="266">
        <v>25.416185161000001</v>
      </c>
      <c r="K20" s="266">
        <v>103.74647720999999</v>
      </c>
      <c r="L20" s="266">
        <v>402.87839151999998</v>
      </c>
      <c r="M20" s="266">
        <v>759.82273156999997</v>
      </c>
      <c r="N20" s="266">
        <v>1217.0449085</v>
      </c>
      <c r="O20" s="266">
        <v>1342.5487633</v>
      </c>
      <c r="P20" s="266">
        <v>1098.3981977000001</v>
      </c>
      <c r="Q20" s="266">
        <v>814.46913357999995</v>
      </c>
      <c r="R20" s="266">
        <v>471.50072832000001</v>
      </c>
      <c r="S20" s="266">
        <v>193.21335686</v>
      </c>
      <c r="T20" s="266">
        <v>37.889479004000002</v>
      </c>
      <c r="U20" s="266">
        <v>14.331440168</v>
      </c>
      <c r="V20" s="266">
        <v>24.735731582</v>
      </c>
      <c r="W20" s="266">
        <v>100.70735873</v>
      </c>
      <c r="X20" s="266">
        <v>410.06254638000001</v>
      </c>
      <c r="Y20" s="266">
        <v>780.73460890000001</v>
      </c>
      <c r="Z20" s="266">
        <v>1189.6632413</v>
      </c>
      <c r="AA20" s="266">
        <v>1331.6461672</v>
      </c>
      <c r="AB20" s="266">
        <v>1126.0927107</v>
      </c>
      <c r="AC20" s="266">
        <v>829.88535528</v>
      </c>
      <c r="AD20" s="266">
        <v>466.47214495999998</v>
      </c>
      <c r="AE20" s="266">
        <v>199.27604135000001</v>
      </c>
      <c r="AF20" s="266">
        <v>37.033141815999997</v>
      </c>
      <c r="AG20" s="266">
        <v>10.865691453</v>
      </c>
      <c r="AH20" s="266">
        <v>23.629410061000002</v>
      </c>
      <c r="AI20" s="266">
        <v>97.185010325999997</v>
      </c>
      <c r="AJ20" s="266">
        <v>402.86811877999997</v>
      </c>
      <c r="AK20" s="266">
        <v>811.39542454000002</v>
      </c>
      <c r="AL20" s="266">
        <v>1165.4748959000001</v>
      </c>
      <c r="AM20" s="266">
        <v>1308.0956308</v>
      </c>
      <c r="AN20" s="266">
        <v>1111.0171138999999</v>
      </c>
      <c r="AO20" s="266">
        <v>828.64178164999998</v>
      </c>
      <c r="AP20" s="266">
        <v>489.49670843000001</v>
      </c>
      <c r="AQ20" s="266">
        <v>203.61793269</v>
      </c>
      <c r="AR20" s="266">
        <v>35.257519039999998</v>
      </c>
      <c r="AS20" s="266">
        <v>10.671008894</v>
      </c>
      <c r="AT20" s="266">
        <v>24.649370408999999</v>
      </c>
      <c r="AU20" s="266">
        <v>97.884476176000007</v>
      </c>
      <c r="AV20" s="266">
        <v>424.99985577000001</v>
      </c>
      <c r="AW20" s="266">
        <v>800.45312913999999</v>
      </c>
      <c r="AX20" s="266">
        <v>1142.6618232999999</v>
      </c>
      <c r="AY20" s="266">
        <v>1279.1183885</v>
      </c>
      <c r="AZ20" s="266">
        <v>1134.1381507000001</v>
      </c>
      <c r="BA20" s="266">
        <v>806.03164693999997</v>
      </c>
      <c r="BB20" s="266">
        <v>490.62987141999997</v>
      </c>
      <c r="BC20" s="309">
        <v>202.97049999999999</v>
      </c>
      <c r="BD20" s="309">
        <v>32.059750000000001</v>
      </c>
      <c r="BE20" s="309">
        <v>11.228809999999999</v>
      </c>
      <c r="BF20" s="309">
        <v>24.2545</v>
      </c>
      <c r="BG20" s="309">
        <v>89.375039999999998</v>
      </c>
      <c r="BH20" s="309">
        <v>420.17660000000001</v>
      </c>
      <c r="BI20" s="309">
        <v>801.0607</v>
      </c>
      <c r="BJ20" s="309">
        <v>1135.4369999999999</v>
      </c>
      <c r="BK20" s="309">
        <v>1310.7570000000001</v>
      </c>
      <c r="BL20" s="309">
        <v>1160.6210000000001</v>
      </c>
      <c r="BM20" s="309">
        <v>845.45399999999995</v>
      </c>
      <c r="BN20" s="309">
        <v>513.65150000000006</v>
      </c>
      <c r="BO20" s="309">
        <v>209.97210000000001</v>
      </c>
      <c r="BP20" s="309">
        <v>33.655569999999997</v>
      </c>
      <c r="BQ20" s="309">
        <v>12.364750000000001</v>
      </c>
      <c r="BR20" s="309">
        <v>24.314450000000001</v>
      </c>
      <c r="BS20" s="309">
        <v>88.833359999999999</v>
      </c>
      <c r="BT20" s="309">
        <v>414.33569999999997</v>
      </c>
      <c r="BU20" s="309">
        <v>805.95950000000005</v>
      </c>
      <c r="BV20" s="309">
        <v>1146.672</v>
      </c>
    </row>
    <row r="21" spans="1:74" ht="11.15" customHeight="1" x14ac:dyDescent="0.25">
      <c r="A21" s="9" t="s">
        <v>139</v>
      </c>
      <c r="B21" s="206" t="s">
        <v>466</v>
      </c>
      <c r="C21" s="266">
        <v>630.14876581999999</v>
      </c>
      <c r="D21" s="266">
        <v>491.32254293</v>
      </c>
      <c r="E21" s="266">
        <v>355.84208008000002</v>
      </c>
      <c r="F21" s="266">
        <v>133.93292786000001</v>
      </c>
      <c r="G21" s="266">
        <v>41.623853390999997</v>
      </c>
      <c r="H21" s="266">
        <v>1.3414642009</v>
      </c>
      <c r="I21" s="266">
        <v>0.24548327094</v>
      </c>
      <c r="J21" s="266">
        <v>0.48967193232</v>
      </c>
      <c r="K21" s="266">
        <v>11.728866999999999</v>
      </c>
      <c r="L21" s="266">
        <v>133.62087462</v>
      </c>
      <c r="M21" s="266">
        <v>342.02807489000003</v>
      </c>
      <c r="N21" s="266">
        <v>499.03595653999997</v>
      </c>
      <c r="O21" s="266">
        <v>639.15897084999995</v>
      </c>
      <c r="P21" s="266">
        <v>478.20829730999998</v>
      </c>
      <c r="Q21" s="266">
        <v>363.9636764</v>
      </c>
      <c r="R21" s="266">
        <v>139.42126056999999</v>
      </c>
      <c r="S21" s="266">
        <v>36.008925333000001</v>
      </c>
      <c r="T21" s="266">
        <v>1.3490011747999999</v>
      </c>
      <c r="U21" s="266">
        <v>0.22202038598000001</v>
      </c>
      <c r="V21" s="266">
        <v>0.40561117882999997</v>
      </c>
      <c r="W21" s="266">
        <v>10.829677986</v>
      </c>
      <c r="X21" s="266">
        <v>126.24630949</v>
      </c>
      <c r="Y21" s="266">
        <v>339.03033436999999</v>
      </c>
      <c r="Z21" s="266">
        <v>499.52525116999999</v>
      </c>
      <c r="AA21" s="266">
        <v>630.66340287000003</v>
      </c>
      <c r="AB21" s="266">
        <v>465.56754991999998</v>
      </c>
      <c r="AC21" s="266">
        <v>364.58733339999998</v>
      </c>
      <c r="AD21" s="266">
        <v>134.44840891000001</v>
      </c>
      <c r="AE21" s="266">
        <v>33.366974464999998</v>
      </c>
      <c r="AF21" s="266">
        <v>1.3496912802000001</v>
      </c>
      <c r="AG21" s="266">
        <v>9.0575703576000005E-2</v>
      </c>
      <c r="AH21" s="266">
        <v>0.40447533859000001</v>
      </c>
      <c r="AI21" s="266">
        <v>9.2732231572000003</v>
      </c>
      <c r="AJ21" s="266">
        <v>117.78236138</v>
      </c>
      <c r="AK21" s="266">
        <v>349.47509628</v>
      </c>
      <c r="AL21" s="266">
        <v>485.76532065999999</v>
      </c>
      <c r="AM21" s="266">
        <v>606.52734886999997</v>
      </c>
      <c r="AN21" s="266">
        <v>439.95514181999999</v>
      </c>
      <c r="AO21" s="266">
        <v>348.47033513999997</v>
      </c>
      <c r="AP21" s="266">
        <v>141.24234884000001</v>
      </c>
      <c r="AQ21" s="266">
        <v>38.114743642000001</v>
      </c>
      <c r="AR21" s="266">
        <v>1.5107229699</v>
      </c>
      <c r="AS21" s="266">
        <v>8.7485739605000001E-2</v>
      </c>
      <c r="AT21" s="266">
        <v>0.40678462968000001</v>
      </c>
      <c r="AU21" s="266">
        <v>10.368914925</v>
      </c>
      <c r="AV21" s="266">
        <v>114.98588045</v>
      </c>
      <c r="AW21" s="266">
        <v>338.11225714</v>
      </c>
      <c r="AX21" s="266">
        <v>462.88577609999999</v>
      </c>
      <c r="AY21" s="266">
        <v>592.85374367999998</v>
      </c>
      <c r="AZ21" s="266">
        <v>444.59238782</v>
      </c>
      <c r="BA21" s="266">
        <v>342.21489294000003</v>
      </c>
      <c r="BB21" s="266">
        <v>145.53084801</v>
      </c>
      <c r="BC21" s="309">
        <v>40.245739999999998</v>
      </c>
      <c r="BD21" s="309">
        <v>1.537668</v>
      </c>
      <c r="BE21" s="309">
        <v>9.2831200000000003E-2</v>
      </c>
      <c r="BF21" s="309">
        <v>0.4033292</v>
      </c>
      <c r="BG21" s="309">
        <v>10.18806</v>
      </c>
      <c r="BH21" s="309">
        <v>105.0187</v>
      </c>
      <c r="BI21" s="309">
        <v>347.03320000000002</v>
      </c>
      <c r="BJ21" s="309">
        <v>453.46449999999999</v>
      </c>
      <c r="BK21" s="309">
        <v>603.55319999999995</v>
      </c>
      <c r="BL21" s="309">
        <v>445.15550000000002</v>
      </c>
      <c r="BM21" s="309">
        <v>352.49970000000002</v>
      </c>
      <c r="BN21" s="309">
        <v>149.10499999999999</v>
      </c>
      <c r="BO21" s="309">
        <v>43.020159999999997</v>
      </c>
      <c r="BP21" s="309">
        <v>1.377461</v>
      </c>
      <c r="BQ21" s="309">
        <v>9.8114999999999994E-2</v>
      </c>
      <c r="BR21" s="309">
        <v>0.39410849999999997</v>
      </c>
      <c r="BS21" s="309">
        <v>10.0266</v>
      </c>
      <c r="BT21" s="309">
        <v>104.2548</v>
      </c>
      <c r="BU21" s="309">
        <v>335.87209999999999</v>
      </c>
      <c r="BV21" s="309">
        <v>461.791</v>
      </c>
    </row>
    <row r="22" spans="1:74" ht="11.15" customHeight="1" x14ac:dyDescent="0.25">
      <c r="A22" s="9" t="s">
        <v>140</v>
      </c>
      <c r="B22" s="206" t="s">
        <v>436</v>
      </c>
      <c r="C22" s="266">
        <v>810.68444736000004</v>
      </c>
      <c r="D22" s="266">
        <v>624.61320766999995</v>
      </c>
      <c r="E22" s="266">
        <v>432.60695092999998</v>
      </c>
      <c r="F22" s="266">
        <v>162.71728732</v>
      </c>
      <c r="G22" s="266">
        <v>53.432426302000003</v>
      </c>
      <c r="H22" s="266">
        <v>1.0904180577</v>
      </c>
      <c r="I22" s="266">
        <v>0.23519901905999999</v>
      </c>
      <c r="J22" s="266">
        <v>0.23434026924000001</v>
      </c>
      <c r="K22" s="266">
        <v>17.131005388999998</v>
      </c>
      <c r="L22" s="266">
        <v>182.10996710000001</v>
      </c>
      <c r="M22" s="266">
        <v>449.16122094000002</v>
      </c>
      <c r="N22" s="266">
        <v>669.88262111999995</v>
      </c>
      <c r="O22" s="266">
        <v>820.78067089000001</v>
      </c>
      <c r="P22" s="266">
        <v>606.44676962000005</v>
      </c>
      <c r="Q22" s="266">
        <v>433.99406310000001</v>
      </c>
      <c r="R22" s="266">
        <v>173.58073580999999</v>
      </c>
      <c r="S22" s="266">
        <v>46.858276535000002</v>
      </c>
      <c r="T22" s="266">
        <v>1.0197265390000001</v>
      </c>
      <c r="U22" s="266">
        <v>0.23519901905999999</v>
      </c>
      <c r="V22" s="266">
        <v>0.23434026924000001</v>
      </c>
      <c r="W22" s="266">
        <v>16.256179969000002</v>
      </c>
      <c r="X22" s="266">
        <v>175.16070521</v>
      </c>
      <c r="Y22" s="266">
        <v>452.18934199</v>
      </c>
      <c r="Z22" s="266">
        <v>664.72742555000002</v>
      </c>
      <c r="AA22" s="266">
        <v>811.43600759000003</v>
      </c>
      <c r="AB22" s="266">
        <v>593.78341211999998</v>
      </c>
      <c r="AC22" s="266">
        <v>443.98466522000001</v>
      </c>
      <c r="AD22" s="266">
        <v>169.27106391000001</v>
      </c>
      <c r="AE22" s="266">
        <v>43.758565757</v>
      </c>
      <c r="AF22" s="266">
        <v>1.2650032834</v>
      </c>
      <c r="AG22" s="266">
        <v>7.0422463121000006E-2</v>
      </c>
      <c r="AH22" s="266">
        <v>0.18726111246999999</v>
      </c>
      <c r="AI22" s="266">
        <v>14.782124997</v>
      </c>
      <c r="AJ22" s="266">
        <v>163.75410410000001</v>
      </c>
      <c r="AK22" s="266">
        <v>468.78933843999999</v>
      </c>
      <c r="AL22" s="266">
        <v>644.60986863000005</v>
      </c>
      <c r="AM22" s="266">
        <v>781.87683122999999</v>
      </c>
      <c r="AN22" s="266">
        <v>567.06973069000003</v>
      </c>
      <c r="AO22" s="266">
        <v>422.2159623</v>
      </c>
      <c r="AP22" s="266">
        <v>180.62151259000001</v>
      </c>
      <c r="AQ22" s="266">
        <v>49.147070851999999</v>
      </c>
      <c r="AR22" s="266">
        <v>1.5344593054</v>
      </c>
      <c r="AS22" s="266">
        <v>7.0422463121000006E-2</v>
      </c>
      <c r="AT22" s="266">
        <v>0.18726111246999999</v>
      </c>
      <c r="AU22" s="266">
        <v>15.652743686000001</v>
      </c>
      <c r="AV22" s="266">
        <v>161.92284321</v>
      </c>
      <c r="AW22" s="266">
        <v>461.86635192</v>
      </c>
      <c r="AX22" s="266">
        <v>624.87470350000001</v>
      </c>
      <c r="AY22" s="266">
        <v>765.58050980999997</v>
      </c>
      <c r="AZ22" s="266">
        <v>581.45737569000005</v>
      </c>
      <c r="BA22" s="266">
        <v>415.85032246999998</v>
      </c>
      <c r="BB22" s="266">
        <v>190.50418108</v>
      </c>
      <c r="BC22" s="309">
        <v>51.030610000000003</v>
      </c>
      <c r="BD22" s="309">
        <v>1.5564</v>
      </c>
      <c r="BE22" s="309">
        <v>7.0422499999999999E-2</v>
      </c>
      <c r="BF22" s="309">
        <v>0.18726110000000001</v>
      </c>
      <c r="BG22" s="309">
        <v>14.41142</v>
      </c>
      <c r="BH22" s="309">
        <v>148.34690000000001</v>
      </c>
      <c r="BI22" s="309">
        <v>475.85590000000002</v>
      </c>
      <c r="BJ22" s="309">
        <v>603.3075</v>
      </c>
      <c r="BK22" s="309">
        <v>785.92989999999998</v>
      </c>
      <c r="BL22" s="309">
        <v>588.68859999999995</v>
      </c>
      <c r="BM22" s="309">
        <v>434.41300000000001</v>
      </c>
      <c r="BN22" s="309">
        <v>198.44489999999999</v>
      </c>
      <c r="BO22" s="309">
        <v>55.095120000000001</v>
      </c>
      <c r="BP22" s="309">
        <v>1.556317</v>
      </c>
      <c r="BQ22" s="309">
        <v>7.0422499999999999E-2</v>
      </c>
      <c r="BR22" s="309">
        <v>0.2103795</v>
      </c>
      <c r="BS22" s="309">
        <v>13.932980000000001</v>
      </c>
      <c r="BT22" s="309">
        <v>143.9101</v>
      </c>
      <c r="BU22" s="309">
        <v>465.22160000000002</v>
      </c>
      <c r="BV22" s="309">
        <v>617.69299999999998</v>
      </c>
    </row>
    <row r="23" spans="1:74" ht="11.15" customHeight="1" x14ac:dyDescent="0.25">
      <c r="A23" s="9" t="s">
        <v>141</v>
      </c>
      <c r="B23" s="206" t="s">
        <v>437</v>
      </c>
      <c r="C23" s="266">
        <v>555.68731877000005</v>
      </c>
      <c r="D23" s="266">
        <v>387.51181678</v>
      </c>
      <c r="E23" s="266">
        <v>238.06068716999999</v>
      </c>
      <c r="F23" s="266">
        <v>68.631710342000005</v>
      </c>
      <c r="G23" s="266">
        <v>11.572759595000001</v>
      </c>
      <c r="H23" s="266">
        <v>3.8664347513999997E-2</v>
      </c>
      <c r="I23" s="266">
        <v>7.6979676671000002E-3</v>
      </c>
      <c r="J23" s="266">
        <v>0.19246715637</v>
      </c>
      <c r="K23" s="266">
        <v>3.9986628554000001</v>
      </c>
      <c r="L23" s="266">
        <v>63.611149421</v>
      </c>
      <c r="M23" s="266">
        <v>249.30506335000001</v>
      </c>
      <c r="N23" s="266">
        <v>487.78345788000001</v>
      </c>
      <c r="O23" s="266">
        <v>564.31535898000004</v>
      </c>
      <c r="P23" s="266">
        <v>386.92397747000001</v>
      </c>
      <c r="Q23" s="266">
        <v>232.00090446999999</v>
      </c>
      <c r="R23" s="266">
        <v>74.010508449</v>
      </c>
      <c r="S23" s="266">
        <v>10.745925756</v>
      </c>
      <c r="T23" s="266">
        <v>3.0524481571999999E-2</v>
      </c>
      <c r="U23" s="266">
        <v>7.6979676671000002E-3</v>
      </c>
      <c r="V23" s="266">
        <v>0.18367356844999999</v>
      </c>
      <c r="W23" s="266">
        <v>3.3247928081000002</v>
      </c>
      <c r="X23" s="266">
        <v>62.271383110999999</v>
      </c>
      <c r="Y23" s="266">
        <v>260.50326525999998</v>
      </c>
      <c r="Z23" s="266">
        <v>484.67991590999998</v>
      </c>
      <c r="AA23" s="266">
        <v>565.04819984999995</v>
      </c>
      <c r="AB23" s="266">
        <v>393.59125072000001</v>
      </c>
      <c r="AC23" s="266">
        <v>240.10744647000001</v>
      </c>
      <c r="AD23" s="266">
        <v>72.737272666999999</v>
      </c>
      <c r="AE23" s="266">
        <v>10.438237706000001</v>
      </c>
      <c r="AF23" s="266">
        <v>5.5098441986000002E-2</v>
      </c>
      <c r="AG23" s="266">
        <v>7.6979676671000002E-3</v>
      </c>
      <c r="AH23" s="266">
        <v>0.13818782229000001</v>
      </c>
      <c r="AI23" s="266">
        <v>2.4765696257999998</v>
      </c>
      <c r="AJ23" s="266">
        <v>58.998600527999997</v>
      </c>
      <c r="AK23" s="266">
        <v>272.19556412999998</v>
      </c>
      <c r="AL23" s="266">
        <v>462.35645893999998</v>
      </c>
      <c r="AM23" s="266">
        <v>543.91904231000001</v>
      </c>
      <c r="AN23" s="266">
        <v>374.37630672</v>
      </c>
      <c r="AO23" s="266">
        <v>221.34450050999999</v>
      </c>
      <c r="AP23" s="266">
        <v>74.925280094000001</v>
      </c>
      <c r="AQ23" s="266">
        <v>10.935124439000001</v>
      </c>
      <c r="AR23" s="266">
        <v>6.2470888741E-2</v>
      </c>
      <c r="AS23" s="266">
        <v>7.6979676671000002E-3</v>
      </c>
      <c r="AT23" s="266">
        <v>0.16262532249</v>
      </c>
      <c r="AU23" s="266">
        <v>3.0274875744999998</v>
      </c>
      <c r="AV23" s="266">
        <v>61.413002618</v>
      </c>
      <c r="AW23" s="266">
        <v>265.00874897</v>
      </c>
      <c r="AX23" s="266">
        <v>459.44586537999999</v>
      </c>
      <c r="AY23" s="266">
        <v>533.36056014999997</v>
      </c>
      <c r="AZ23" s="266">
        <v>389.32104428000002</v>
      </c>
      <c r="BA23" s="266">
        <v>221.95432609</v>
      </c>
      <c r="BB23" s="266">
        <v>81.549590773000006</v>
      </c>
      <c r="BC23" s="309">
        <v>11.54814</v>
      </c>
      <c r="BD23" s="309">
        <v>6.9819199999999998E-2</v>
      </c>
      <c r="BE23" s="309">
        <v>7.6979700000000002E-3</v>
      </c>
      <c r="BF23" s="309">
        <v>0.1626253</v>
      </c>
      <c r="BG23" s="309">
        <v>2.4776940000000001</v>
      </c>
      <c r="BH23" s="309">
        <v>57.835079999999998</v>
      </c>
      <c r="BI23" s="309">
        <v>266.8415</v>
      </c>
      <c r="BJ23" s="309">
        <v>429.12889999999999</v>
      </c>
      <c r="BK23" s="309">
        <v>548.19820000000004</v>
      </c>
      <c r="BL23" s="309">
        <v>404.76609999999999</v>
      </c>
      <c r="BM23" s="309">
        <v>235.75970000000001</v>
      </c>
      <c r="BN23" s="309">
        <v>85.182029999999997</v>
      </c>
      <c r="BO23" s="309">
        <v>12.10676</v>
      </c>
      <c r="BP23" s="309">
        <v>9.4101699999999996E-2</v>
      </c>
      <c r="BQ23" s="309">
        <v>7.6979700000000002E-3</v>
      </c>
      <c r="BR23" s="309">
        <v>0.186887</v>
      </c>
      <c r="BS23" s="309">
        <v>2.6048049999999998</v>
      </c>
      <c r="BT23" s="309">
        <v>55.66431</v>
      </c>
      <c r="BU23" s="309">
        <v>268.80009999999999</v>
      </c>
      <c r="BV23" s="309">
        <v>439.14659999999998</v>
      </c>
    </row>
    <row r="24" spans="1:74" ht="11.15" customHeight="1" x14ac:dyDescent="0.25">
      <c r="A24" s="9" t="s">
        <v>142</v>
      </c>
      <c r="B24" s="206" t="s">
        <v>438</v>
      </c>
      <c r="C24" s="266">
        <v>906.51832198</v>
      </c>
      <c r="D24" s="266">
        <v>719.07606018000001</v>
      </c>
      <c r="E24" s="266">
        <v>572.05832580000003</v>
      </c>
      <c r="F24" s="266">
        <v>419.03712521</v>
      </c>
      <c r="G24" s="266">
        <v>247.18147006000001</v>
      </c>
      <c r="H24" s="266">
        <v>72.419580961999998</v>
      </c>
      <c r="I24" s="266">
        <v>14.451550538999999</v>
      </c>
      <c r="J24" s="266">
        <v>25.059823486999999</v>
      </c>
      <c r="K24" s="266">
        <v>105.06435689</v>
      </c>
      <c r="L24" s="266">
        <v>333.13849492999998</v>
      </c>
      <c r="M24" s="266">
        <v>597.65045644999998</v>
      </c>
      <c r="N24" s="266">
        <v>914.29304692999995</v>
      </c>
      <c r="O24" s="266">
        <v>882.36708811000005</v>
      </c>
      <c r="P24" s="266">
        <v>719.04127174999996</v>
      </c>
      <c r="Q24" s="266">
        <v>567.38604984999995</v>
      </c>
      <c r="R24" s="266">
        <v>410.122366</v>
      </c>
      <c r="S24" s="266">
        <v>237.57409233000001</v>
      </c>
      <c r="T24" s="266">
        <v>68.919787552000003</v>
      </c>
      <c r="U24" s="266">
        <v>14.128359728</v>
      </c>
      <c r="V24" s="266">
        <v>24.942696139999999</v>
      </c>
      <c r="W24" s="266">
        <v>100.5728117</v>
      </c>
      <c r="X24" s="266">
        <v>338.35943238999999</v>
      </c>
      <c r="Y24" s="266">
        <v>611.59859305999998</v>
      </c>
      <c r="Z24" s="266">
        <v>910.58528847000002</v>
      </c>
      <c r="AA24" s="266">
        <v>888.05196028</v>
      </c>
      <c r="AB24" s="266">
        <v>736.87340009000002</v>
      </c>
      <c r="AC24" s="266">
        <v>572.83651267000005</v>
      </c>
      <c r="AD24" s="266">
        <v>403.22905055000001</v>
      </c>
      <c r="AE24" s="266">
        <v>250.00196976999999</v>
      </c>
      <c r="AF24" s="266">
        <v>67.687988012000005</v>
      </c>
      <c r="AG24" s="266">
        <v>13.368035186</v>
      </c>
      <c r="AH24" s="266">
        <v>23.050314011000001</v>
      </c>
      <c r="AI24" s="266">
        <v>99.738517861999995</v>
      </c>
      <c r="AJ24" s="266">
        <v>340.60634870000001</v>
      </c>
      <c r="AK24" s="266">
        <v>616.21937763999995</v>
      </c>
      <c r="AL24" s="266">
        <v>893.21962759999997</v>
      </c>
      <c r="AM24" s="266">
        <v>884.32609152999999</v>
      </c>
      <c r="AN24" s="266">
        <v>735.50754516999996</v>
      </c>
      <c r="AO24" s="266">
        <v>568.19066582000005</v>
      </c>
      <c r="AP24" s="266">
        <v>400.17125855</v>
      </c>
      <c r="AQ24" s="266">
        <v>237.41325927</v>
      </c>
      <c r="AR24" s="266">
        <v>66.792741469999996</v>
      </c>
      <c r="AS24" s="266">
        <v>12.964490423000001</v>
      </c>
      <c r="AT24" s="266">
        <v>21.119036170000001</v>
      </c>
      <c r="AU24" s="266">
        <v>100.46020717</v>
      </c>
      <c r="AV24" s="266">
        <v>343.70381416999999</v>
      </c>
      <c r="AW24" s="266">
        <v>603.95686040999999</v>
      </c>
      <c r="AX24" s="266">
        <v>902.50399357000003</v>
      </c>
      <c r="AY24" s="266">
        <v>878.30076900999995</v>
      </c>
      <c r="AZ24" s="266">
        <v>729.31614334999995</v>
      </c>
      <c r="BA24" s="266">
        <v>573.71087556999998</v>
      </c>
      <c r="BB24" s="266">
        <v>396.42467239000001</v>
      </c>
      <c r="BC24" s="309">
        <v>228.59200000000001</v>
      </c>
      <c r="BD24" s="309">
        <v>60.411169999999998</v>
      </c>
      <c r="BE24" s="309">
        <v>11.78115</v>
      </c>
      <c r="BF24" s="309">
        <v>22.057269999999999</v>
      </c>
      <c r="BG24" s="309">
        <v>98.430760000000006</v>
      </c>
      <c r="BH24" s="309">
        <v>345.24860000000001</v>
      </c>
      <c r="BI24" s="309">
        <v>586.68320000000006</v>
      </c>
      <c r="BJ24" s="309">
        <v>885.86720000000003</v>
      </c>
      <c r="BK24" s="309">
        <v>885.46579999999994</v>
      </c>
      <c r="BL24" s="309">
        <v>734.71259999999995</v>
      </c>
      <c r="BM24" s="309">
        <v>581.221</v>
      </c>
      <c r="BN24" s="309">
        <v>404.28649999999999</v>
      </c>
      <c r="BO24" s="309">
        <v>227.8306</v>
      </c>
      <c r="BP24" s="309">
        <v>61.991529999999997</v>
      </c>
      <c r="BQ24" s="309">
        <v>12.275969999999999</v>
      </c>
      <c r="BR24" s="309">
        <v>22.520710000000001</v>
      </c>
      <c r="BS24" s="309">
        <v>99.82987</v>
      </c>
      <c r="BT24" s="309">
        <v>343.40480000000002</v>
      </c>
      <c r="BU24" s="309">
        <v>595.15020000000004</v>
      </c>
      <c r="BV24" s="309">
        <v>886.55759999999998</v>
      </c>
    </row>
    <row r="25" spans="1:74" ht="11.15" customHeight="1" x14ac:dyDescent="0.25">
      <c r="A25" s="9" t="s">
        <v>143</v>
      </c>
      <c r="B25" s="206" t="s">
        <v>439</v>
      </c>
      <c r="C25" s="266">
        <v>563.41272627000001</v>
      </c>
      <c r="D25" s="266">
        <v>472.46498101999998</v>
      </c>
      <c r="E25" s="266">
        <v>428.50626541999998</v>
      </c>
      <c r="F25" s="266">
        <v>325.42142962999998</v>
      </c>
      <c r="G25" s="266">
        <v>195.71810268999999</v>
      </c>
      <c r="H25" s="266">
        <v>71.221274078999997</v>
      </c>
      <c r="I25" s="266">
        <v>17.798023141000002</v>
      </c>
      <c r="J25" s="266">
        <v>16.278270412000001</v>
      </c>
      <c r="K25" s="266">
        <v>49.645559962999997</v>
      </c>
      <c r="L25" s="266">
        <v>186.53369389</v>
      </c>
      <c r="M25" s="266">
        <v>394.95477892999997</v>
      </c>
      <c r="N25" s="266">
        <v>600.05375630000003</v>
      </c>
      <c r="O25" s="266">
        <v>541.82588804</v>
      </c>
      <c r="P25" s="266">
        <v>471.20990175999998</v>
      </c>
      <c r="Q25" s="266">
        <v>430.61396228000001</v>
      </c>
      <c r="R25" s="266">
        <v>318.85370863999998</v>
      </c>
      <c r="S25" s="266">
        <v>192.72860441</v>
      </c>
      <c r="T25" s="266">
        <v>69.872891721000002</v>
      </c>
      <c r="U25" s="266">
        <v>16.450913062000001</v>
      </c>
      <c r="V25" s="266">
        <v>15.580633242999999</v>
      </c>
      <c r="W25" s="266">
        <v>50.533327206999999</v>
      </c>
      <c r="X25" s="266">
        <v>186.70818444</v>
      </c>
      <c r="Y25" s="266">
        <v>397.63326030000002</v>
      </c>
      <c r="Z25" s="266">
        <v>590.03244643000005</v>
      </c>
      <c r="AA25" s="266">
        <v>542.60541387000001</v>
      </c>
      <c r="AB25" s="266">
        <v>483.90018357999998</v>
      </c>
      <c r="AC25" s="266">
        <v>429.17124869000003</v>
      </c>
      <c r="AD25" s="266">
        <v>310.58554808000002</v>
      </c>
      <c r="AE25" s="266">
        <v>202.3264739</v>
      </c>
      <c r="AF25" s="266">
        <v>67.264649418000005</v>
      </c>
      <c r="AG25" s="266">
        <v>17.579590738</v>
      </c>
      <c r="AH25" s="266">
        <v>14.80065999</v>
      </c>
      <c r="AI25" s="266">
        <v>52.949026490999998</v>
      </c>
      <c r="AJ25" s="266">
        <v>185.90276304</v>
      </c>
      <c r="AK25" s="266">
        <v>394.02604666000002</v>
      </c>
      <c r="AL25" s="266">
        <v>581.60702809999998</v>
      </c>
      <c r="AM25" s="266">
        <v>545.15498780999997</v>
      </c>
      <c r="AN25" s="266">
        <v>481.31245776999998</v>
      </c>
      <c r="AO25" s="266">
        <v>434.95020118000002</v>
      </c>
      <c r="AP25" s="266">
        <v>299.75922530000003</v>
      </c>
      <c r="AQ25" s="266">
        <v>188.51080696</v>
      </c>
      <c r="AR25" s="266">
        <v>64.460990871999996</v>
      </c>
      <c r="AS25" s="266">
        <v>16.925392770999999</v>
      </c>
      <c r="AT25" s="266">
        <v>13.579352976999999</v>
      </c>
      <c r="AU25" s="266">
        <v>50.051229069999998</v>
      </c>
      <c r="AV25" s="266">
        <v>178.56886723</v>
      </c>
      <c r="AW25" s="266">
        <v>388.49241954000001</v>
      </c>
      <c r="AX25" s="266">
        <v>579.98356333000004</v>
      </c>
      <c r="AY25" s="266">
        <v>544.26971349999997</v>
      </c>
      <c r="AZ25" s="266">
        <v>472.57131218000001</v>
      </c>
      <c r="BA25" s="266">
        <v>437.63134172999997</v>
      </c>
      <c r="BB25" s="266">
        <v>289.89228909000002</v>
      </c>
      <c r="BC25" s="309">
        <v>177.1789</v>
      </c>
      <c r="BD25" s="309">
        <v>55.622019999999999</v>
      </c>
      <c r="BE25" s="309">
        <v>14.673299999999999</v>
      </c>
      <c r="BF25" s="309">
        <v>12.8086</v>
      </c>
      <c r="BG25" s="309">
        <v>51.36842</v>
      </c>
      <c r="BH25" s="309">
        <v>183.648</v>
      </c>
      <c r="BI25" s="309">
        <v>373.33019999999999</v>
      </c>
      <c r="BJ25" s="309">
        <v>579.42809999999997</v>
      </c>
      <c r="BK25" s="309">
        <v>544.05349999999999</v>
      </c>
      <c r="BL25" s="309">
        <v>469.96210000000002</v>
      </c>
      <c r="BM25" s="309">
        <v>425.99450000000002</v>
      </c>
      <c r="BN25" s="309">
        <v>289.87979999999999</v>
      </c>
      <c r="BO25" s="309">
        <v>177.76130000000001</v>
      </c>
      <c r="BP25" s="309">
        <v>53.273739999999997</v>
      </c>
      <c r="BQ25" s="309">
        <v>14.15033</v>
      </c>
      <c r="BR25" s="309">
        <v>13.348269999999999</v>
      </c>
      <c r="BS25" s="309">
        <v>52.36797</v>
      </c>
      <c r="BT25" s="309">
        <v>185.28100000000001</v>
      </c>
      <c r="BU25" s="309">
        <v>377.5059</v>
      </c>
      <c r="BV25" s="309">
        <v>577.32950000000005</v>
      </c>
    </row>
    <row r="26" spans="1:74" ht="11.15" customHeight="1" x14ac:dyDescent="0.25">
      <c r="A26" s="9" t="s">
        <v>144</v>
      </c>
      <c r="B26" s="206" t="s">
        <v>467</v>
      </c>
      <c r="C26" s="266">
        <v>881.28152464000004</v>
      </c>
      <c r="D26" s="266">
        <v>718.45398196999997</v>
      </c>
      <c r="E26" s="266">
        <v>562.83887016999995</v>
      </c>
      <c r="F26" s="266">
        <v>307.30124819999997</v>
      </c>
      <c r="G26" s="266">
        <v>141.07883733</v>
      </c>
      <c r="H26" s="266">
        <v>29.996360848999998</v>
      </c>
      <c r="I26" s="266">
        <v>7.2939383793000001</v>
      </c>
      <c r="J26" s="266">
        <v>11.458961407</v>
      </c>
      <c r="K26" s="266">
        <v>52.226520993000001</v>
      </c>
      <c r="L26" s="266">
        <v>247.09970317</v>
      </c>
      <c r="M26" s="266">
        <v>506.67674625000001</v>
      </c>
      <c r="N26" s="266">
        <v>772.54056254</v>
      </c>
      <c r="O26" s="266">
        <v>882.57750096999996</v>
      </c>
      <c r="P26" s="266">
        <v>708.19426734000001</v>
      </c>
      <c r="Q26" s="266">
        <v>562.84539676999998</v>
      </c>
      <c r="R26" s="266">
        <v>315.92375011000001</v>
      </c>
      <c r="S26" s="266">
        <v>130.76889143</v>
      </c>
      <c r="T26" s="266">
        <v>29.652383779000001</v>
      </c>
      <c r="U26" s="266">
        <v>6.9447522453000001</v>
      </c>
      <c r="V26" s="266">
        <v>10.61399215</v>
      </c>
      <c r="W26" s="266">
        <v>50.437153592000001</v>
      </c>
      <c r="X26" s="266">
        <v>244.15598156999999</v>
      </c>
      <c r="Y26" s="266">
        <v>512.70768353000005</v>
      </c>
      <c r="Z26" s="266">
        <v>763.29767990000005</v>
      </c>
      <c r="AA26" s="266">
        <v>873.62389020000001</v>
      </c>
      <c r="AB26" s="266">
        <v>710.90526199999999</v>
      </c>
      <c r="AC26" s="266">
        <v>568.49726652000004</v>
      </c>
      <c r="AD26" s="266">
        <v>311.38841864</v>
      </c>
      <c r="AE26" s="266">
        <v>133.02272235999999</v>
      </c>
      <c r="AF26" s="266">
        <v>28.695253489999999</v>
      </c>
      <c r="AG26" s="266">
        <v>5.9388097576999996</v>
      </c>
      <c r="AH26" s="266">
        <v>10.182199926999999</v>
      </c>
      <c r="AI26" s="266">
        <v>48.331449749000001</v>
      </c>
      <c r="AJ26" s="266">
        <v>236.42225768</v>
      </c>
      <c r="AK26" s="266">
        <v>527.14073676999999</v>
      </c>
      <c r="AL26" s="266">
        <v>747.96661642000004</v>
      </c>
      <c r="AM26" s="266">
        <v>855.01842997000006</v>
      </c>
      <c r="AN26" s="266">
        <v>695.47638293</v>
      </c>
      <c r="AO26" s="266">
        <v>561.96609130000002</v>
      </c>
      <c r="AP26" s="266">
        <v>320.17372316000001</v>
      </c>
      <c r="AQ26" s="266">
        <v>134.58670026999999</v>
      </c>
      <c r="AR26" s="266">
        <v>28.143705296</v>
      </c>
      <c r="AS26" s="266">
        <v>5.7763995463000004</v>
      </c>
      <c r="AT26" s="266">
        <v>9.9937415500999993</v>
      </c>
      <c r="AU26" s="266">
        <v>48.898204440999997</v>
      </c>
      <c r="AV26" s="266">
        <v>237.50709902</v>
      </c>
      <c r="AW26" s="266">
        <v>516.89481568999997</v>
      </c>
      <c r="AX26" s="266">
        <v>732.99434588999998</v>
      </c>
      <c r="AY26" s="266">
        <v>840.14750721999997</v>
      </c>
      <c r="AZ26" s="266">
        <v>700.72510092000005</v>
      </c>
      <c r="BA26" s="266">
        <v>554.63219216000005</v>
      </c>
      <c r="BB26" s="266">
        <v>319.59232828</v>
      </c>
      <c r="BC26" s="309">
        <v>133.9194</v>
      </c>
      <c r="BD26" s="309">
        <v>25.485399999999998</v>
      </c>
      <c r="BE26" s="309">
        <v>5.5470800000000002</v>
      </c>
      <c r="BF26" s="309">
        <v>9.6539380000000001</v>
      </c>
      <c r="BG26" s="309">
        <v>47.173650000000002</v>
      </c>
      <c r="BH26" s="309">
        <v>229.91079999999999</v>
      </c>
      <c r="BI26" s="309">
        <v>520.56790000000001</v>
      </c>
      <c r="BJ26" s="309">
        <v>722.20180000000005</v>
      </c>
      <c r="BK26" s="309">
        <v>855.27940000000001</v>
      </c>
      <c r="BL26" s="309">
        <v>708.9076</v>
      </c>
      <c r="BM26" s="309">
        <v>568.99800000000005</v>
      </c>
      <c r="BN26" s="309">
        <v>324.87709999999998</v>
      </c>
      <c r="BO26" s="309">
        <v>138.10759999999999</v>
      </c>
      <c r="BP26" s="309">
        <v>25.379670000000001</v>
      </c>
      <c r="BQ26" s="309">
        <v>5.6975519999999999</v>
      </c>
      <c r="BR26" s="309">
        <v>9.8083189999999991</v>
      </c>
      <c r="BS26" s="309">
        <v>46.863210000000002</v>
      </c>
      <c r="BT26" s="309">
        <v>228.81989999999999</v>
      </c>
      <c r="BU26" s="309">
        <v>516.24249999999995</v>
      </c>
      <c r="BV26" s="309">
        <v>730.37689999999998</v>
      </c>
    </row>
    <row r="27" spans="1:74" ht="11.15" customHeight="1" x14ac:dyDescent="0.25">
      <c r="A27" s="8"/>
      <c r="B27" s="190" t="s">
        <v>157</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242"/>
      <c r="BB27" s="242"/>
      <c r="BC27" s="729"/>
      <c r="BD27" s="729"/>
      <c r="BE27" s="729"/>
      <c r="BF27" s="729"/>
      <c r="BG27" s="729"/>
      <c r="BH27" s="729"/>
      <c r="BI27" s="729"/>
      <c r="BJ27" s="311"/>
      <c r="BK27" s="311"/>
      <c r="BL27" s="311"/>
      <c r="BM27" s="311"/>
      <c r="BN27" s="311"/>
      <c r="BO27" s="311"/>
      <c r="BP27" s="311"/>
      <c r="BQ27" s="311"/>
      <c r="BR27" s="311"/>
      <c r="BS27" s="311"/>
      <c r="BT27" s="311"/>
      <c r="BU27" s="311"/>
      <c r="BV27" s="311"/>
    </row>
    <row r="28" spans="1:74" ht="11.15" customHeight="1" x14ac:dyDescent="0.25">
      <c r="A28" s="9" t="s">
        <v>37</v>
      </c>
      <c r="B28" s="206" t="s">
        <v>432</v>
      </c>
      <c r="C28" s="266">
        <v>0</v>
      </c>
      <c r="D28" s="266">
        <v>0</v>
      </c>
      <c r="E28" s="266">
        <v>0</v>
      </c>
      <c r="F28" s="266">
        <v>0</v>
      </c>
      <c r="G28" s="266">
        <v>25.202652165</v>
      </c>
      <c r="H28" s="266">
        <v>57.372208254</v>
      </c>
      <c r="I28" s="266">
        <v>254.33360062</v>
      </c>
      <c r="J28" s="266">
        <v>265.81850141000001</v>
      </c>
      <c r="K28" s="266">
        <v>64.413343307000005</v>
      </c>
      <c r="L28" s="266">
        <v>0</v>
      </c>
      <c r="M28" s="266">
        <v>0</v>
      </c>
      <c r="N28" s="266">
        <v>0</v>
      </c>
      <c r="O28" s="266">
        <v>0</v>
      </c>
      <c r="P28" s="266">
        <v>0</v>
      </c>
      <c r="Q28" s="266">
        <v>0</v>
      </c>
      <c r="R28" s="266">
        <v>0</v>
      </c>
      <c r="S28" s="266">
        <v>3.3074315517000001</v>
      </c>
      <c r="T28" s="266">
        <v>63.174556784000004</v>
      </c>
      <c r="U28" s="266">
        <v>274.50493295000001</v>
      </c>
      <c r="V28" s="266">
        <v>165.87560121000001</v>
      </c>
      <c r="W28" s="266">
        <v>28.220838617999998</v>
      </c>
      <c r="X28" s="266">
        <v>0</v>
      </c>
      <c r="Y28" s="266">
        <v>0</v>
      </c>
      <c r="Z28" s="266">
        <v>0</v>
      </c>
      <c r="AA28" s="266">
        <v>0</v>
      </c>
      <c r="AB28" s="266">
        <v>0</v>
      </c>
      <c r="AC28" s="266">
        <v>0</v>
      </c>
      <c r="AD28" s="266">
        <v>0</v>
      </c>
      <c r="AE28" s="266">
        <v>3.2904766793000002</v>
      </c>
      <c r="AF28" s="266">
        <v>99.186809651999994</v>
      </c>
      <c r="AG28" s="266">
        <v>292.46432812</v>
      </c>
      <c r="AH28" s="266">
        <v>214.75947428000001</v>
      </c>
      <c r="AI28" s="266">
        <v>34.454941452</v>
      </c>
      <c r="AJ28" s="266">
        <v>0</v>
      </c>
      <c r="AK28" s="266">
        <v>0</v>
      </c>
      <c r="AL28" s="266">
        <v>0</v>
      </c>
      <c r="AM28" s="266">
        <v>0</v>
      </c>
      <c r="AN28" s="266">
        <v>0</v>
      </c>
      <c r="AO28" s="266">
        <v>0</v>
      </c>
      <c r="AP28" s="266">
        <v>0</v>
      </c>
      <c r="AQ28" s="266">
        <v>8.2781034844000008</v>
      </c>
      <c r="AR28" s="266">
        <v>134.04565479999999</v>
      </c>
      <c r="AS28" s="266">
        <v>158.79696684000001</v>
      </c>
      <c r="AT28" s="266">
        <v>237.59039453</v>
      </c>
      <c r="AU28" s="266">
        <v>60.579049253000001</v>
      </c>
      <c r="AV28" s="266">
        <v>6.4951822908999999</v>
      </c>
      <c r="AW28" s="266">
        <v>0</v>
      </c>
      <c r="AX28" s="266">
        <v>0</v>
      </c>
      <c r="AY28" s="266">
        <v>0</v>
      </c>
      <c r="AZ28" s="266">
        <v>0</v>
      </c>
      <c r="BA28" s="266">
        <v>0</v>
      </c>
      <c r="BB28" s="266">
        <v>0</v>
      </c>
      <c r="BC28" s="309">
        <v>9.8037459576000003</v>
      </c>
      <c r="BD28" s="309">
        <v>83.976813299</v>
      </c>
      <c r="BE28" s="309">
        <v>212.96626130999999</v>
      </c>
      <c r="BF28" s="309">
        <v>181.36465172999999</v>
      </c>
      <c r="BG28" s="309">
        <v>32.876309638999999</v>
      </c>
      <c r="BH28" s="309">
        <v>2.1685551171999999</v>
      </c>
      <c r="BI28" s="309">
        <v>0</v>
      </c>
      <c r="BJ28" s="309">
        <v>0</v>
      </c>
      <c r="BK28" s="309">
        <v>0</v>
      </c>
      <c r="BL28" s="309">
        <v>0</v>
      </c>
      <c r="BM28" s="309">
        <v>0</v>
      </c>
      <c r="BN28" s="309">
        <v>0</v>
      </c>
      <c r="BO28" s="309">
        <v>7.7210420409999996</v>
      </c>
      <c r="BP28" s="309">
        <v>72.363033860000002</v>
      </c>
      <c r="BQ28" s="309">
        <v>193.87097582999999</v>
      </c>
      <c r="BR28" s="309">
        <v>181.33758033000001</v>
      </c>
      <c r="BS28" s="309">
        <v>32.866459656000004</v>
      </c>
      <c r="BT28" s="309">
        <v>2.1673583301999999</v>
      </c>
      <c r="BU28" s="309">
        <v>0</v>
      </c>
      <c r="BV28" s="309">
        <v>0</v>
      </c>
    </row>
    <row r="29" spans="1:74" ht="11.15" customHeight="1" x14ac:dyDescent="0.25">
      <c r="A29" s="9" t="s">
        <v>38</v>
      </c>
      <c r="B29" s="206" t="s">
        <v>465</v>
      </c>
      <c r="C29" s="266">
        <v>0</v>
      </c>
      <c r="D29" s="266">
        <v>0</v>
      </c>
      <c r="E29" s="266">
        <v>0</v>
      </c>
      <c r="F29" s="266">
        <v>0</v>
      </c>
      <c r="G29" s="266">
        <v>64.894435766000001</v>
      </c>
      <c r="H29" s="266">
        <v>110.58818805</v>
      </c>
      <c r="I29" s="266">
        <v>287.02607788</v>
      </c>
      <c r="J29" s="266">
        <v>297.65241377000001</v>
      </c>
      <c r="K29" s="266">
        <v>121.39880339</v>
      </c>
      <c r="L29" s="266">
        <v>3.7001496805</v>
      </c>
      <c r="M29" s="266">
        <v>0</v>
      </c>
      <c r="N29" s="266">
        <v>0</v>
      </c>
      <c r="O29" s="266">
        <v>0</v>
      </c>
      <c r="P29" s="266">
        <v>0</v>
      </c>
      <c r="Q29" s="266">
        <v>0</v>
      </c>
      <c r="R29" s="266">
        <v>0.43602779416999998</v>
      </c>
      <c r="S29" s="266">
        <v>31.217036007000001</v>
      </c>
      <c r="T29" s="266">
        <v>112.05352386</v>
      </c>
      <c r="U29" s="266">
        <v>325.34651485000001</v>
      </c>
      <c r="V29" s="266">
        <v>218.11305254000001</v>
      </c>
      <c r="W29" s="266">
        <v>87.739035960999999</v>
      </c>
      <c r="X29" s="266">
        <v>7.9313055954999996</v>
      </c>
      <c r="Y29" s="266">
        <v>0</v>
      </c>
      <c r="Z29" s="266">
        <v>0</v>
      </c>
      <c r="AA29" s="266">
        <v>0</v>
      </c>
      <c r="AB29" s="266">
        <v>0</v>
      </c>
      <c r="AC29" s="266">
        <v>0</v>
      </c>
      <c r="AD29" s="266">
        <v>0</v>
      </c>
      <c r="AE29" s="266">
        <v>11.455594636000001</v>
      </c>
      <c r="AF29" s="266">
        <v>145.07984160999999</v>
      </c>
      <c r="AG29" s="266">
        <v>362.54979507000002</v>
      </c>
      <c r="AH29" s="266">
        <v>260.97079384</v>
      </c>
      <c r="AI29" s="266">
        <v>59.117289534999998</v>
      </c>
      <c r="AJ29" s="266">
        <v>4.4034798366999999</v>
      </c>
      <c r="AK29" s="266">
        <v>0</v>
      </c>
      <c r="AL29" s="266">
        <v>0</v>
      </c>
      <c r="AM29" s="266">
        <v>0</v>
      </c>
      <c r="AN29" s="266">
        <v>0</v>
      </c>
      <c r="AO29" s="266">
        <v>0</v>
      </c>
      <c r="AP29" s="266">
        <v>0</v>
      </c>
      <c r="AQ29" s="266">
        <v>17.417090723000001</v>
      </c>
      <c r="AR29" s="266">
        <v>163.63224167999999</v>
      </c>
      <c r="AS29" s="266">
        <v>249.42542857999999</v>
      </c>
      <c r="AT29" s="266">
        <v>284.60610118</v>
      </c>
      <c r="AU29" s="266">
        <v>94.449901333</v>
      </c>
      <c r="AV29" s="266">
        <v>23.388749702999998</v>
      </c>
      <c r="AW29" s="266">
        <v>0</v>
      </c>
      <c r="AX29" s="266">
        <v>0</v>
      </c>
      <c r="AY29" s="266">
        <v>0</v>
      </c>
      <c r="AZ29" s="266">
        <v>0</v>
      </c>
      <c r="BA29" s="266">
        <v>0</v>
      </c>
      <c r="BB29" s="266">
        <v>0.97433142962999997</v>
      </c>
      <c r="BC29" s="309">
        <v>26.674214641999999</v>
      </c>
      <c r="BD29" s="309">
        <v>130.30999072</v>
      </c>
      <c r="BE29" s="309">
        <v>260.74756029999998</v>
      </c>
      <c r="BF29" s="309">
        <v>224.96475576</v>
      </c>
      <c r="BG29" s="309">
        <v>62.047770358999998</v>
      </c>
      <c r="BH29" s="309">
        <v>4.6421022092999999</v>
      </c>
      <c r="BI29" s="309">
        <v>0</v>
      </c>
      <c r="BJ29" s="309">
        <v>0</v>
      </c>
      <c r="BK29" s="309">
        <v>0</v>
      </c>
      <c r="BL29" s="309">
        <v>0</v>
      </c>
      <c r="BM29" s="309">
        <v>0</v>
      </c>
      <c r="BN29" s="309">
        <v>0.22229921372</v>
      </c>
      <c r="BO29" s="309">
        <v>25.900245180999999</v>
      </c>
      <c r="BP29" s="309">
        <v>123.81075255</v>
      </c>
      <c r="BQ29" s="309">
        <v>248.91664632999999</v>
      </c>
      <c r="BR29" s="309">
        <v>225.01154406000001</v>
      </c>
      <c r="BS29" s="309">
        <v>62.074818948999997</v>
      </c>
      <c r="BT29" s="309">
        <v>4.645973916</v>
      </c>
      <c r="BU29" s="309">
        <v>0</v>
      </c>
      <c r="BV29" s="309">
        <v>0</v>
      </c>
    </row>
    <row r="30" spans="1:74" ht="11.15" customHeight="1" x14ac:dyDescent="0.25">
      <c r="A30" s="9" t="s">
        <v>39</v>
      </c>
      <c r="B30" s="206" t="s">
        <v>433</v>
      </c>
      <c r="C30" s="266">
        <v>0</v>
      </c>
      <c r="D30" s="266">
        <v>0</v>
      </c>
      <c r="E30" s="266">
        <v>0</v>
      </c>
      <c r="F30" s="266">
        <v>0</v>
      </c>
      <c r="G30" s="266">
        <v>139.8731875</v>
      </c>
      <c r="H30" s="266">
        <v>192.05152853999999</v>
      </c>
      <c r="I30" s="266">
        <v>257.38327391000001</v>
      </c>
      <c r="J30" s="266">
        <v>256.58129063000001</v>
      </c>
      <c r="K30" s="266">
        <v>122.42884099</v>
      </c>
      <c r="L30" s="266">
        <v>3.8751931989999999</v>
      </c>
      <c r="M30" s="266">
        <v>0</v>
      </c>
      <c r="N30" s="266">
        <v>0</v>
      </c>
      <c r="O30" s="266">
        <v>0</v>
      </c>
      <c r="P30" s="266">
        <v>0</v>
      </c>
      <c r="Q30" s="266">
        <v>0</v>
      </c>
      <c r="R30" s="266">
        <v>0.80578199972999998</v>
      </c>
      <c r="S30" s="266">
        <v>47.280694549000003</v>
      </c>
      <c r="T30" s="266">
        <v>127.07979687</v>
      </c>
      <c r="U30" s="266">
        <v>319.93813139000002</v>
      </c>
      <c r="V30" s="266">
        <v>194.61946725999999</v>
      </c>
      <c r="W30" s="266">
        <v>134.99414783</v>
      </c>
      <c r="X30" s="266">
        <v>6.6535563819999997</v>
      </c>
      <c r="Y30" s="266">
        <v>0</v>
      </c>
      <c r="Z30" s="266">
        <v>0</v>
      </c>
      <c r="AA30" s="266">
        <v>0</v>
      </c>
      <c r="AB30" s="266">
        <v>0</v>
      </c>
      <c r="AC30" s="266">
        <v>2.004630406</v>
      </c>
      <c r="AD30" s="266">
        <v>0</v>
      </c>
      <c r="AE30" s="266">
        <v>31.787863047999998</v>
      </c>
      <c r="AF30" s="266">
        <v>186.89660717000001</v>
      </c>
      <c r="AG30" s="266">
        <v>335.29564493999999</v>
      </c>
      <c r="AH30" s="266">
        <v>218.37187684</v>
      </c>
      <c r="AI30" s="266">
        <v>54.819678183999997</v>
      </c>
      <c r="AJ30" s="266">
        <v>1.9854323172999999</v>
      </c>
      <c r="AK30" s="266">
        <v>0</v>
      </c>
      <c r="AL30" s="266">
        <v>0</v>
      </c>
      <c r="AM30" s="266">
        <v>0</v>
      </c>
      <c r="AN30" s="266">
        <v>0</v>
      </c>
      <c r="AO30" s="266">
        <v>2.1694001758999999</v>
      </c>
      <c r="AP30" s="266">
        <v>0.26857679717999999</v>
      </c>
      <c r="AQ30" s="266">
        <v>34.515425497000003</v>
      </c>
      <c r="AR30" s="266">
        <v>214.57782764999999</v>
      </c>
      <c r="AS30" s="266">
        <v>236.95711054</v>
      </c>
      <c r="AT30" s="266">
        <v>285.45055872</v>
      </c>
      <c r="AU30" s="266">
        <v>105.021789</v>
      </c>
      <c r="AV30" s="266">
        <v>29.416089291999999</v>
      </c>
      <c r="AW30" s="266">
        <v>0</v>
      </c>
      <c r="AX30" s="266">
        <v>0.55665287919999995</v>
      </c>
      <c r="AY30" s="266">
        <v>0</v>
      </c>
      <c r="AZ30" s="266">
        <v>0</v>
      </c>
      <c r="BA30" s="266">
        <v>1.0564177231</v>
      </c>
      <c r="BB30" s="266">
        <v>4.5978822748999999</v>
      </c>
      <c r="BC30" s="309">
        <v>52.108996724999997</v>
      </c>
      <c r="BD30" s="309">
        <v>157.06105516</v>
      </c>
      <c r="BE30" s="309">
        <v>253.65638841000001</v>
      </c>
      <c r="BF30" s="309">
        <v>215.60209533</v>
      </c>
      <c r="BG30" s="309">
        <v>65.093542606</v>
      </c>
      <c r="BH30" s="309">
        <v>6.1503522063</v>
      </c>
      <c r="BI30" s="309">
        <v>0</v>
      </c>
      <c r="BJ30" s="309">
        <v>0</v>
      </c>
      <c r="BK30" s="309">
        <v>0</v>
      </c>
      <c r="BL30" s="309">
        <v>0</v>
      </c>
      <c r="BM30" s="309">
        <v>0.41122820713000002</v>
      </c>
      <c r="BN30" s="309">
        <v>1.8795458606</v>
      </c>
      <c r="BO30" s="309">
        <v>54.057869379000003</v>
      </c>
      <c r="BP30" s="309">
        <v>154.88733278000001</v>
      </c>
      <c r="BQ30" s="309">
        <v>245.84254383999999</v>
      </c>
      <c r="BR30" s="309">
        <v>215.57331292000001</v>
      </c>
      <c r="BS30" s="309">
        <v>65.087238511999999</v>
      </c>
      <c r="BT30" s="309">
        <v>6.1487871785000001</v>
      </c>
      <c r="BU30" s="309">
        <v>0</v>
      </c>
      <c r="BV30" s="309">
        <v>0</v>
      </c>
    </row>
    <row r="31" spans="1:74" ht="11.15" customHeight="1" x14ac:dyDescent="0.25">
      <c r="A31" s="9" t="s">
        <v>40</v>
      </c>
      <c r="B31" s="206" t="s">
        <v>434</v>
      </c>
      <c r="C31" s="266">
        <v>0</v>
      </c>
      <c r="D31" s="266">
        <v>0</v>
      </c>
      <c r="E31" s="266">
        <v>1.8129181698000001</v>
      </c>
      <c r="F31" s="266">
        <v>0</v>
      </c>
      <c r="G31" s="266">
        <v>167.82649803999999</v>
      </c>
      <c r="H31" s="266">
        <v>272.23799817000003</v>
      </c>
      <c r="I31" s="266">
        <v>304.14762089999999</v>
      </c>
      <c r="J31" s="266">
        <v>257.88130036000001</v>
      </c>
      <c r="K31" s="266">
        <v>123.86198335</v>
      </c>
      <c r="L31" s="266">
        <v>5.6422089839999998</v>
      </c>
      <c r="M31" s="266">
        <v>0</v>
      </c>
      <c r="N31" s="266">
        <v>0</v>
      </c>
      <c r="O31" s="266">
        <v>0</v>
      </c>
      <c r="P31" s="266">
        <v>0</v>
      </c>
      <c r="Q31" s="266">
        <v>0</v>
      </c>
      <c r="R31" s="266">
        <v>6.0641705213000003</v>
      </c>
      <c r="S31" s="266">
        <v>41.783894005999997</v>
      </c>
      <c r="T31" s="266">
        <v>174.56505711</v>
      </c>
      <c r="U31" s="266">
        <v>319.77073121000001</v>
      </c>
      <c r="V31" s="266">
        <v>224.19147953999999</v>
      </c>
      <c r="W31" s="266">
        <v>182.30566081000001</v>
      </c>
      <c r="X31" s="266">
        <v>2.4016404212000002</v>
      </c>
      <c r="Y31" s="266">
        <v>0</v>
      </c>
      <c r="Z31" s="266">
        <v>0</v>
      </c>
      <c r="AA31" s="266">
        <v>0</v>
      </c>
      <c r="AB31" s="266">
        <v>0</v>
      </c>
      <c r="AC31" s="266">
        <v>6.0691914909999998</v>
      </c>
      <c r="AD31" s="266">
        <v>1.3845865152000001</v>
      </c>
      <c r="AE31" s="266">
        <v>36.999337179999998</v>
      </c>
      <c r="AF31" s="266">
        <v>255.57880259000001</v>
      </c>
      <c r="AG31" s="266">
        <v>343.18261460000002</v>
      </c>
      <c r="AH31" s="266">
        <v>246.32168897</v>
      </c>
      <c r="AI31" s="266">
        <v>71.922973912000003</v>
      </c>
      <c r="AJ31" s="266">
        <v>2.5240669618</v>
      </c>
      <c r="AK31" s="266">
        <v>0.28494560149999998</v>
      </c>
      <c r="AL31" s="266">
        <v>0</v>
      </c>
      <c r="AM31" s="266">
        <v>0</v>
      </c>
      <c r="AN31" s="266">
        <v>0</v>
      </c>
      <c r="AO31" s="266">
        <v>8.2740176849000004</v>
      </c>
      <c r="AP31" s="266">
        <v>2.9449442367000001</v>
      </c>
      <c r="AQ31" s="266">
        <v>43.216097757</v>
      </c>
      <c r="AR31" s="266">
        <v>266.62636607000002</v>
      </c>
      <c r="AS31" s="266">
        <v>301.43724463000001</v>
      </c>
      <c r="AT31" s="266">
        <v>299.86716221</v>
      </c>
      <c r="AU31" s="266">
        <v>146.53655252999999</v>
      </c>
      <c r="AV31" s="266">
        <v>22.166947153999999</v>
      </c>
      <c r="AW31" s="266">
        <v>0</v>
      </c>
      <c r="AX31" s="266">
        <v>0.99065465702</v>
      </c>
      <c r="AY31" s="266">
        <v>0</v>
      </c>
      <c r="AZ31" s="266">
        <v>0</v>
      </c>
      <c r="BA31" s="266">
        <v>2.8078564126000001</v>
      </c>
      <c r="BB31" s="266">
        <v>5.0043836832000004</v>
      </c>
      <c r="BC31" s="309">
        <v>71.156685323999994</v>
      </c>
      <c r="BD31" s="309">
        <v>202.04434950999999</v>
      </c>
      <c r="BE31" s="309">
        <v>320.42144302999998</v>
      </c>
      <c r="BF31" s="309">
        <v>272.64314338999998</v>
      </c>
      <c r="BG31" s="309">
        <v>92.069392953000005</v>
      </c>
      <c r="BH31" s="309">
        <v>8.8775709880000004</v>
      </c>
      <c r="BI31" s="309">
        <v>0.28490501326000001</v>
      </c>
      <c r="BJ31" s="309">
        <v>0</v>
      </c>
      <c r="BK31" s="309">
        <v>0</v>
      </c>
      <c r="BL31" s="309">
        <v>0</v>
      </c>
      <c r="BM31" s="309">
        <v>2.9848532585999998</v>
      </c>
      <c r="BN31" s="309">
        <v>6.5003213862000004</v>
      </c>
      <c r="BO31" s="309">
        <v>62.977746922000001</v>
      </c>
      <c r="BP31" s="309">
        <v>185.51576025</v>
      </c>
      <c r="BQ31" s="309">
        <v>300.77939348000001</v>
      </c>
      <c r="BR31" s="309">
        <v>272.54779171000001</v>
      </c>
      <c r="BS31" s="309">
        <v>92.015931422999998</v>
      </c>
      <c r="BT31" s="309">
        <v>8.8690428036999993</v>
      </c>
      <c r="BU31" s="309">
        <v>0.28466159966999999</v>
      </c>
      <c r="BV31" s="309">
        <v>0</v>
      </c>
    </row>
    <row r="32" spans="1:74" ht="11.15" customHeight="1" x14ac:dyDescent="0.25">
      <c r="A32" s="9" t="s">
        <v>329</v>
      </c>
      <c r="B32" s="206" t="s">
        <v>466</v>
      </c>
      <c r="C32" s="266">
        <v>20.828233770000001</v>
      </c>
      <c r="D32" s="266">
        <v>80.537674062999997</v>
      </c>
      <c r="E32" s="266">
        <v>34.662985450999997</v>
      </c>
      <c r="F32" s="266">
        <v>79.122107936000006</v>
      </c>
      <c r="G32" s="266">
        <v>264.55496729999999</v>
      </c>
      <c r="H32" s="266">
        <v>383.95551609</v>
      </c>
      <c r="I32" s="266">
        <v>440.60964236000001</v>
      </c>
      <c r="J32" s="266">
        <v>438.35718817999998</v>
      </c>
      <c r="K32" s="266">
        <v>390.38809040000001</v>
      </c>
      <c r="L32" s="266">
        <v>175.51604139</v>
      </c>
      <c r="M32" s="266">
        <v>65.882587293</v>
      </c>
      <c r="N32" s="266">
        <v>39.531928348000001</v>
      </c>
      <c r="O32" s="266">
        <v>29.3595282</v>
      </c>
      <c r="P32" s="266">
        <v>66.569889864000004</v>
      </c>
      <c r="Q32" s="266">
        <v>55.934777793000002</v>
      </c>
      <c r="R32" s="266">
        <v>101.04028445</v>
      </c>
      <c r="S32" s="266">
        <v>292.83735113</v>
      </c>
      <c r="T32" s="266">
        <v>360.21490657999999</v>
      </c>
      <c r="U32" s="266">
        <v>480.43112137000003</v>
      </c>
      <c r="V32" s="266">
        <v>440.97307038999998</v>
      </c>
      <c r="W32" s="266">
        <v>373.95768837000003</v>
      </c>
      <c r="X32" s="266">
        <v>203.32506081</v>
      </c>
      <c r="Y32" s="266">
        <v>52.992259992999998</v>
      </c>
      <c r="Z32" s="266">
        <v>50.597071841999998</v>
      </c>
      <c r="AA32" s="266">
        <v>47.039024953999999</v>
      </c>
      <c r="AB32" s="266">
        <v>46.152539695999998</v>
      </c>
      <c r="AC32" s="266">
        <v>101.78930982999999</v>
      </c>
      <c r="AD32" s="266">
        <v>108.8906746</v>
      </c>
      <c r="AE32" s="266">
        <v>166.43007208</v>
      </c>
      <c r="AF32" s="266">
        <v>341.72942248999999</v>
      </c>
      <c r="AG32" s="266">
        <v>501.12253766999999</v>
      </c>
      <c r="AH32" s="266">
        <v>453.85986778</v>
      </c>
      <c r="AI32" s="266">
        <v>272.28911647000001</v>
      </c>
      <c r="AJ32" s="266">
        <v>183.69629660999999</v>
      </c>
      <c r="AK32" s="266">
        <v>93.423616069999994</v>
      </c>
      <c r="AL32" s="266">
        <v>21.144380930000001</v>
      </c>
      <c r="AM32" s="266">
        <v>30.179874747</v>
      </c>
      <c r="AN32" s="266">
        <v>49.672484922999999</v>
      </c>
      <c r="AO32" s="266">
        <v>72.061785017999995</v>
      </c>
      <c r="AP32" s="266">
        <v>79.905075074999999</v>
      </c>
      <c r="AQ32" s="266">
        <v>188.13903418000001</v>
      </c>
      <c r="AR32" s="266">
        <v>346.39746524999998</v>
      </c>
      <c r="AS32" s="266">
        <v>434.86216546999998</v>
      </c>
      <c r="AT32" s="266">
        <v>454.62249888000002</v>
      </c>
      <c r="AU32" s="266">
        <v>279.76823782999998</v>
      </c>
      <c r="AV32" s="266">
        <v>177.50148711</v>
      </c>
      <c r="AW32" s="266">
        <v>40.680484372999999</v>
      </c>
      <c r="AX32" s="266">
        <v>66.921140930000007</v>
      </c>
      <c r="AY32" s="266">
        <v>28.143290156999999</v>
      </c>
      <c r="AZ32" s="266">
        <v>45.906042331000002</v>
      </c>
      <c r="BA32" s="266">
        <v>83.780944841999997</v>
      </c>
      <c r="BB32" s="266">
        <v>100.34351912</v>
      </c>
      <c r="BC32" s="309">
        <v>198.47367864</v>
      </c>
      <c r="BD32" s="309">
        <v>349.67082689</v>
      </c>
      <c r="BE32" s="309">
        <v>447.58139401</v>
      </c>
      <c r="BF32" s="309">
        <v>422.57294293000001</v>
      </c>
      <c r="BG32" s="309">
        <v>274.25833942000003</v>
      </c>
      <c r="BH32" s="309">
        <v>135.27715943999999</v>
      </c>
      <c r="BI32" s="309">
        <v>60.187976409999997</v>
      </c>
      <c r="BJ32" s="309">
        <v>36.268242729999997</v>
      </c>
      <c r="BK32" s="309">
        <v>32.964215461999999</v>
      </c>
      <c r="BL32" s="309">
        <v>35.634592941999998</v>
      </c>
      <c r="BM32" s="309">
        <v>56.351131098000003</v>
      </c>
      <c r="BN32" s="309">
        <v>83.210347065999997</v>
      </c>
      <c r="BO32" s="309">
        <v>205.77751013</v>
      </c>
      <c r="BP32" s="309">
        <v>354.66576744000002</v>
      </c>
      <c r="BQ32" s="309">
        <v>445.75305164000002</v>
      </c>
      <c r="BR32" s="309">
        <v>422.85351971</v>
      </c>
      <c r="BS32" s="309">
        <v>274.66815251999998</v>
      </c>
      <c r="BT32" s="309">
        <v>135.64412765</v>
      </c>
      <c r="BU32" s="309">
        <v>60.391019354999997</v>
      </c>
      <c r="BV32" s="309">
        <v>36.39360293</v>
      </c>
    </row>
    <row r="33" spans="1:74" ht="11.15" customHeight="1" x14ac:dyDescent="0.25">
      <c r="A33" s="9" t="s">
        <v>41</v>
      </c>
      <c r="B33" s="206" t="s">
        <v>436</v>
      </c>
      <c r="C33" s="266">
        <v>0.67212353613999998</v>
      </c>
      <c r="D33" s="266">
        <v>21.758847181</v>
      </c>
      <c r="E33" s="266">
        <v>14.527907484</v>
      </c>
      <c r="F33" s="266">
        <v>7.3337404528999999</v>
      </c>
      <c r="G33" s="266">
        <v>267.59994103999998</v>
      </c>
      <c r="H33" s="266">
        <v>376.21663373000001</v>
      </c>
      <c r="I33" s="266">
        <v>430.29094464999997</v>
      </c>
      <c r="J33" s="266">
        <v>391.66976520999998</v>
      </c>
      <c r="K33" s="266">
        <v>338.05113666</v>
      </c>
      <c r="L33" s="266">
        <v>77.167623007000003</v>
      </c>
      <c r="M33" s="266">
        <v>0.97948084612999997</v>
      </c>
      <c r="N33" s="266">
        <v>2.3711960246000001</v>
      </c>
      <c r="O33" s="266">
        <v>4.9511611544000003</v>
      </c>
      <c r="P33" s="266">
        <v>13.939398155999999</v>
      </c>
      <c r="Q33" s="266">
        <v>9.8707890613</v>
      </c>
      <c r="R33" s="266">
        <v>31.283185257</v>
      </c>
      <c r="S33" s="266">
        <v>220.44138674999999</v>
      </c>
      <c r="T33" s="266">
        <v>300.12136095</v>
      </c>
      <c r="U33" s="266">
        <v>428.55958256999998</v>
      </c>
      <c r="V33" s="266">
        <v>408.33434504000002</v>
      </c>
      <c r="W33" s="266">
        <v>382.10964388999997</v>
      </c>
      <c r="X33" s="266">
        <v>80.441541591000004</v>
      </c>
      <c r="Y33" s="266">
        <v>0.82371549780999997</v>
      </c>
      <c r="Z33" s="266">
        <v>5.5001704277999997</v>
      </c>
      <c r="AA33" s="266">
        <v>12.880770447</v>
      </c>
      <c r="AB33" s="266">
        <v>4.3147060768000003</v>
      </c>
      <c r="AC33" s="266">
        <v>55.613771843999999</v>
      </c>
      <c r="AD33" s="266">
        <v>20.437772804000002</v>
      </c>
      <c r="AE33" s="266">
        <v>106.13695611</v>
      </c>
      <c r="AF33" s="266">
        <v>296.22048281000002</v>
      </c>
      <c r="AG33" s="266">
        <v>462.64265599999999</v>
      </c>
      <c r="AH33" s="266">
        <v>388.59966000999998</v>
      </c>
      <c r="AI33" s="266">
        <v>209.57598331</v>
      </c>
      <c r="AJ33" s="266">
        <v>66.463623921999996</v>
      </c>
      <c r="AK33" s="266">
        <v>12.565336722</v>
      </c>
      <c r="AL33" s="266">
        <v>0.97317669307999999</v>
      </c>
      <c r="AM33" s="266">
        <v>5.4885900479999998</v>
      </c>
      <c r="AN33" s="266">
        <v>1.0796458595</v>
      </c>
      <c r="AO33" s="266">
        <v>33.814593498000001</v>
      </c>
      <c r="AP33" s="266">
        <v>18.123667352999998</v>
      </c>
      <c r="AQ33" s="266">
        <v>109.72905905</v>
      </c>
      <c r="AR33" s="266">
        <v>307.07006992999999</v>
      </c>
      <c r="AS33" s="266">
        <v>398.76065592999998</v>
      </c>
      <c r="AT33" s="266">
        <v>411.94334672000002</v>
      </c>
      <c r="AU33" s="266">
        <v>207.44809541999999</v>
      </c>
      <c r="AV33" s="266">
        <v>98.826083490000002</v>
      </c>
      <c r="AW33" s="266">
        <v>2.0918356117000001</v>
      </c>
      <c r="AX33" s="266">
        <v>25.212372507000001</v>
      </c>
      <c r="AY33" s="266">
        <v>2.9097058270999998</v>
      </c>
      <c r="AZ33" s="266">
        <v>3.0168581645999999</v>
      </c>
      <c r="BA33" s="266">
        <v>23.045973073999999</v>
      </c>
      <c r="BB33" s="266">
        <v>35.358734882999997</v>
      </c>
      <c r="BC33" s="309">
        <v>147.74138751000001</v>
      </c>
      <c r="BD33" s="309">
        <v>309.33028933999998</v>
      </c>
      <c r="BE33" s="309">
        <v>417.82973663000001</v>
      </c>
      <c r="BF33" s="309">
        <v>395.89988235999999</v>
      </c>
      <c r="BG33" s="309">
        <v>211.65369149</v>
      </c>
      <c r="BH33" s="309">
        <v>53.023357521999998</v>
      </c>
      <c r="BI33" s="309">
        <v>6.7421512123999996</v>
      </c>
      <c r="BJ33" s="309">
        <v>2.6016529628999998</v>
      </c>
      <c r="BK33" s="309">
        <v>5.3370061560000002</v>
      </c>
      <c r="BL33" s="309">
        <v>3.9278019247999998</v>
      </c>
      <c r="BM33" s="309">
        <v>18.127600514000001</v>
      </c>
      <c r="BN33" s="309">
        <v>33.163504834999998</v>
      </c>
      <c r="BO33" s="309">
        <v>151.83842557</v>
      </c>
      <c r="BP33" s="309">
        <v>310.61001186999999</v>
      </c>
      <c r="BQ33" s="309">
        <v>414.49538846000002</v>
      </c>
      <c r="BR33" s="309">
        <v>395.80000554999998</v>
      </c>
      <c r="BS33" s="309">
        <v>211.54098922</v>
      </c>
      <c r="BT33" s="309">
        <v>52.970387438000003</v>
      </c>
      <c r="BU33" s="309">
        <v>6.7296577904000001</v>
      </c>
      <c r="BV33" s="309">
        <v>2.5952198305</v>
      </c>
    </row>
    <row r="34" spans="1:74" ht="11.15" customHeight="1" x14ac:dyDescent="0.25">
      <c r="A34" s="9" t="s">
        <v>42</v>
      </c>
      <c r="B34" s="206" t="s">
        <v>437</v>
      </c>
      <c r="C34" s="266">
        <v>4.4853242211</v>
      </c>
      <c r="D34" s="266">
        <v>33.425811778000003</v>
      </c>
      <c r="E34" s="266">
        <v>87.326390416999999</v>
      </c>
      <c r="F34" s="266">
        <v>57.92372769</v>
      </c>
      <c r="G34" s="266">
        <v>395.42945164000002</v>
      </c>
      <c r="H34" s="266">
        <v>550.00033682000003</v>
      </c>
      <c r="I34" s="266">
        <v>607.46747045999996</v>
      </c>
      <c r="J34" s="266">
        <v>564.65567608000003</v>
      </c>
      <c r="K34" s="266">
        <v>391.77002742000002</v>
      </c>
      <c r="L34" s="266">
        <v>142.32869782</v>
      </c>
      <c r="M34" s="266">
        <v>12.649317499</v>
      </c>
      <c r="N34" s="266">
        <v>8.9735033404000006</v>
      </c>
      <c r="O34" s="266">
        <v>11.920186997</v>
      </c>
      <c r="P34" s="266">
        <v>24.357305926999999</v>
      </c>
      <c r="Q34" s="266">
        <v>36.101486231999999</v>
      </c>
      <c r="R34" s="266">
        <v>90.986119196999994</v>
      </c>
      <c r="S34" s="266">
        <v>291.23122244000001</v>
      </c>
      <c r="T34" s="266">
        <v>439.00594476999999</v>
      </c>
      <c r="U34" s="266">
        <v>548.55818934000001</v>
      </c>
      <c r="V34" s="266">
        <v>624.56185287999995</v>
      </c>
      <c r="W34" s="266">
        <v>523.48977014000002</v>
      </c>
      <c r="X34" s="266">
        <v>139.22978348999999</v>
      </c>
      <c r="Y34" s="266">
        <v>15.774359724</v>
      </c>
      <c r="Z34" s="266">
        <v>13.194136838</v>
      </c>
      <c r="AA34" s="266">
        <v>28.687615713</v>
      </c>
      <c r="AB34" s="266">
        <v>12.863089701</v>
      </c>
      <c r="AC34" s="266">
        <v>132.34520334000001</v>
      </c>
      <c r="AD34" s="266">
        <v>105.74689518</v>
      </c>
      <c r="AE34" s="266">
        <v>279.31975758999999</v>
      </c>
      <c r="AF34" s="266">
        <v>456.91185180000002</v>
      </c>
      <c r="AG34" s="266">
        <v>602.97939379000002</v>
      </c>
      <c r="AH34" s="266">
        <v>578.19590453000001</v>
      </c>
      <c r="AI34" s="266">
        <v>325.95751225999999</v>
      </c>
      <c r="AJ34" s="266">
        <v>132.99128517</v>
      </c>
      <c r="AK34" s="266">
        <v>70.762284072</v>
      </c>
      <c r="AL34" s="266">
        <v>8.1821172470000008</v>
      </c>
      <c r="AM34" s="266">
        <v>15.116861764999999</v>
      </c>
      <c r="AN34" s="266">
        <v>4.2603179493000001</v>
      </c>
      <c r="AO34" s="266">
        <v>70.471521182999993</v>
      </c>
      <c r="AP34" s="266">
        <v>84.593404453999995</v>
      </c>
      <c r="AQ34" s="266">
        <v>229.05735888999999</v>
      </c>
      <c r="AR34" s="266">
        <v>456.81896425000002</v>
      </c>
      <c r="AS34" s="266">
        <v>514.71316010999999</v>
      </c>
      <c r="AT34" s="266">
        <v>556.11407301999998</v>
      </c>
      <c r="AU34" s="266">
        <v>403.56094241</v>
      </c>
      <c r="AV34" s="266">
        <v>209.59029050999999</v>
      </c>
      <c r="AW34" s="266">
        <v>32.197668100000001</v>
      </c>
      <c r="AX34" s="266">
        <v>74.904409631999997</v>
      </c>
      <c r="AY34" s="266">
        <v>8.9678485745999996</v>
      </c>
      <c r="AZ34" s="266">
        <v>5.1507408133999997</v>
      </c>
      <c r="BA34" s="266">
        <v>41.795106445999998</v>
      </c>
      <c r="BB34" s="266">
        <v>177.33073934999999</v>
      </c>
      <c r="BC34" s="309">
        <v>299.98359440000002</v>
      </c>
      <c r="BD34" s="309">
        <v>465.29574967999997</v>
      </c>
      <c r="BE34" s="309">
        <v>568.31775625</v>
      </c>
      <c r="BF34" s="309">
        <v>566.33036776999995</v>
      </c>
      <c r="BG34" s="309">
        <v>366.70725909999999</v>
      </c>
      <c r="BH34" s="309">
        <v>148.01755743000001</v>
      </c>
      <c r="BI34" s="309">
        <v>40.440965818000002</v>
      </c>
      <c r="BJ34" s="309">
        <v>9.6889130230999996</v>
      </c>
      <c r="BK34" s="309">
        <v>13.745489224</v>
      </c>
      <c r="BL34" s="309">
        <v>16.163098515000001</v>
      </c>
      <c r="BM34" s="309">
        <v>50.065984817</v>
      </c>
      <c r="BN34" s="309">
        <v>102.86286124999999</v>
      </c>
      <c r="BO34" s="309">
        <v>272.33960718999998</v>
      </c>
      <c r="BP34" s="309">
        <v>441.89261964000002</v>
      </c>
      <c r="BQ34" s="309">
        <v>546.70253864999995</v>
      </c>
      <c r="BR34" s="309">
        <v>566.46778065000001</v>
      </c>
      <c r="BS34" s="309">
        <v>366.84861026999999</v>
      </c>
      <c r="BT34" s="309">
        <v>148.14102672000001</v>
      </c>
      <c r="BU34" s="309">
        <v>40.483902082</v>
      </c>
      <c r="BV34" s="309">
        <v>9.6937612449999992</v>
      </c>
    </row>
    <row r="35" spans="1:74" ht="11.15" customHeight="1" x14ac:dyDescent="0.25">
      <c r="A35" s="9" t="s">
        <v>44</v>
      </c>
      <c r="B35" s="206" t="s">
        <v>438</v>
      </c>
      <c r="C35" s="266">
        <v>4.1764991217</v>
      </c>
      <c r="D35" s="266">
        <v>2.5771440034999999</v>
      </c>
      <c r="E35" s="266">
        <v>13.634100437000001</v>
      </c>
      <c r="F35" s="266">
        <v>69.383598962999997</v>
      </c>
      <c r="G35" s="266">
        <v>134.95422488</v>
      </c>
      <c r="H35" s="266">
        <v>295.96021035000001</v>
      </c>
      <c r="I35" s="266">
        <v>412.38228072999999</v>
      </c>
      <c r="J35" s="266">
        <v>340.87026401000003</v>
      </c>
      <c r="K35" s="266">
        <v>235.27677199999999</v>
      </c>
      <c r="L35" s="266">
        <v>44.325719925000001</v>
      </c>
      <c r="M35" s="266">
        <v>4.7931201493</v>
      </c>
      <c r="N35" s="266">
        <v>0</v>
      </c>
      <c r="O35" s="266">
        <v>4.3669113156999999E-2</v>
      </c>
      <c r="P35" s="266">
        <v>0</v>
      </c>
      <c r="Q35" s="266">
        <v>10.001970528999999</v>
      </c>
      <c r="R35" s="266">
        <v>49.733823602000001</v>
      </c>
      <c r="S35" s="266">
        <v>56.003592898999997</v>
      </c>
      <c r="T35" s="266">
        <v>230.28990844</v>
      </c>
      <c r="U35" s="266">
        <v>392.08293677</v>
      </c>
      <c r="V35" s="266">
        <v>382.15007032</v>
      </c>
      <c r="W35" s="266">
        <v>204.50440599999999</v>
      </c>
      <c r="X35" s="266">
        <v>47.800670646999997</v>
      </c>
      <c r="Y35" s="266">
        <v>10.500643088</v>
      </c>
      <c r="Z35" s="266">
        <v>0</v>
      </c>
      <c r="AA35" s="266">
        <v>0</v>
      </c>
      <c r="AB35" s="266">
        <v>1.7218923973</v>
      </c>
      <c r="AC35" s="266">
        <v>8.1336034320999993</v>
      </c>
      <c r="AD35" s="266">
        <v>42.546181683</v>
      </c>
      <c r="AE35" s="266">
        <v>158.24992804999999</v>
      </c>
      <c r="AF35" s="266">
        <v>262.07611334000001</v>
      </c>
      <c r="AG35" s="266">
        <v>411.85889794000002</v>
      </c>
      <c r="AH35" s="266">
        <v>438.78784773000001</v>
      </c>
      <c r="AI35" s="266">
        <v>226.45675431000001</v>
      </c>
      <c r="AJ35" s="266">
        <v>101.02483927</v>
      </c>
      <c r="AK35" s="266">
        <v>14.556033798</v>
      </c>
      <c r="AL35" s="266">
        <v>0</v>
      </c>
      <c r="AM35" s="266">
        <v>4.3619408615000001E-2</v>
      </c>
      <c r="AN35" s="266">
        <v>2.8774335565000002</v>
      </c>
      <c r="AO35" s="266">
        <v>7.0782853618999999</v>
      </c>
      <c r="AP35" s="266">
        <v>58.271971532000002</v>
      </c>
      <c r="AQ35" s="266">
        <v>124.49822217000001</v>
      </c>
      <c r="AR35" s="266">
        <v>344.24662567000001</v>
      </c>
      <c r="AS35" s="266">
        <v>413.24923841999998</v>
      </c>
      <c r="AT35" s="266">
        <v>327.59344927000001</v>
      </c>
      <c r="AU35" s="266">
        <v>218.82746906</v>
      </c>
      <c r="AV35" s="266">
        <v>43.741770891999998</v>
      </c>
      <c r="AW35" s="266">
        <v>24.031587536</v>
      </c>
      <c r="AX35" s="266">
        <v>0</v>
      </c>
      <c r="AY35" s="266">
        <v>0</v>
      </c>
      <c r="AZ35" s="266">
        <v>1.7311851883</v>
      </c>
      <c r="BA35" s="266">
        <v>14.644983264</v>
      </c>
      <c r="BB35" s="266">
        <v>38.348674064999997</v>
      </c>
      <c r="BC35" s="309">
        <v>129.04725919000001</v>
      </c>
      <c r="BD35" s="309">
        <v>270.96849018</v>
      </c>
      <c r="BE35" s="309">
        <v>390.49656207999999</v>
      </c>
      <c r="BF35" s="309">
        <v>341.00879719</v>
      </c>
      <c r="BG35" s="309">
        <v>198.06185736</v>
      </c>
      <c r="BH35" s="309">
        <v>66.508412976000002</v>
      </c>
      <c r="BI35" s="309">
        <v>8.5904038842000006</v>
      </c>
      <c r="BJ35" s="309">
        <v>0.28912827158999999</v>
      </c>
      <c r="BK35" s="309">
        <v>1.0354130130999999</v>
      </c>
      <c r="BL35" s="309">
        <v>3.1406066026000001</v>
      </c>
      <c r="BM35" s="309">
        <v>12.730567826</v>
      </c>
      <c r="BN35" s="309">
        <v>41.181919282999999</v>
      </c>
      <c r="BO35" s="309">
        <v>120.05605288</v>
      </c>
      <c r="BP35" s="309">
        <v>250.62485366000001</v>
      </c>
      <c r="BQ35" s="309">
        <v>371.50677288000003</v>
      </c>
      <c r="BR35" s="309">
        <v>341.33849669</v>
      </c>
      <c r="BS35" s="309">
        <v>198.32543118000001</v>
      </c>
      <c r="BT35" s="309">
        <v>66.627205554</v>
      </c>
      <c r="BU35" s="309">
        <v>8.6086397216999995</v>
      </c>
      <c r="BV35" s="309">
        <v>0.28978283992999998</v>
      </c>
    </row>
    <row r="36" spans="1:74" ht="11.15" customHeight="1" x14ac:dyDescent="0.25">
      <c r="A36" s="9" t="s">
        <v>45</v>
      </c>
      <c r="B36" s="206" t="s">
        <v>439</v>
      </c>
      <c r="C36" s="266">
        <v>15.216738188000001</v>
      </c>
      <c r="D36" s="266">
        <v>7.7366040958999998</v>
      </c>
      <c r="E36" s="266">
        <v>9.0480254643000002</v>
      </c>
      <c r="F36" s="266">
        <v>24.764694234</v>
      </c>
      <c r="G36" s="266">
        <v>39.455959057000001</v>
      </c>
      <c r="H36" s="266">
        <v>117.69564269</v>
      </c>
      <c r="I36" s="266">
        <v>320.48794449000002</v>
      </c>
      <c r="J36" s="266">
        <v>256.72470743000002</v>
      </c>
      <c r="K36" s="266">
        <v>141.97728584000001</v>
      </c>
      <c r="L36" s="266">
        <v>46.114574138999998</v>
      </c>
      <c r="M36" s="266">
        <v>16.129023646</v>
      </c>
      <c r="N36" s="266">
        <v>9.5618314541</v>
      </c>
      <c r="O36" s="266">
        <v>8.4961540535999998</v>
      </c>
      <c r="P36" s="266">
        <v>5.6347136483</v>
      </c>
      <c r="Q36" s="266">
        <v>8.4387160148000007</v>
      </c>
      <c r="R36" s="266">
        <v>26.001505766000001</v>
      </c>
      <c r="S36" s="266">
        <v>23.872489044000002</v>
      </c>
      <c r="T36" s="266">
        <v>115.935894</v>
      </c>
      <c r="U36" s="266">
        <v>209.62196723</v>
      </c>
      <c r="V36" s="266">
        <v>246.25451645000001</v>
      </c>
      <c r="W36" s="266">
        <v>131.83299514999999</v>
      </c>
      <c r="X36" s="266">
        <v>40.629383116</v>
      </c>
      <c r="Y36" s="266">
        <v>16.281730209999999</v>
      </c>
      <c r="Z36" s="266">
        <v>10.309317663</v>
      </c>
      <c r="AA36" s="266">
        <v>9.0603991744000005</v>
      </c>
      <c r="AB36" s="266">
        <v>7.7553170938999996</v>
      </c>
      <c r="AC36" s="266">
        <v>8.2392934787000005</v>
      </c>
      <c r="AD36" s="266">
        <v>19.213886970000001</v>
      </c>
      <c r="AE36" s="266">
        <v>66.440680086</v>
      </c>
      <c r="AF36" s="266">
        <v>111.3952367</v>
      </c>
      <c r="AG36" s="266">
        <v>213.40285374999999</v>
      </c>
      <c r="AH36" s="266">
        <v>294.97349208000003</v>
      </c>
      <c r="AI36" s="266">
        <v>214.05456716</v>
      </c>
      <c r="AJ36" s="266">
        <v>101.1482414</v>
      </c>
      <c r="AK36" s="266">
        <v>15.487508836</v>
      </c>
      <c r="AL36" s="266">
        <v>10.187550359999999</v>
      </c>
      <c r="AM36" s="266">
        <v>9.5405347434000003</v>
      </c>
      <c r="AN36" s="266">
        <v>7.0531717936999998</v>
      </c>
      <c r="AO36" s="266">
        <v>7.5379271382999997</v>
      </c>
      <c r="AP36" s="266">
        <v>23.556113850999999</v>
      </c>
      <c r="AQ36" s="266">
        <v>52.260351933000003</v>
      </c>
      <c r="AR36" s="266">
        <v>175.87885446999999</v>
      </c>
      <c r="AS36" s="266">
        <v>296.75662455000003</v>
      </c>
      <c r="AT36" s="266">
        <v>252.58888463</v>
      </c>
      <c r="AU36" s="266">
        <v>158.96138182000001</v>
      </c>
      <c r="AV36" s="266">
        <v>26.845976858</v>
      </c>
      <c r="AW36" s="266">
        <v>23.020764263</v>
      </c>
      <c r="AX36" s="266">
        <v>8.1639280833000001</v>
      </c>
      <c r="AY36" s="266">
        <v>9.3941736288000008</v>
      </c>
      <c r="AZ36" s="266">
        <v>7.4322777548000003</v>
      </c>
      <c r="BA36" s="266">
        <v>13.69123183</v>
      </c>
      <c r="BB36" s="266">
        <v>16.637043224999999</v>
      </c>
      <c r="BC36" s="309">
        <v>44.977561776000002</v>
      </c>
      <c r="BD36" s="309">
        <v>101.13147558</v>
      </c>
      <c r="BE36" s="309">
        <v>214.8860722</v>
      </c>
      <c r="BF36" s="309">
        <v>215.60459037999999</v>
      </c>
      <c r="BG36" s="309">
        <v>134.57414825999999</v>
      </c>
      <c r="BH36" s="309">
        <v>39.207629846000003</v>
      </c>
      <c r="BI36" s="309">
        <v>12.359144422</v>
      </c>
      <c r="BJ36" s="309">
        <v>8.3033134578999999</v>
      </c>
      <c r="BK36" s="309">
        <v>8.5344084307999992</v>
      </c>
      <c r="BL36" s="309">
        <v>7.5023020227000004</v>
      </c>
      <c r="BM36" s="309">
        <v>11.099940408</v>
      </c>
      <c r="BN36" s="309">
        <v>18.058393403</v>
      </c>
      <c r="BO36" s="309">
        <v>45.622430387999998</v>
      </c>
      <c r="BP36" s="309">
        <v>103.09589554</v>
      </c>
      <c r="BQ36" s="309">
        <v>221.40853045</v>
      </c>
      <c r="BR36" s="309">
        <v>215.37305867000001</v>
      </c>
      <c r="BS36" s="309">
        <v>134.38512592000001</v>
      </c>
      <c r="BT36" s="309">
        <v>39.131416250999997</v>
      </c>
      <c r="BU36" s="309">
        <v>12.325542358</v>
      </c>
      <c r="BV36" s="309">
        <v>8.2777258645000007</v>
      </c>
    </row>
    <row r="37" spans="1:74" ht="11.15" customHeight="1" x14ac:dyDescent="0.25">
      <c r="A37" s="9" t="s">
        <v>567</v>
      </c>
      <c r="B37" s="206" t="s">
        <v>467</v>
      </c>
      <c r="C37" s="266">
        <v>7.4961456951000001</v>
      </c>
      <c r="D37" s="266">
        <v>22.753325462999999</v>
      </c>
      <c r="E37" s="266">
        <v>20.977489721000001</v>
      </c>
      <c r="F37" s="266">
        <v>32.348679269000002</v>
      </c>
      <c r="G37" s="266">
        <v>173.4582498</v>
      </c>
      <c r="H37" s="266">
        <v>268.76992404999999</v>
      </c>
      <c r="I37" s="266">
        <v>375.13392470000002</v>
      </c>
      <c r="J37" s="266">
        <v>350.29853157000002</v>
      </c>
      <c r="K37" s="266">
        <v>230.03030709999999</v>
      </c>
      <c r="L37" s="266">
        <v>68.959078864999995</v>
      </c>
      <c r="M37" s="266">
        <v>17.662973363999999</v>
      </c>
      <c r="N37" s="266">
        <v>10.641427438999999</v>
      </c>
      <c r="O37" s="266">
        <v>8.9648960169999992</v>
      </c>
      <c r="P37" s="266">
        <v>17.942291274999999</v>
      </c>
      <c r="Q37" s="266">
        <v>18.235214188</v>
      </c>
      <c r="R37" s="266">
        <v>41.573089688000003</v>
      </c>
      <c r="S37" s="266">
        <v>128.57937989999999</v>
      </c>
      <c r="T37" s="266">
        <v>226.00017907</v>
      </c>
      <c r="U37" s="266">
        <v>372.39535433999998</v>
      </c>
      <c r="V37" s="266">
        <v>334.98275599999999</v>
      </c>
      <c r="W37" s="266">
        <v>241.57435902</v>
      </c>
      <c r="X37" s="266">
        <v>74.600894866999994</v>
      </c>
      <c r="Y37" s="266">
        <v>15.969872076</v>
      </c>
      <c r="Z37" s="266">
        <v>13.696916129</v>
      </c>
      <c r="AA37" s="266">
        <v>15.125548509</v>
      </c>
      <c r="AB37" s="266">
        <v>12.422784968</v>
      </c>
      <c r="AC37" s="266">
        <v>42.474304433</v>
      </c>
      <c r="AD37" s="266">
        <v>42.347858189</v>
      </c>
      <c r="AE37" s="266">
        <v>105.08832404</v>
      </c>
      <c r="AF37" s="266">
        <v>246.08638837000001</v>
      </c>
      <c r="AG37" s="266">
        <v>397.00141890999998</v>
      </c>
      <c r="AH37" s="266">
        <v>355.92674697000001</v>
      </c>
      <c r="AI37" s="266">
        <v>180.2752543</v>
      </c>
      <c r="AJ37" s="266">
        <v>82.057159463000005</v>
      </c>
      <c r="AK37" s="266">
        <v>31.800515035</v>
      </c>
      <c r="AL37" s="266">
        <v>6.9458995190000001</v>
      </c>
      <c r="AM37" s="266">
        <v>9.7792746051999995</v>
      </c>
      <c r="AN37" s="266">
        <v>11.899764471999999</v>
      </c>
      <c r="AO37" s="266">
        <v>27.761636521</v>
      </c>
      <c r="AP37" s="266">
        <v>36.029925458999998</v>
      </c>
      <c r="AQ37" s="266">
        <v>100.79157773999999</v>
      </c>
      <c r="AR37" s="266">
        <v>273.45839036000001</v>
      </c>
      <c r="AS37" s="266">
        <v>345.95710718999999</v>
      </c>
      <c r="AT37" s="266">
        <v>357.06713633999999</v>
      </c>
      <c r="AU37" s="266">
        <v>199.95240999999999</v>
      </c>
      <c r="AV37" s="266">
        <v>84.065004688000002</v>
      </c>
      <c r="AW37" s="266">
        <v>17.840568315999999</v>
      </c>
      <c r="AX37" s="266">
        <v>25.716962385999999</v>
      </c>
      <c r="AY37" s="266">
        <v>8.4571498989999991</v>
      </c>
      <c r="AZ37" s="266">
        <v>11.383795018000001</v>
      </c>
      <c r="BA37" s="266">
        <v>27.083148746999999</v>
      </c>
      <c r="BB37" s="266">
        <v>51.107699672000003</v>
      </c>
      <c r="BC37" s="309">
        <v>119.02578237</v>
      </c>
      <c r="BD37" s="309">
        <v>239.34467359000001</v>
      </c>
      <c r="BE37" s="309">
        <v>349.39782152999999</v>
      </c>
      <c r="BF37" s="309">
        <v>324.73142834999999</v>
      </c>
      <c r="BG37" s="309">
        <v>174.8549155</v>
      </c>
      <c r="BH37" s="309">
        <v>62.443057418000002</v>
      </c>
      <c r="BI37" s="309">
        <v>20.262261557999999</v>
      </c>
      <c r="BJ37" s="309">
        <v>10.039876889</v>
      </c>
      <c r="BK37" s="309">
        <v>10.137437803999999</v>
      </c>
      <c r="BL37" s="309">
        <v>10.897158483</v>
      </c>
      <c r="BM37" s="309">
        <v>21.735400462000001</v>
      </c>
      <c r="BN37" s="309">
        <v>38.444270897000003</v>
      </c>
      <c r="BO37" s="309">
        <v>116.56173665999999</v>
      </c>
      <c r="BP37" s="309">
        <v>233.94778411999999</v>
      </c>
      <c r="BQ37" s="309">
        <v>341.37720751000001</v>
      </c>
      <c r="BR37" s="309">
        <v>325.19212427999997</v>
      </c>
      <c r="BS37" s="309">
        <v>175.30309668000001</v>
      </c>
      <c r="BT37" s="309">
        <v>62.718937535999999</v>
      </c>
      <c r="BU37" s="309">
        <v>20.370257079999998</v>
      </c>
      <c r="BV37" s="309">
        <v>10.090440445</v>
      </c>
    </row>
    <row r="38" spans="1:74" ht="11.15" customHeight="1" x14ac:dyDescent="0.25">
      <c r="A38" s="9"/>
      <c r="B38" s="190" t="s">
        <v>158</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241"/>
      <c r="BB38" s="241"/>
      <c r="BC38" s="310"/>
      <c r="BD38" s="310"/>
      <c r="BE38" s="310"/>
      <c r="BF38" s="310"/>
      <c r="BG38" s="310"/>
      <c r="BH38" s="310"/>
      <c r="BI38" s="310"/>
      <c r="BJ38" s="310"/>
      <c r="BK38" s="310"/>
      <c r="BL38" s="310"/>
      <c r="BM38" s="310"/>
      <c r="BN38" s="310"/>
      <c r="BO38" s="310"/>
      <c r="BP38" s="310"/>
      <c r="BQ38" s="310"/>
      <c r="BR38" s="310"/>
      <c r="BS38" s="310"/>
      <c r="BT38" s="310"/>
      <c r="BU38" s="310"/>
      <c r="BV38" s="310"/>
    </row>
    <row r="39" spans="1:74" ht="11.15" customHeight="1" x14ac:dyDescent="0.25">
      <c r="A39" s="9" t="s">
        <v>145</v>
      </c>
      <c r="B39" s="206" t="s">
        <v>432</v>
      </c>
      <c r="C39" s="249">
        <v>0</v>
      </c>
      <c r="D39" s="249">
        <v>0</v>
      </c>
      <c r="E39" s="249">
        <v>0</v>
      </c>
      <c r="F39" s="249">
        <v>0</v>
      </c>
      <c r="G39" s="249">
        <v>11.512399017</v>
      </c>
      <c r="H39" s="249">
        <v>69.350690904999993</v>
      </c>
      <c r="I39" s="249">
        <v>222.40288851</v>
      </c>
      <c r="J39" s="249">
        <v>165.71853002</v>
      </c>
      <c r="K39" s="249">
        <v>45.133226301000001</v>
      </c>
      <c r="L39" s="249">
        <v>1.1642532468</v>
      </c>
      <c r="M39" s="249">
        <v>0</v>
      </c>
      <c r="N39" s="249">
        <v>0</v>
      </c>
      <c r="O39" s="249">
        <v>0</v>
      </c>
      <c r="P39" s="249">
        <v>0</v>
      </c>
      <c r="Q39" s="249">
        <v>0</v>
      </c>
      <c r="R39" s="249">
        <v>0</v>
      </c>
      <c r="S39" s="249">
        <v>14.032664234</v>
      </c>
      <c r="T39" s="249">
        <v>65.188146007</v>
      </c>
      <c r="U39" s="249">
        <v>224.75524544999999</v>
      </c>
      <c r="V39" s="249">
        <v>182.03135305000001</v>
      </c>
      <c r="W39" s="249">
        <v>48.636846796999997</v>
      </c>
      <c r="X39" s="249">
        <v>1.1642532468</v>
      </c>
      <c r="Y39" s="249">
        <v>0</v>
      </c>
      <c r="Z39" s="249">
        <v>0</v>
      </c>
      <c r="AA39" s="249">
        <v>0</v>
      </c>
      <c r="AB39" s="249">
        <v>0</v>
      </c>
      <c r="AC39" s="249">
        <v>0</v>
      </c>
      <c r="AD39" s="249">
        <v>0</v>
      </c>
      <c r="AE39" s="249">
        <v>13.838665269</v>
      </c>
      <c r="AF39" s="249">
        <v>68.756218704999995</v>
      </c>
      <c r="AG39" s="249">
        <v>241.37079055999999</v>
      </c>
      <c r="AH39" s="249">
        <v>178.96077518999999</v>
      </c>
      <c r="AI39" s="249">
        <v>50.282051275000001</v>
      </c>
      <c r="AJ39" s="249">
        <v>1.1642532468</v>
      </c>
      <c r="AK39" s="249">
        <v>0</v>
      </c>
      <c r="AL39" s="249">
        <v>0</v>
      </c>
      <c r="AM39" s="249">
        <v>0</v>
      </c>
      <c r="AN39" s="249">
        <v>0</v>
      </c>
      <c r="AO39" s="249">
        <v>0</v>
      </c>
      <c r="AP39" s="249">
        <v>0</v>
      </c>
      <c r="AQ39" s="249">
        <v>12.127852646999999</v>
      </c>
      <c r="AR39" s="249">
        <v>68.356398952999996</v>
      </c>
      <c r="AS39" s="249">
        <v>242.32272778999999</v>
      </c>
      <c r="AT39" s="249">
        <v>183.35624813000001</v>
      </c>
      <c r="AU39" s="249">
        <v>48.041316639999998</v>
      </c>
      <c r="AV39" s="249">
        <v>1.1642532468</v>
      </c>
      <c r="AW39" s="249">
        <v>0</v>
      </c>
      <c r="AX39" s="249">
        <v>0</v>
      </c>
      <c r="AY39" s="249">
        <v>0</v>
      </c>
      <c r="AZ39" s="249">
        <v>0</v>
      </c>
      <c r="BA39" s="249">
        <v>0</v>
      </c>
      <c r="BB39" s="249">
        <v>0</v>
      </c>
      <c r="BC39" s="312">
        <v>11.785920000000001</v>
      </c>
      <c r="BD39" s="312">
        <v>75.478459999999998</v>
      </c>
      <c r="BE39" s="312">
        <v>233.47399999999999</v>
      </c>
      <c r="BF39" s="312">
        <v>190.20670000000001</v>
      </c>
      <c r="BG39" s="312">
        <v>47.8491</v>
      </c>
      <c r="BH39" s="312">
        <v>1.813771</v>
      </c>
      <c r="BI39" s="312">
        <v>0</v>
      </c>
      <c r="BJ39" s="312">
        <v>0</v>
      </c>
      <c r="BK39" s="312">
        <v>0</v>
      </c>
      <c r="BL39" s="312">
        <v>0</v>
      </c>
      <c r="BM39" s="312">
        <v>0</v>
      </c>
      <c r="BN39" s="312">
        <v>0</v>
      </c>
      <c r="BO39" s="312">
        <v>10.670730000000001</v>
      </c>
      <c r="BP39" s="312">
        <v>78.075249999999997</v>
      </c>
      <c r="BQ39" s="312">
        <v>230.2371</v>
      </c>
      <c r="BR39" s="312">
        <v>187.2458</v>
      </c>
      <c r="BS39" s="312">
        <v>48.421959999999999</v>
      </c>
      <c r="BT39" s="312">
        <v>1.9814940000000001</v>
      </c>
      <c r="BU39" s="312">
        <v>0</v>
      </c>
      <c r="BV39" s="312">
        <v>0</v>
      </c>
    </row>
    <row r="40" spans="1:74" ht="11.15" customHeight="1" x14ac:dyDescent="0.25">
      <c r="A40" s="9" t="s">
        <v>146</v>
      </c>
      <c r="B40" s="206" t="s">
        <v>465</v>
      </c>
      <c r="C40" s="249">
        <v>0</v>
      </c>
      <c r="D40" s="249">
        <v>0</v>
      </c>
      <c r="E40" s="249">
        <v>0.19748724655</v>
      </c>
      <c r="F40" s="249">
        <v>0.26104390335</v>
      </c>
      <c r="G40" s="249">
        <v>32.888512949999999</v>
      </c>
      <c r="H40" s="249">
        <v>132.66370696000001</v>
      </c>
      <c r="I40" s="249">
        <v>278.62022880000001</v>
      </c>
      <c r="J40" s="249">
        <v>208.62086239999999</v>
      </c>
      <c r="K40" s="249">
        <v>79.246961377999995</v>
      </c>
      <c r="L40" s="249">
        <v>5.1279902163999997</v>
      </c>
      <c r="M40" s="249">
        <v>0</v>
      </c>
      <c r="N40" s="249">
        <v>8.6426902882000001E-2</v>
      </c>
      <c r="O40" s="249">
        <v>0</v>
      </c>
      <c r="P40" s="249">
        <v>0</v>
      </c>
      <c r="Q40" s="249">
        <v>0.19748724655</v>
      </c>
      <c r="R40" s="249">
        <v>0.26104390335</v>
      </c>
      <c r="S40" s="249">
        <v>38.809730066999997</v>
      </c>
      <c r="T40" s="249">
        <v>126.14402173000001</v>
      </c>
      <c r="U40" s="249">
        <v>280.53986971</v>
      </c>
      <c r="V40" s="249">
        <v>223.86921373999999</v>
      </c>
      <c r="W40" s="249">
        <v>84.259044469000003</v>
      </c>
      <c r="X40" s="249">
        <v>5.4335267250000001</v>
      </c>
      <c r="Y40" s="249">
        <v>0</v>
      </c>
      <c r="Z40" s="249">
        <v>8.6426902882000001E-2</v>
      </c>
      <c r="AA40" s="249">
        <v>0</v>
      </c>
      <c r="AB40" s="249">
        <v>0</v>
      </c>
      <c r="AC40" s="249">
        <v>0.19748724655</v>
      </c>
      <c r="AD40" s="249">
        <v>0.30464668276000001</v>
      </c>
      <c r="AE40" s="249">
        <v>39.827682981000002</v>
      </c>
      <c r="AF40" s="249">
        <v>130.04993537999999</v>
      </c>
      <c r="AG40" s="249">
        <v>297.67854817</v>
      </c>
      <c r="AH40" s="249">
        <v>221.95831845999999</v>
      </c>
      <c r="AI40" s="249">
        <v>89.274880568</v>
      </c>
      <c r="AJ40" s="249">
        <v>6.1621439124000004</v>
      </c>
      <c r="AK40" s="249">
        <v>0</v>
      </c>
      <c r="AL40" s="249">
        <v>8.6426902882000001E-2</v>
      </c>
      <c r="AM40" s="249">
        <v>0</v>
      </c>
      <c r="AN40" s="249">
        <v>0</v>
      </c>
      <c r="AO40" s="249">
        <v>0.19748724655</v>
      </c>
      <c r="AP40" s="249">
        <v>0.26161975773000001</v>
      </c>
      <c r="AQ40" s="249">
        <v>36.545301856999998</v>
      </c>
      <c r="AR40" s="249">
        <v>125.85321352</v>
      </c>
      <c r="AS40" s="249">
        <v>300.01121366000001</v>
      </c>
      <c r="AT40" s="249">
        <v>223.84074061000001</v>
      </c>
      <c r="AU40" s="249">
        <v>85.971422472</v>
      </c>
      <c r="AV40" s="249">
        <v>6.2854056598000003</v>
      </c>
      <c r="AW40" s="249">
        <v>0</v>
      </c>
      <c r="AX40" s="249">
        <v>8.6426902882000001E-2</v>
      </c>
      <c r="AY40" s="249">
        <v>0</v>
      </c>
      <c r="AZ40" s="249">
        <v>0</v>
      </c>
      <c r="BA40" s="249">
        <v>0.19748724655</v>
      </c>
      <c r="BB40" s="249">
        <v>0.26161975773000001</v>
      </c>
      <c r="BC40" s="312">
        <v>34.155569999999997</v>
      </c>
      <c r="BD40" s="312">
        <v>127.5067</v>
      </c>
      <c r="BE40" s="312">
        <v>291.02640000000002</v>
      </c>
      <c r="BF40" s="312">
        <v>231.1678</v>
      </c>
      <c r="BG40" s="312">
        <v>86.069410000000005</v>
      </c>
      <c r="BH40" s="312">
        <v>8.3597110000000008</v>
      </c>
      <c r="BI40" s="312">
        <v>0</v>
      </c>
      <c r="BJ40" s="312">
        <v>8.6426900000000001E-2</v>
      </c>
      <c r="BK40" s="312">
        <v>0</v>
      </c>
      <c r="BL40" s="312">
        <v>0</v>
      </c>
      <c r="BM40" s="312">
        <v>0</v>
      </c>
      <c r="BN40" s="312">
        <v>0.35905290000000001</v>
      </c>
      <c r="BO40" s="312">
        <v>30.366430000000001</v>
      </c>
      <c r="BP40" s="312">
        <v>129.0393</v>
      </c>
      <c r="BQ40" s="312">
        <v>284.00349999999997</v>
      </c>
      <c r="BR40" s="312">
        <v>229.94730000000001</v>
      </c>
      <c r="BS40" s="312">
        <v>86.289619999999999</v>
      </c>
      <c r="BT40" s="312">
        <v>8.3255730000000003</v>
      </c>
      <c r="BU40" s="312">
        <v>0</v>
      </c>
      <c r="BV40" s="312">
        <v>8.6426900000000001E-2</v>
      </c>
    </row>
    <row r="41" spans="1:74" ht="11.15" customHeight="1" x14ac:dyDescent="0.25">
      <c r="A41" s="9" t="s">
        <v>147</v>
      </c>
      <c r="B41" s="206" t="s">
        <v>433</v>
      </c>
      <c r="C41" s="249">
        <v>0</v>
      </c>
      <c r="D41" s="249">
        <v>0</v>
      </c>
      <c r="E41" s="249">
        <v>2.8139465361</v>
      </c>
      <c r="F41" s="249">
        <v>2.0232428233999999</v>
      </c>
      <c r="G41" s="249">
        <v>58.712183852999999</v>
      </c>
      <c r="H41" s="249">
        <v>167.50152073000001</v>
      </c>
      <c r="I41" s="249">
        <v>251.66789032</v>
      </c>
      <c r="J41" s="249">
        <v>203.68161185</v>
      </c>
      <c r="K41" s="249">
        <v>77.378149249000003</v>
      </c>
      <c r="L41" s="249">
        <v>6.6282385995000004</v>
      </c>
      <c r="M41" s="249">
        <v>0</v>
      </c>
      <c r="N41" s="249">
        <v>0.15500339077</v>
      </c>
      <c r="O41" s="249">
        <v>0</v>
      </c>
      <c r="P41" s="249">
        <v>0</v>
      </c>
      <c r="Q41" s="249">
        <v>2.8139465361</v>
      </c>
      <c r="R41" s="249">
        <v>2.0093640707999998</v>
      </c>
      <c r="S41" s="249">
        <v>70.543087417999999</v>
      </c>
      <c r="T41" s="249">
        <v>169.25732601999999</v>
      </c>
      <c r="U41" s="249">
        <v>254.7595302</v>
      </c>
      <c r="V41" s="249">
        <v>211.86367129000001</v>
      </c>
      <c r="W41" s="249">
        <v>81.271179971999999</v>
      </c>
      <c r="X41" s="249">
        <v>6.7998582484999996</v>
      </c>
      <c r="Y41" s="249">
        <v>0</v>
      </c>
      <c r="Z41" s="249">
        <v>0.15500339077</v>
      </c>
      <c r="AA41" s="249">
        <v>0</v>
      </c>
      <c r="AB41" s="249">
        <v>0</v>
      </c>
      <c r="AC41" s="249">
        <v>2.7060307470999998</v>
      </c>
      <c r="AD41" s="249">
        <v>2.0484109285000001</v>
      </c>
      <c r="AE41" s="249">
        <v>70.485168181999995</v>
      </c>
      <c r="AF41" s="249">
        <v>167.85632418</v>
      </c>
      <c r="AG41" s="249">
        <v>274.77475132000001</v>
      </c>
      <c r="AH41" s="249">
        <v>215.16757898</v>
      </c>
      <c r="AI41" s="249">
        <v>88.585560810999993</v>
      </c>
      <c r="AJ41" s="249">
        <v>7.4652138867</v>
      </c>
      <c r="AK41" s="249">
        <v>0</v>
      </c>
      <c r="AL41" s="249">
        <v>0.15500339077</v>
      </c>
      <c r="AM41" s="249">
        <v>0</v>
      </c>
      <c r="AN41" s="249">
        <v>0</v>
      </c>
      <c r="AO41" s="249">
        <v>2.8648792959999998</v>
      </c>
      <c r="AP41" s="249">
        <v>1.2183132167999999</v>
      </c>
      <c r="AQ41" s="249">
        <v>66.414803031999995</v>
      </c>
      <c r="AR41" s="249">
        <v>166.52372346999999</v>
      </c>
      <c r="AS41" s="249">
        <v>276.91761152999999</v>
      </c>
      <c r="AT41" s="249">
        <v>208.20633376000001</v>
      </c>
      <c r="AU41" s="249">
        <v>86.946549578000003</v>
      </c>
      <c r="AV41" s="249">
        <v>6.7931536057999997</v>
      </c>
      <c r="AW41" s="249">
        <v>0</v>
      </c>
      <c r="AX41" s="249">
        <v>0.15500339077</v>
      </c>
      <c r="AY41" s="249">
        <v>0</v>
      </c>
      <c r="AZ41" s="249">
        <v>0</v>
      </c>
      <c r="BA41" s="249">
        <v>3.0401490357999998</v>
      </c>
      <c r="BB41" s="249">
        <v>1.1121891223</v>
      </c>
      <c r="BC41" s="312">
        <v>65.026089999999996</v>
      </c>
      <c r="BD41" s="312">
        <v>171.36160000000001</v>
      </c>
      <c r="BE41" s="312">
        <v>263.11360000000002</v>
      </c>
      <c r="BF41" s="312">
        <v>214.75389999999999</v>
      </c>
      <c r="BG41" s="312">
        <v>93.244069999999994</v>
      </c>
      <c r="BH41" s="312">
        <v>9.2746460000000006</v>
      </c>
      <c r="BI41" s="312">
        <v>0</v>
      </c>
      <c r="BJ41" s="312">
        <v>0.21066869999999999</v>
      </c>
      <c r="BK41" s="312">
        <v>0</v>
      </c>
      <c r="BL41" s="312">
        <v>0</v>
      </c>
      <c r="BM41" s="312">
        <v>0.92572560000000004</v>
      </c>
      <c r="BN41" s="312">
        <v>1.460898</v>
      </c>
      <c r="BO41" s="312">
        <v>59.078859999999999</v>
      </c>
      <c r="BP41" s="312">
        <v>168.95859999999999</v>
      </c>
      <c r="BQ41" s="312">
        <v>247.4485</v>
      </c>
      <c r="BR41" s="312">
        <v>216.26939999999999</v>
      </c>
      <c r="BS41" s="312">
        <v>95.172619999999995</v>
      </c>
      <c r="BT41" s="312">
        <v>9.7814969999999999</v>
      </c>
      <c r="BU41" s="312">
        <v>0</v>
      </c>
      <c r="BV41" s="312">
        <v>0.21066869999999999</v>
      </c>
    </row>
    <row r="42" spans="1:74" ht="11.15" customHeight="1" x14ac:dyDescent="0.25">
      <c r="A42" s="9" t="s">
        <v>148</v>
      </c>
      <c r="B42" s="206" t="s">
        <v>434</v>
      </c>
      <c r="C42" s="249">
        <v>0</v>
      </c>
      <c r="D42" s="249">
        <v>0.30389143184</v>
      </c>
      <c r="E42" s="249">
        <v>6.4383458415000003</v>
      </c>
      <c r="F42" s="249">
        <v>7.1661697790999996</v>
      </c>
      <c r="G42" s="249">
        <v>58.963891271000001</v>
      </c>
      <c r="H42" s="249">
        <v>210.38916738</v>
      </c>
      <c r="I42" s="249">
        <v>310.79791750999999</v>
      </c>
      <c r="J42" s="249">
        <v>243.25174179000001</v>
      </c>
      <c r="K42" s="249">
        <v>104.55760531</v>
      </c>
      <c r="L42" s="249">
        <v>11.064585072</v>
      </c>
      <c r="M42" s="249">
        <v>0.27036156216000001</v>
      </c>
      <c r="N42" s="249">
        <v>0</v>
      </c>
      <c r="O42" s="249">
        <v>0</v>
      </c>
      <c r="P42" s="249">
        <v>0.30389143184</v>
      </c>
      <c r="Q42" s="249">
        <v>6.5333888652000001</v>
      </c>
      <c r="R42" s="249">
        <v>7.1384378221000002</v>
      </c>
      <c r="S42" s="249">
        <v>71.732069791000001</v>
      </c>
      <c r="T42" s="249">
        <v>219.41493249000001</v>
      </c>
      <c r="U42" s="249">
        <v>312.41979809999998</v>
      </c>
      <c r="V42" s="249">
        <v>246.92127013999999</v>
      </c>
      <c r="W42" s="249">
        <v>108.98207116</v>
      </c>
      <c r="X42" s="249">
        <v>11.017274023000001</v>
      </c>
      <c r="Y42" s="249">
        <v>0.27036156216000001</v>
      </c>
      <c r="Z42" s="249">
        <v>0</v>
      </c>
      <c r="AA42" s="249">
        <v>0</v>
      </c>
      <c r="AB42" s="249">
        <v>0.30389143184</v>
      </c>
      <c r="AC42" s="249">
        <v>6.2161816512000003</v>
      </c>
      <c r="AD42" s="249">
        <v>7.5877094532999996</v>
      </c>
      <c r="AE42" s="249">
        <v>70.420797342</v>
      </c>
      <c r="AF42" s="249">
        <v>218.02336489000001</v>
      </c>
      <c r="AG42" s="249">
        <v>325.87660417000001</v>
      </c>
      <c r="AH42" s="249">
        <v>251.24602024999999</v>
      </c>
      <c r="AI42" s="249">
        <v>118.92269518000001</v>
      </c>
      <c r="AJ42" s="249">
        <v>11.257438065000001</v>
      </c>
      <c r="AK42" s="249">
        <v>0.19802665338</v>
      </c>
      <c r="AL42" s="249">
        <v>0</v>
      </c>
      <c r="AM42" s="249">
        <v>0</v>
      </c>
      <c r="AN42" s="249">
        <v>0.30389143184</v>
      </c>
      <c r="AO42" s="249">
        <v>6.5643937261999996</v>
      </c>
      <c r="AP42" s="249">
        <v>5.7076668296999999</v>
      </c>
      <c r="AQ42" s="249">
        <v>68.485883663999999</v>
      </c>
      <c r="AR42" s="249">
        <v>219.83877734999999</v>
      </c>
      <c r="AS42" s="249">
        <v>326.77987223999997</v>
      </c>
      <c r="AT42" s="249">
        <v>242.41255869</v>
      </c>
      <c r="AU42" s="249">
        <v>116.62787213999999</v>
      </c>
      <c r="AV42" s="249">
        <v>10.058068539000001</v>
      </c>
      <c r="AW42" s="249">
        <v>0.22652121352999999</v>
      </c>
      <c r="AX42" s="249">
        <v>0</v>
      </c>
      <c r="AY42" s="249">
        <v>0</v>
      </c>
      <c r="AZ42" s="249">
        <v>0.30389143184</v>
      </c>
      <c r="BA42" s="249">
        <v>7.1627925343000003</v>
      </c>
      <c r="BB42" s="249">
        <v>5.4000263112000004</v>
      </c>
      <c r="BC42" s="312">
        <v>68.162980000000005</v>
      </c>
      <c r="BD42" s="312">
        <v>225.17259999999999</v>
      </c>
      <c r="BE42" s="312">
        <v>312.9898</v>
      </c>
      <c r="BF42" s="312">
        <v>242.7123</v>
      </c>
      <c r="BG42" s="312">
        <v>125.5474</v>
      </c>
      <c r="BH42" s="312">
        <v>11.07039</v>
      </c>
      <c r="BI42" s="312">
        <v>0.22652120000000001</v>
      </c>
      <c r="BJ42" s="312">
        <v>9.9065500000000001E-2</v>
      </c>
      <c r="BK42" s="312">
        <v>0</v>
      </c>
      <c r="BL42" s="312">
        <v>0.30389139999999998</v>
      </c>
      <c r="BM42" s="312">
        <v>3.711125</v>
      </c>
      <c r="BN42" s="312">
        <v>4.4624769999999998</v>
      </c>
      <c r="BO42" s="312">
        <v>62.963700000000003</v>
      </c>
      <c r="BP42" s="312">
        <v>221.65100000000001</v>
      </c>
      <c r="BQ42" s="312">
        <v>297.56970000000001</v>
      </c>
      <c r="BR42" s="312">
        <v>244.91640000000001</v>
      </c>
      <c r="BS42" s="312">
        <v>126.83329999999999</v>
      </c>
      <c r="BT42" s="312">
        <v>11.529909999999999</v>
      </c>
      <c r="BU42" s="312">
        <v>0.25501170000000001</v>
      </c>
      <c r="BV42" s="312">
        <v>9.9065500000000001E-2</v>
      </c>
    </row>
    <row r="43" spans="1:74" ht="11.15" customHeight="1" x14ac:dyDescent="0.25">
      <c r="A43" s="9" t="s">
        <v>149</v>
      </c>
      <c r="B43" s="206" t="s">
        <v>466</v>
      </c>
      <c r="C43" s="249">
        <v>29.874561639</v>
      </c>
      <c r="D43" s="249">
        <v>32.894184774999999</v>
      </c>
      <c r="E43" s="249">
        <v>56.371267312999997</v>
      </c>
      <c r="F43" s="249">
        <v>94.014602767</v>
      </c>
      <c r="G43" s="249">
        <v>209.2362493</v>
      </c>
      <c r="H43" s="249">
        <v>371.30413635999997</v>
      </c>
      <c r="I43" s="249">
        <v>453.75964026999998</v>
      </c>
      <c r="J43" s="249">
        <v>419.55203753000001</v>
      </c>
      <c r="K43" s="249">
        <v>286.58423957000002</v>
      </c>
      <c r="L43" s="249">
        <v>127.57045711000001</v>
      </c>
      <c r="M43" s="249">
        <v>53.541152775</v>
      </c>
      <c r="N43" s="249">
        <v>45.608046039999998</v>
      </c>
      <c r="O43" s="249">
        <v>28.907060607999998</v>
      </c>
      <c r="P43" s="249">
        <v>36.484777016999999</v>
      </c>
      <c r="Q43" s="249">
        <v>54.819787910999999</v>
      </c>
      <c r="R43" s="249">
        <v>94.934834589000005</v>
      </c>
      <c r="S43" s="249">
        <v>217.9463121</v>
      </c>
      <c r="T43" s="249">
        <v>370.79284911000002</v>
      </c>
      <c r="U43" s="249">
        <v>456.27991579000002</v>
      </c>
      <c r="V43" s="249">
        <v>425.11785308999998</v>
      </c>
      <c r="W43" s="249">
        <v>297.93068871999998</v>
      </c>
      <c r="X43" s="249">
        <v>135.32460817</v>
      </c>
      <c r="Y43" s="249">
        <v>57.490151726000001</v>
      </c>
      <c r="Z43" s="249">
        <v>45.889180201000002</v>
      </c>
      <c r="AA43" s="249">
        <v>29.589421770000001</v>
      </c>
      <c r="AB43" s="249">
        <v>41.354824743000002</v>
      </c>
      <c r="AC43" s="249">
        <v>55.718092579</v>
      </c>
      <c r="AD43" s="249">
        <v>97.756230183</v>
      </c>
      <c r="AE43" s="249">
        <v>226.97267335000001</v>
      </c>
      <c r="AF43" s="249">
        <v>370.65570758000001</v>
      </c>
      <c r="AG43" s="249">
        <v>465.99654665000003</v>
      </c>
      <c r="AH43" s="249">
        <v>425.94480482</v>
      </c>
      <c r="AI43" s="249">
        <v>308.81307909999998</v>
      </c>
      <c r="AJ43" s="249">
        <v>142.06318225999999</v>
      </c>
      <c r="AK43" s="249">
        <v>57.203339204000002</v>
      </c>
      <c r="AL43" s="249">
        <v>47.464885858000002</v>
      </c>
      <c r="AM43" s="249">
        <v>33.325646519999999</v>
      </c>
      <c r="AN43" s="249">
        <v>45.183680955</v>
      </c>
      <c r="AO43" s="249">
        <v>64.220965518</v>
      </c>
      <c r="AP43" s="249">
        <v>100.61600099</v>
      </c>
      <c r="AQ43" s="249">
        <v>218.47453879</v>
      </c>
      <c r="AR43" s="249">
        <v>359.93243851</v>
      </c>
      <c r="AS43" s="249">
        <v>466.40987955000003</v>
      </c>
      <c r="AT43" s="249">
        <v>424.14213243</v>
      </c>
      <c r="AU43" s="249">
        <v>303.63841504999999</v>
      </c>
      <c r="AV43" s="249">
        <v>148.70229019000001</v>
      </c>
      <c r="AW43" s="249">
        <v>62.014555317000003</v>
      </c>
      <c r="AX43" s="249">
        <v>49.233279797999998</v>
      </c>
      <c r="AY43" s="249">
        <v>34.432026528999998</v>
      </c>
      <c r="AZ43" s="249">
        <v>46.546595132999997</v>
      </c>
      <c r="BA43" s="249">
        <v>65.800453215999994</v>
      </c>
      <c r="BB43" s="249">
        <v>97.029809321000002</v>
      </c>
      <c r="BC43" s="312">
        <v>216.2276</v>
      </c>
      <c r="BD43" s="312">
        <v>354.34019999999998</v>
      </c>
      <c r="BE43" s="312">
        <v>460.24299999999999</v>
      </c>
      <c r="BF43" s="312">
        <v>424.03890000000001</v>
      </c>
      <c r="BG43" s="312">
        <v>304.03910000000002</v>
      </c>
      <c r="BH43" s="312">
        <v>157.1867</v>
      </c>
      <c r="BI43" s="312">
        <v>60.354340000000001</v>
      </c>
      <c r="BJ43" s="312">
        <v>51.410080000000001</v>
      </c>
      <c r="BK43" s="312">
        <v>34.161099999999998</v>
      </c>
      <c r="BL43" s="312">
        <v>46.509619999999998</v>
      </c>
      <c r="BM43" s="312">
        <v>63.547240000000002</v>
      </c>
      <c r="BN43" s="312">
        <v>98.362129999999993</v>
      </c>
      <c r="BO43" s="312">
        <v>211.32679999999999</v>
      </c>
      <c r="BP43" s="312">
        <v>359.08850000000001</v>
      </c>
      <c r="BQ43" s="312">
        <v>455.2654</v>
      </c>
      <c r="BR43" s="312">
        <v>426.2713</v>
      </c>
      <c r="BS43" s="312">
        <v>305.517</v>
      </c>
      <c r="BT43" s="312">
        <v>158.50970000000001</v>
      </c>
      <c r="BU43" s="312">
        <v>63.537970000000001</v>
      </c>
      <c r="BV43" s="312">
        <v>51.174619999999997</v>
      </c>
    </row>
    <row r="44" spans="1:74" ht="11.15" customHeight="1" x14ac:dyDescent="0.25">
      <c r="A44" s="9" t="s">
        <v>150</v>
      </c>
      <c r="B44" s="206" t="s">
        <v>436</v>
      </c>
      <c r="C44" s="249">
        <v>5.5876476534000004</v>
      </c>
      <c r="D44" s="249">
        <v>4.0441892946999998</v>
      </c>
      <c r="E44" s="249">
        <v>24.483179419999999</v>
      </c>
      <c r="F44" s="249">
        <v>40.377039441000001</v>
      </c>
      <c r="G44" s="249">
        <v>152.22506686</v>
      </c>
      <c r="H44" s="249">
        <v>346.15796879999999</v>
      </c>
      <c r="I44" s="249">
        <v>417.80143061000001</v>
      </c>
      <c r="J44" s="249">
        <v>383.64177235</v>
      </c>
      <c r="K44" s="249">
        <v>230.05625003</v>
      </c>
      <c r="L44" s="249">
        <v>52.914371080000002</v>
      </c>
      <c r="M44" s="249">
        <v>5.3112401904000004</v>
      </c>
      <c r="N44" s="249">
        <v>4.6908550311999999</v>
      </c>
      <c r="O44" s="249">
        <v>5.4118153160000002</v>
      </c>
      <c r="P44" s="249">
        <v>5.9122326194000001</v>
      </c>
      <c r="Q44" s="249">
        <v>24.544709830999999</v>
      </c>
      <c r="R44" s="249">
        <v>38.588507151000002</v>
      </c>
      <c r="S44" s="249">
        <v>166.89952983000001</v>
      </c>
      <c r="T44" s="249">
        <v>349.05827309</v>
      </c>
      <c r="U44" s="249">
        <v>420.81192049999999</v>
      </c>
      <c r="V44" s="249">
        <v>387.84579574000003</v>
      </c>
      <c r="W44" s="249">
        <v>240.36804813000001</v>
      </c>
      <c r="X44" s="249">
        <v>57.157606741000002</v>
      </c>
      <c r="Y44" s="249">
        <v>5.2505774224000001</v>
      </c>
      <c r="Z44" s="249">
        <v>4.6073996637999999</v>
      </c>
      <c r="AA44" s="249">
        <v>5.4796746010000001</v>
      </c>
      <c r="AB44" s="249">
        <v>7.0247932411000003</v>
      </c>
      <c r="AC44" s="249">
        <v>23.383505224</v>
      </c>
      <c r="AD44" s="249">
        <v>39.514658857999997</v>
      </c>
      <c r="AE44" s="249">
        <v>173.95665104</v>
      </c>
      <c r="AF44" s="249">
        <v>343.54366900999997</v>
      </c>
      <c r="AG44" s="249">
        <v>431.82315038000002</v>
      </c>
      <c r="AH44" s="249">
        <v>394.71248200000002</v>
      </c>
      <c r="AI44" s="249">
        <v>255.72021547</v>
      </c>
      <c r="AJ44" s="249">
        <v>61.896927548999997</v>
      </c>
      <c r="AK44" s="249">
        <v>5.0077400734999999</v>
      </c>
      <c r="AL44" s="249">
        <v>5.1153743605999997</v>
      </c>
      <c r="AM44" s="249">
        <v>6.6836769076999998</v>
      </c>
      <c r="AN44" s="249">
        <v>7.4562638487999999</v>
      </c>
      <c r="AO44" s="249">
        <v>28.146963451000001</v>
      </c>
      <c r="AP44" s="249">
        <v>37.000342406999998</v>
      </c>
      <c r="AQ44" s="249">
        <v>164.30350067000001</v>
      </c>
      <c r="AR44" s="249">
        <v>330.60656781</v>
      </c>
      <c r="AS44" s="249">
        <v>429.77554504</v>
      </c>
      <c r="AT44" s="249">
        <v>384.40435063000001</v>
      </c>
      <c r="AU44" s="249">
        <v>250.57858052</v>
      </c>
      <c r="AV44" s="249">
        <v>63.396208002000002</v>
      </c>
      <c r="AW44" s="249">
        <v>5.7122584342999998</v>
      </c>
      <c r="AX44" s="249">
        <v>5.2126920299000004</v>
      </c>
      <c r="AY44" s="249">
        <v>7.0745049608999997</v>
      </c>
      <c r="AZ44" s="249">
        <v>7.2642659042000002</v>
      </c>
      <c r="BA44" s="249">
        <v>29.263578065000001</v>
      </c>
      <c r="BB44" s="249">
        <v>33.272131604999998</v>
      </c>
      <c r="BC44" s="312">
        <v>162.2664</v>
      </c>
      <c r="BD44" s="312">
        <v>322.4237</v>
      </c>
      <c r="BE44" s="312">
        <v>420.77789999999999</v>
      </c>
      <c r="BF44" s="312">
        <v>381.83550000000002</v>
      </c>
      <c r="BG44" s="312">
        <v>254.77340000000001</v>
      </c>
      <c r="BH44" s="312">
        <v>70.723979999999997</v>
      </c>
      <c r="BI44" s="312">
        <v>5.3618480000000002</v>
      </c>
      <c r="BJ44" s="312">
        <v>7.4984849999999996</v>
      </c>
      <c r="BK44" s="312">
        <v>6.114439</v>
      </c>
      <c r="BL44" s="312">
        <v>6.8969189999999996</v>
      </c>
      <c r="BM44" s="312">
        <v>22.797640000000001</v>
      </c>
      <c r="BN44" s="312">
        <v>32.251989999999999</v>
      </c>
      <c r="BO44" s="312">
        <v>154.60390000000001</v>
      </c>
      <c r="BP44" s="312">
        <v>323.32400000000001</v>
      </c>
      <c r="BQ44" s="312">
        <v>412.90949999999998</v>
      </c>
      <c r="BR44" s="312">
        <v>385.43310000000002</v>
      </c>
      <c r="BS44" s="312">
        <v>257.065</v>
      </c>
      <c r="BT44" s="312">
        <v>72.967600000000004</v>
      </c>
      <c r="BU44" s="312">
        <v>5.9205019999999999</v>
      </c>
      <c r="BV44" s="312">
        <v>7.1120619999999999</v>
      </c>
    </row>
    <row r="45" spans="1:74" ht="11.15" customHeight="1" x14ac:dyDescent="0.25">
      <c r="A45" s="9" t="s">
        <v>151</v>
      </c>
      <c r="B45" s="206" t="s">
        <v>437</v>
      </c>
      <c r="C45" s="249">
        <v>14.041375132000001</v>
      </c>
      <c r="D45" s="249">
        <v>22.071579469</v>
      </c>
      <c r="E45" s="249">
        <v>63.642188085999997</v>
      </c>
      <c r="F45" s="249">
        <v>122.29957477000001</v>
      </c>
      <c r="G45" s="249">
        <v>269.42706883</v>
      </c>
      <c r="H45" s="249">
        <v>494.84694013000001</v>
      </c>
      <c r="I45" s="249">
        <v>576.24843899999996</v>
      </c>
      <c r="J45" s="249">
        <v>573.62285935</v>
      </c>
      <c r="K45" s="249">
        <v>381.76613803999999</v>
      </c>
      <c r="L45" s="249">
        <v>152.00905336</v>
      </c>
      <c r="M45" s="249">
        <v>40.954237884999998</v>
      </c>
      <c r="N45" s="249">
        <v>10.848786934</v>
      </c>
      <c r="O45" s="249">
        <v>13.506319655</v>
      </c>
      <c r="P45" s="249">
        <v>22.79016644</v>
      </c>
      <c r="Q45" s="249">
        <v>67.133380153000004</v>
      </c>
      <c r="R45" s="249">
        <v>118.12870721</v>
      </c>
      <c r="S45" s="249">
        <v>279.91427042999999</v>
      </c>
      <c r="T45" s="249">
        <v>498.96208739999997</v>
      </c>
      <c r="U45" s="249">
        <v>582.23497032</v>
      </c>
      <c r="V45" s="249">
        <v>578.81612722</v>
      </c>
      <c r="W45" s="249">
        <v>391.05113847000001</v>
      </c>
      <c r="X45" s="249">
        <v>155.29187715</v>
      </c>
      <c r="Y45" s="249">
        <v>38.734791727000001</v>
      </c>
      <c r="Z45" s="249">
        <v>10.899572094</v>
      </c>
      <c r="AA45" s="249">
        <v>13.161827914</v>
      </c>
      <c r="AB45" s="249">
        <v>21.889602190000002</v>
      </c>
      <c r="AC45" s="249">
        <v>64.825201632000002</v>
      </c>
      <c r="AD45" s="249">
        <v>118.15744201</v>
      </c>
      <c r="AE45" s="249">
        <v>281.52088786000002</v>
      </c>
      <c r="AF45" s="249">
        <v>492.21756963000001</v>
      </c>
      <c r="AG45" s="249">
        <v>578.69250913999997</v>
      </c>
      <c r="AH45" s="249">
        <v>585.60093318999998</v>
      </c>
      <c r="AI45" s="249">
        <v>411.45130022000001</v>
      </c>
      <c r="AJ45" s="249">
        <v>157.98010626999999</v>
      </c>
      <c r="AK45" s="249">
        <v>36.965941747000002</v>
      </c>
      <c r="AL45" s="249">
        <v>12.087423981000001</v>
      </c>
      <c r="AM45" s="249">
        <v>15.421625683</v>
      </c>
      <c r="AN45" s="249">
        <v>23.106727961000001</v>
      </c>
      <c r="AO45" s="249">
        <v>75.598868350999993</v>
      </c>
      <c r="AP45" s="249">
        <v>118.40155970000001</v>
      </c>
      <c r="AQ45" s="249">
        <v>277.69227706999999</v>
      </c>
      <c r="AR45" s="249">
        <v>484.44818694000003</v>
      </c>
      <c r="AS45" s="249">
        <v>583.79933333999998</v>
      </c>
      <c r="AT45" s="249">
        <v>580.01357818999998</v>
      </c>
      <c r="AU45" s="249">
        <v>403.84072784</v>
      </c>
      <c r="AV45" s="249">
        <v>157.38501943</v>
      </c>
      <c r="AW45" s="249">
        <v>40.607776770999997</v>
      </c>
      <c r="AX45" s="249">
        <v>12.175149018999999</v>
      </c>
      <c r="AY45" s="249">
        <v>16.147870316999999</v>
      </c>
      <c r="AZ45" s="249">
        <v>22.526790260999999</v>
      </c>
      <c r="BA45" s="249">
        <v>74.316395647999997</v>
      </c>
      <c r="BB45" s="249">
        <v>108.32751945</v>
      </c>
      <c r="BC45" s="312">
        <v>272.90870000000001</v>
      </c>
      <c r="BD45" s="312">
        <v>471.90230000000003</v>
      </c>
      <c r="BE45" s="312">
        <v>567.08659999999998</v>
      </c>
      <c r="BF45" s="312">
        <v>563.73530000000005</v>
      </c>
      <c r="BG45" s="312">
        <v>405.68389999999999</v>
      </c>
      <c r="BH45" s="312">
        <v>165.14109999999999</v>
      </c>
      <c r="BI45" s="312">
        <v>39.74653</v>
      </c>
      <c r="BJ45" s="312">
        <v>18.94894</v>
      </c>
      <c r="BK45" s="312">
        <v>14.20693</v>
      </c>
      <c r="BL45" s="312">
        <v>20.87575</v>
      </c>
      <c r="BM45" s="312">
        <v>66.082499999999996</v>
      </c>
      <c r="BN45" s="312">
        <v>108.1831</v>
      </c>
      <c r="BO45" s="312">
        <v>268.77960000000002</v>
      </c>
      <c r="BP45" s="312">
        <v>468.89909999999998</v>
      </c>
      <c r="BQ45" s="312">
        <v>565.04010000000005</v>
      </c>
      <c r="BR45" s="312">
        <v>562.54639999999995</v>
      </c>
      <c r="BS45" s="312">
        <v>404.61349999999999</v>
      </c>
      <c r="BT45" s="312">
        <v>167.83109999999999</v>
      </c>
      <c r="BU45" s="312">
        <v>39.623040000000003</v>
      </c>
      <c r="BV45" s="312">
        <v>18.151430000000001</v>
      </c>
    </row>
    <row r="46" spans="1:74" ht="11.15" customHeight="1" x14ac:dyDescent="0.25">
      <c r="A46" s="9" t="s">
        <v>152</v>
      </c>
      <c r="B46" s="206" t="s">
        <v>438</v>
      </c>
      <c r="C46" s="249">
        <v>0.91022446698000004</v>
      </c>
      <c r="D46" s="249">
        <v>4.1649178062000001</v>
      </c>
      <c r="E46" s="249">
        <v>18.907602497999999</v>
      </c>
      <c r="F46" s="249">
        <v>41.733195322</v>
      </c>
      <c r="G46" s="249">
        <v>104.66120831000001</v>
      </c>
      <c r="H46" s="249">
        <v>277.90610177999997</v>
      </c>
      <c r="I46" s="249">
        <v>383.37731317999999</v>
      </c>
      <c r="J46" s="249">
        <v>333.65196465000002</v>
      </c>
      <c r="K46" s="249">
        <v>202.47964777000001</v>
      </c>
      <c r="L46" s="249">
        <v>72.312277656000006</v>
      </c>
      <c r="M46" s="249">
        <v>11.261249936</v>
      </c>
      <c r="N46" s="249">
        <v>0.11454523375</v>
      </c>
      <c r="O46" s="249">
        <v>1.3278743791000001</v>
      </c>
      <c r="P46" s="249">
        <v>4.2478021607000001</v>
      </c>
      <c r="Q46" s="249">
        <v>18.991456207999999</v>
      </c>
      <c r="R46" s="249">
        <v>44.776337269999999</v>
      </c>
      <c r="S46" s="249">
        <v>109.98170422</v>
      </c>
      <c r="T46" s="249">
        <v>280.95744703000003</v>
      </c>
      <c r="U46" s="249">
        <v>386.84536394000003</v>
      </c>
      <c r="V46" s="249">
        <v>335.07348507</v>
      </c>
      <c r="W46" s="249">
        <v>206.43561919999999</v>
      </c>
      <c r="X46" s="249">
        <v>69.664718593999993</v>
      </c>
      <c r="Y46" s="249">
        <v>10.371729301</v>
      </c>
      <c r="Z46" s="249">
        <v>0.11454523375</v>
      </c>
      <c r="AA46" s="249">
        <v>1.1578918005000001</v>
      </c>
      <c r="AB46" s="249">
        <v>3.9863661991999999</v>
      </c>
      <c r="AC46" s="249">
        <v>18.523686728000001</v>
      </c>
      <c r="AD46" s="249">
        <v>46.542946864000001</v>
      </c>
      <c r="AE46" s="249">
        <v>98.992477046000005</v>
      </c>
      <c r="AF46" s="249">
        <v>284.04624009999998</v>
      </c>
      <c r="AG46" s="249">
        <v>387.24530555000001</v>
      </c>
      <c r="AH46" s="249">
        <v>341.44056274000002</v>
      </c>
      <c r="AI46" s="249">
        <v>205.50339568999999</v>
      </c>
      <c r="AJ46" s="249">
        <v>70.180170883000002</v>
      </c>
      <c r="AK46" s="249">
        <v>10.118634155000001</v>
      </c>
      <c r="AL46" s="249">
        <v>0.11454523375</v>
      </c>
      <c r="AM46" s="249">
        <v>1.0419904555999999</v>
      </c>
      <c r="AN46" s="249">
        <v>3.9847417124</v>
      </c>
      <c r="AO46" s="249">
        <v>18.759069203999999</v>
      </c>
      <c r="AP46" s="249">
        <v>48.272318663999997</v>
      </c>
      <c r="AQ46" s="249">
        <v>107.71199608000001</v>
      </c>
      <c r="AR46" s="249">
        <v>285.37502281000002</v>
      </c>
      <c r="AS46" s="249">
        <v>390.17676404999997</v>
      </c>
      <c r="AT46" s="249">
        <v>352.92544591000001</v>
      </c>
      <c r="AU46" s="249">
        <v>205.64010134</v>
      </c>
      <c r="AV46" s="249">
        <v>73.576857989000004</v>
      </c>
      <c r="AW46" s="249">
        <v>11.227323198000001</v>
      </c>
      <c r="AX46" s="249">
        <v>0.11454523375</v>
      </c>
      <c r="AY46" s="249">
        <v>1.0463523964999999</v>
      </c>
      <c r="AZ46" s="249">
        <v>4.2724850679999999</v>
      </c>
      <c r="BA46" s="249">
        <v>17.853544088</v>
      </c>
      <c r="BB46" s="249">
        <v>49.607385979</v>
      </c>
      <c r="BC46" s="312">
        <v>112.70650000000001</v>
      </c>
      <c r="BD46" s="312">
        <v>296.07650000000001</v>
      </c>
      <c r="BE46" s="312">
        <v>393.6284</v>
      </c>
      <c r="BF46" s="312">
        <v>345.69240000000002</v>
      </c>
      <c r="BG46" s="312">
        <v>205.67830000000001</v>
      </c>
      <c r="BH46" s="312">
        <v>70.671449999999993</v>
      </c>
      <c r="BI46" s="312">
        <v>13.19763</v>
      </c>
      <c r="BJ46" s="312">
        <v>0.1145452</v>
      </c>
      <c r="BK46" s="312">
        <v>0.89763559999999998</v>
      </c>
      <c r="BL46" s="312">
        <v>4.214817</v>
      </c>
      <c r="BM46" s="312">
        <v>18.26444</v>
      </c>
      <c r="BN46" s="312">
        <v>48.314860000000003</v>
      </c>
      <c r="BO46" s="312">
        <v>111.3997</v>
      </c>
      <c r="BP46" s="312">
        <v>292.72910000000002</v>
      </c>
      <c r="BQ46" s="312">
        <v>393.96019999999999</v>
      </c>
      <c r="BR46" s="312">
        <v>342.61419999999998</v>
      </c>
      <c r="BS46" s="312">
        <v>204.85720000000001</v>
      </c>
      <c r="BT46" s="312">
        <v>69.862579999999994</v>
      </c>
      <c r="BU46" s="312">
        <v>12.55261</v>
      </c>
      <c r="BV46" s="312">
        <v>0.14345810000000001</v>
      </c>
    </row>
    <row r="47" spans="1:74" ht="11.15" customHeight="1" x14ac:dyDescent="0.25">
      <c r="A47" s="9" t="s">
        <v>153</v>
      </c>
      <c r="B47" s="206" t="s">
        <v>439</v>
      </c>
      <c r="C47" s="249">
        <v>8.8606414946999994</v>
      </c>
      <c r="D47" s="249">
        <v>8.4846008953999998</v>
      </c>
      <c r="E47" s="249">
        <v>13.123273409999999</v>
      </c>
      <c r="F47" s="249">
        <v>20.098010633000001</v>
      </c>
      <c r="G47" s="249">
        <v>44.606119780999997</v>
      </c>
      <c r="H47" s="249">
        <v>120.60930388</v>
      </c>
      <c r="I47" s="249">
        <v>228.93005875</v>
      </c>
      <c r="J47" s="249">
        <v>231.53090953</v>
      </c>
      <c r="K47" s="249">
        <v>160.66642747</v>
      </c>
      <c r="L47" s="249">
        <v>54.577284464999998</v>
      </c>
      <c r="M47" s="249">
        <v>15.021968386999999</v>
      </c>
      <c r="N47" s="249">
        <v>8.6591529099999995</v>
      </c>
      <c r="O47" s="249">
        <v>9.7214140986000004</v>
      </c>
      <c r="P47" s="249">
        <v>8.5510235731000002</v>
      </c>
      <c r="Q47" s="249">
        <v>12.787634143</v>
      </c>
      <c r="R47" s="249">
        <v>20.804988015999999</v>
      </c>
      <c r="S47" s="249">
        <v>45.141724037000003</v>
      </c>
      <c r="T47" s="249">
        <v>119.33123870999999</v>
      </c>
      <c r="U47" s="249">
        <v>238.43895866</v>
      </c>
      <c r="V47" s="249">
        <v>233.43649970999999</v>
      </c>
      <c r="W47" s="249">
        <v>158.99776251</v>
      </c>
      <c r="X47" s="249">
        <v>53.146864610000002</v>
      </c>
      <c r="Y47" s="249">
        <v>14.777405291999999</v>
      </c>
      <c r="Z47" s="249">
        <v>8.7907317565999996</v>
      </c>
      <c r="AA47" s="249">
        <v>9.5796498894000006</v>
      </c>
      <c r="AB47" s="249">
        <v>8.5266481549000002</v>
      </c>
      <c r="AC47" s="249">
        <v>12.89274331</v>
      </c>
      <c r="AD47" s="249">
        <v>22.100011044999999</v>
      </c>
      <c r="AE47" s="249">
        <v>39.948129971999997</v>
      </c>
      <c r="AF47" s="249">
        <v>123.26232714</v>
      </c>
      <c r="AG47" s="249">
        <v>233.86952901999999</v>
      </c>
      <c r="AH47" s="249">
        <v>236.94117328999999</v>
      </c>
      <c r="AI47" s="249">
        <v>153.24824518</v>
      </c>
      <c r="AJ47" s="249">
        <v>54.405424381000003</v>
      </c>
      <c r="AK47" s="249">
        <v>14.980170824</v>
      </c>
      <c r="AL47" s="249">
        <v>9.0774946504000003</v>
      </c>
      <c r="AM47" s="249">
        <v>9.6923711008000009</v>
      </c>
      <c r="AN47" s="249">
        <v>8.6967782480999993</v>
      </c>
      <c r="AO47" s="249">
        <v>12.917330991</v>
      </c>
      <c r="AP47" s="249">
        <v>23.067705349000001</v>
      </c>
      <c r="AQ47" s="249">
        <v>44.450194211000003</v>
      </c>
      <c r="AR47" s="249">
        <v>125.69343812</v>
      </c>
      <c r="AS47" s="249">
        <v>236.84444968</v>
      </c>
      <c r="AT47" s="249">
        <v>249.58408180000001</v>
      </c>
      <c r="AU47" s="249">
        <v>161.61894662</v>
      </c>
      <c r="AV47" s="249">
        <v>61.212266204999999</v>
      </c>
      <c r="AW47" s="249">
        <v>15.548735411999999</v>
      </c>
      <c r="AX47" s="249">
        <v>9.274523598</v>
      </c>
      <c r="AY47" s="249">
        <v>9.9421874016</v>
      </c>
      <c r="AZ47" s="249">
        <v>8.6619287950999997</v>
      </c>
      <c r="BA47" s="249">
        <v>12.655826195</v>
      </c>
      <c r="BB47" s="249">
        <v>23.788776088999999</v>
      </c>
      <c r="BC47" s="312">
        <v>47.370690000000003</v>
      </c>
      <c r="BD47" s="312">
        <v>136.6942</v>
      </c>
      <c r="BE47" s="312">
        <v>248.43950000000001</v>
      </c>
      <c r="BF47" s="312">
        <v>254.4787</v>
      </c>
      <c r="BG47" s="312">
        <v>161.95949999999999</v>
      </c>
      <c r="BH47" s="312">
        <v>59.437289999999997</v>
      </c>
      <c r="BI47" s="312">
        <v>16.782869999999999</v>
      </c>
      <c r="BJ47" s="312">
        <v>9.1794410000000006</v>
      </c>
      <c r="BK47" s="312">
        <v>9.7898019999999999</v>
      </c>
      <c r="BL47" s="312">
        <v>8.716094</v>
      </c>
      <c r="BM47" s="312">
        <v>13.18929</v>
      </c>
      <c r="BN47" s="312">
        <v>23.61382</v>
      </c>
      <c r="BO47" s="312">
        <v>46.800690000000003</v>
      </c>
      <c r="BP47" s="312">
        <v>137.59020000000001</v>
      </c>
      <c r="BQ47" s="312">
        <v>251.70099999999999</v>
      </c>
      <c r="BR47" s="312">
        <v>247.91499999999999</v>
      </c>
      <c r="BS47" s="312">
        <v>156.3546</v>
      </c>
      <c r="BT47" s="312">
        <v>57.979010000000002</v>
      </c>
      <c r="BU47" s="312">
        <v>16.617180000000001</v>
      </c>
      <c r="BV47" s="312">
        <v>9.1603220000000007</v>
      </c>
    </row>
    <row r="48" spans="1:74" ht="11.15" customHeight="1" x14ac:dyDescent="0.25">
      <c r="A48" s="9" t="s">
        <v>154</v>
      </c>
      <c r="B48" s="207" t="s">
        <v>467</v>
      </c>
      <c r="C48" s="247">
        <v>9.3328118056000005</v>
      </c>
      <c r="D48" s="247">
        <v>10.984666298</v>
      </c>
      <c r="E48" s="247">
        <v>24.408130406000001</v>
      </c>
      <c r="F48" s="247">
        <v>42.395032237999999</v>
      </c>
      <c r="G48" s="247">
        <v>114.12184495</v>
      </c>
      <c r="H48" s="247">
        <v>250.90762265999999</v>
      </c>
      <c r="I48" s="247">
        <v>351.60476514999999</v>
      </c>
      <c r="J48" s="247">
        <v>315.97977828</v>
      </c>
      <c r="K48" s="247">
        <v>186.65371976</v>
      </c>
      <c r="L48" s="247">
        <v>62.766920659999997</v>
      </c>
      <c r="M48" s="247">
        <v>18.960847637000001</v>
      </c>
      <c r="N48" s="247">
        <v>11.94620332</v>
      </c>
      <c r="O48" s="247">
        <v>9.2595207199999994</v>
      </c>
      <c r="P48" s="247">
        <v>11.950670123</v>
      </c>
      <c r="Q48" s="247">
        <v>24.551162604000002</v>
      </c>
      <c r="R48" s="247">
        <v>42.409558771999997</v>
      </c>
      <c r="S48" s="247">
        <v>122.14778922000001</v>
      </c>
      <c r="T48" s="247">
        <v>251.62899161000001</v>
      </c>
      <c r="U48" s="247">
        <v>356.01580310000003</v>
      </c>
      <c r="V48" s="247">
        <v>322.87499946999998</v>
      </c>
      <c r="W48" s="247">
        <v>192.59414867999999</v>
      </c>
      <c r="X48" s="247">
        <v>64.729047205000001</v>
      </c>
      <c r="Y48" s="247">
        <v>19.405155929999999</v>
      </c>
      <c r="Z48" s="247">
        <v>12.050147329</v>
      </c>
      <c r="AA48" s="247">
        <v>9.3434969693000003</v>
      </c>
      <c r="AB48" s="247">
        <v>12.879715705000001</v>
      </c>
      <c r="AC48" s="247">
        <v>24.386037819999999</v>
      </c>
      <c r="AD48" s="247">
        <v>43.511100097000003</v>
      </c>
      <c r="AE48" s="247">
        <v>123.17608190999999</v>
      </c>
      <c r="AF48" s="247">
        <v>252.04361754000001</v>
      </c>
      <c r="AG48" s="247">
        <v>364.61954308000003</v>
      </c>
      <c r="AH48" s="247">
        <v>326.05716647999998</v>
      </c>
      <c r="AI48" s="247">
        <v>199.88921779</v>
      </c>
      <c r="AJ48" s="247">
        <v>67.276632556999999</v>
      </c>
      <c r="AK48" s="247">
        <v>19.180538357</v>
      </c>
      <c r="AL48" s="247">
        <v>12.607345597</v>
      </c>
      <c r="AM48" s="247">
        <v>10.455622817</v>
      </c>
      <c r="AN48" s="247">
        <v>13.851358558999999</v>
      </c>
      <c r="AO48" s="247">
        <v>27.777521098000001</v>
      </c>
      <c r="AP48" s="247">
        <v>44.102421012000001</v>
      </c>
      <c r="AQ48" s="247">
        <v>120.86322291</v>
      </c>
      <c r="AR48" s="247">
        <v>248.38498526000001</v>
      </c>
      <c r="AS48" s="247">
        <v>366.85441859999997</v>
      </c>
      <c r="AT48" s="247">
        <v>326.50653333000002</v>
      </c>
      <c r="AU48" s="247">
        <v>198.43417094</v>
      </c>
      <c r="AV48" s="247">
        <v>69.977440154000007</v>
      </c>
      <c r="AW48" s="247">
        <v>20.860180193000001</v>
      </c>
      <c r="AX48" s="247">
        <v>13.015620879</v>
      </c>
      <c r="AY48" s="247">
        <v>10.846690839000001</v>
      </c>
      <c r="AZ48" s="247">
        <v>14.085763384</v>
      </c>
      <c r="BA48" s="247">
        <v>28.040591754000001</v>
      </c>
      <c r="BB48" s="247">
        <v>42.290035996999997</v>
      </c>
      <c r="BC48" s="313">
        <v>120.26390000000001</v>
      </c>
      <c r="BD48" s="313">
        <v>249.81219999999999</v>
      </c>
      <c r="BE48" s="313">
        <v>361.036</v>
      </c>
      <c r="BF48" s="313">
        <v>327.24650000000003</v>
      </c>
      <c r="BG48" s="313">
        <v>200.90430000000001</v>
      </c>
      <c r="BH48" s="313">
        <v>73.43862</v>
      </c>
      <c r="BI48" s="313">
        <v>20.809909999999999</v>
      </c>
      <c r="BJ48" s="313">
        <v>14.463509999999999</v>
      </c>
      <c r="BK48" s="313">
        <v>10.493880000000001</v>
      </c>
      <c r="BL48" s="313">
        <v>13.899430000000001</v>
      </c>
      <c r="BM48" s="313">
        <v>25.870619999999999</v>
      </c>
      <c r="BN48" s="313">
        <v>42.533329999999999</v>
      </c>
      <c r="BO48" s="313">
        <v>116.6949</v>
      </c>
      <c r="BP48" s="313">
        <v>250.46090000000001</v>
      </c>
      <c r="BQ48" s="313">
        <v>355.8639</v>
      </c>
      <c r="BR48" s="313">
        <v>326.93349999999998</v>
      </c>
      <c r="BS48" s="313">
        <v>201.03120000000001</v>
      </c>
      <c r="BT48" s="313">
        <v>74.161799999999999</v>
      </c>
      <c r="BU48" s="313">
        <v>21.44501</v>
      </c>
      <c r="BV48" s="313">
        <v>14.32893</v>
      </c>
    </row>
    <row r="49" spans="1:74" s="192" customFormat="1" ht="12" customHeight="1" x14ac:dyDescent="0.25">
      <c r="A49" s="148"/>
      <c r="B49" s="772" t="s">
        <v>808</v>
      </c>
      <c r="C49" s="756"/>
      <c r="D49" s="756"/>
      <c r="E49" s="756"/>
      <c r="F49" s="756"/>
      <c r="G49" s="756"/>
      <c r="H49" s="756"/>
      <c r="I49" s="756"/>
      <c r="J49" s="756"/>
      <c r="K49" s="756"/>
      <c r="L49" s="756"/>
      <c r="M49" s="756"/>
      <c r="N49" s="756"/>
      <c r="O49" s="756"/>
      <c r="P49" s="756"/>
      <c r="Q49" s="756"/>
      <c r="AY49" s="454"/>
      <c r="AZ49" s="454"/>
      <c r="BA49" s="454"/>
      <c r="BB49" s="454"/>
      <c r="BC49" s="673"/>
      <c r="BD49" s="673"/>
      <c r="BE49" s="673"/>
      <c r="BF49" s="673"/>
      <c r="BG49" s="454"/>
      <c r="BH49" s="454"/>
      <c r="BI49" s="454"/>
      <c r="BJ49" s="454"/>
    </row>
    <row r="50" spans="1:74" s="429" customFormat="1" ht="12" customHeight="1" x14ac:dyDescent="0.25">
      <c r="A50" s="426"/>
      <c r="B50" s="776" t="str">
        <f>"Notes: "&amp;"EIA completed modeling and analysis for this report on " &amp;Dates!D2&amp;"."</f>
        <v>Notes: EIA completed modeling and analysis for this report on Thursday May 5, 2022.</v>
      </c>
      <c r="C50" s="776"/>
      <c r="D50" s="776"/>
      <c r="E50" s="776"/>
      <c r="F50" s="776"/>
      <c r="G50" s="776"/>
      <c r="H50" s="776"/>
      <c r="I50" s="776"/>
      <c r="J50" s="776"/>
      <c r="K50" s="776"/>
      <c r="L50" s="776"/>
      <c r="M50" s="776"/>
      <c r="N50" s="776"/>
      <c r="O50" s="776"/>
      <c r="P50" s="776"/>
      <c r="Q50" s="776"/>
      <c r="AY50" s="455"/>
      <c r="AZ50" s="455"/>
      <c r="BA50" s="455"/>
      <c r="BB50" s="455"/>
      <c r="BC50" s="632"/>
      <c r="BD50" s="632"/>
      <c r="BE50" s="632"/>
      <c r="BF50" s="632"/>
      <c r="BG50" s="455"/>
      <c r="BH50" s="455"/>
      <c r="BI50" s="455"/>
      <c r="BJ50" s="455"/>
    </row>
    <row r="51" spans="1:74" s="429" customFormat="1" ht="12" customHeight="1" x14ac:dyDescent="0.25">
      <c r="A51" s="426"/>
      <c r="B51" s="749" t="s">
        <v>351</v>
      </c>
      <c r="C51" s="748"/>
      <c r="D51" s="748"/>
      <c r="E51" s="748"/>
      <c r="F51" s="748"/>
      <c r="G51" s="748"/>
      <c r="H51" s="748"/>
      <c r="I51" s="748"/>
      <c r="J51" s="748"/>
      <c r="K51" s="748"/>
      <c r="L51" s="748"/>
      <c r="M51" s="748"/>
      <c r="N51" s="748"/>
      <c r="O51" s="748"/>
      <c r="P51" s="748"/>
      <c r="Q51" s="748"/>
      <c r="AY51" s="455"/>
      <c r="AZ51" s="455"/>
      <c r="BA51" s="455"/>
      <c r="BB51" s="455"/>
      <c r="BC51" s="632"/>
      <c r="BD51" s="632"/>
      <c r="BE51" s="632"/>
      <c r="BF51" s="632"/>
      <c r="BG51" s="455"/>
      <c r="BH51" s="455"/>
      <c r="BI51" s="455"/>
      <c r="BJ51" s="455"/>
    </row>
    <row r="52" spans="1:74" s="429" customFormat="1" ht="12" customHeight="1" x14ac:dyDescent="0.25">
      <c r="A52" s="430"/>
      <c r="B52" s="776" t="s">
        <v>1353</v>
      </c>
      <c r="C52" s="741"/>
      <c r="D52" s="741"/>
      <c r="E52" s="741"/>
      <c r="F52" s="741"/>
      <c r="G52" s="741"/>
      <c r="H52" s="741"/>
      <c r="I52" s="741"/>
      <c r="J52" s="741"/>
      <c r="K52" s="741"/>
      <c r="L52" s="741"/>
      <c r="M52" s="741"/>
      <c r="N52" s="741"/>
      <c r="O52" s="741"/>
      <c r="P52" s="741"/>
      <c r="Q52" s="735"/>
      <c r="AY52" s="455"/>
      <c r="AZ52" s="455"/>
      <c r="BA52" s="455"/>
      <c r="BB52" s="455"/>
      <c r="BC52" s="455"/>
      <c r="BD52" s="632"/>
      <c r="BE52" s="632"/>
      <c r="BF52" s="632"/>
      <c r="BG52" s="455"/>
      <c r="BH52" s="455"/>
      <c r="BI52" s="455"/>
      <c r="BJ52" s="455"/>
    </row>
    <row r="53" spans="1:74" s="429" customFormat="1" ht="12" customHeight="1" x14ac:dyDescent="0.25">
      <c r="A53" s="430"/>
      <c r="B53" s="776" t="s">
        <v>159</v>
      </c>
      <c r="C53" s="741"/>
      <c r="D53" s="741"/>
      <c r="E53" s="741"/>
      <c r="F53" s="741"/>
      <c r="G53" s="741"/>
      <c r="H53" s="741"/>
      <c r="I53" s="741"/>
      <c r="J53" s="741"/>
      <c r="K53" s="741"/>
      <c r="L53" s="741"/>
      <c r="M53" s="741"/>
      <c r="N53" s="741"/>
      <c r="O53" s="741"/>
      <c r="P53" s="741"/>
      <c r="Q53" s="735"/>
      <c r="AY53" s="455"/>
      <c r="AZ53" s="455"/>
      <c r="BA53" s="455"/>
      <c r="BB53" s="455"/>
      <c r="BC53" s="455"/>
      <c r="BD53" s="632"/>
      <c r="BE53" s="632"/>
      <c r="BF53" s="632"/>
      <c r="BG53" s="455"/>
      <c r="BH53" s="455"/>
      <c r="BI53" s="455"/>
      <c r="BJ53" s="455"/>
    </row>
    <row r="54" spans="1:74" s="429" customFormat="1" ht="12" customHeight="1" x14ac:dyDescent="0.25">
      <c r="A54" s="430"/>
      <c r="B54" s="776" t="s">
        <v>351</v>
      </c>
      <c r="C54" s="741"/>
      <c r="D54" s="741"/>
      <c r="E54" s="741"/>
      <c r="F54" s="741"/>
      <c r="G54" s="741"/>
      <c r="H54" s="741"/>
      <c r="I54" s="741"/>
      <c r="J54" s="741"/>
      <c r="K54" s="741"/>
      <c r="L54" s="741"/>
      <c r="M54" s="741"/>
      <c r="N54" s="741"/>
      <c r="O54" s="741"/>
      <c r="P54" s="741"/>
      <c r="Q54" s="735"/>
      <c r="AY54" s="455"/>
      <c r="AZ54" s="455"/>
      <c r="BA54" s="455"/>
      <c r="BB54" s="455"/>
      <c r="BC54" s="455"/>
      <c r="BD54" s="632"/>
      <c r="BE54" s="632"/>
      <c r="BF54" s="632"/>
      <c r="BG54" s="455"/>
      <c r="BH54" s="455"/>
      <c r="BI54" s="455"/>
      <c r="BJ54" s="455"/>
    </row>
    <row r="55" spans="1:74" s="431" customFormat="1" ht="12" customHeight="1" x14ac:dyDescent="0.25">
      <c r="A55" s="430"/>
      <c r="B55" s="776" t="s">
        <v>160</v>
      </c>
      <c r="C55" s="741"/>
      <c r="D55" s="741"/>
      <c r="E55" s="741"/>
      <c r="F55" s="741"/>
      <c r="G55" s="741"/>
      <c r="H55" s="741"/>
      <c r="I55" s="741"/>
      <c r="J55" s="741"/>
      <c r="K55" s="741"/>
      <c r="L55" s="741"/>
      <c r="M55" s="741"/>
      <c r="N55" s="741"/>
      <c r="O55" s="741"/>
      <c r="P55" s="741"/>
      <c r="Q55" s="735"/>
      <c r="AY55" s="456"/>
      <c r="AZ55" s="456"/>
      <c r="BA55" s="456"/>
      <c r="BB55" s="456"/>
      <c r="BC55" s="456"/>
      <c r="BD55" s="633"/>
      <c r="BE55" s="633"/>
      <c r="BF55" s="633"/>
      <c r="BG55" s="456"/>
      <c r="BH55" s="456"/>
      <c r="BI55" s="456"/>
      <c r="BJ55" s="456"/>
    </row>
    <row r="56" spans="1:74" s="431" customFormat="1" ht="12" customHeight="1" x14ac:dyDescent="0.25">
      <c r="A56" s="430"/>
      <c r="B56" s="742" t="s">
        <v>161</v>
      </c>
      <c r="C56" s="741"/>
      <c r="D56" s="741"/>
      <c r="E56" s="741"/>
      <c r="F56" s="741"/>
      <c r="G56" s="741"/>
      <c r="H56" s="741"/>
      <c r="I56" s="741"/>
      <c r="J56" s="741"/>
      <c r="K56" s="741"/>
      <c r="L56" s="741"/>
      <c r="M56" s="741"/>
      <c r="N56" s="741"/>
      <c r="O56" s="741"/>
      <c r="P56" s="741"/>
      <c r="Q56" s="735"/>
      <c r="AY56" s="456"/>
      <c r="AZ56" s="456"/>
      <c r="BA56" s="456"/>
      <c r="BB56" s="456"/>
      <c r="BC56" s="456"/>
      <c r="BD56" s="633"/>
      <c r="BE56" s="633"/>
      <c r="BF56" s="633"/>
      <c r="BG56" s="456"/>
      <c r="BH56" s="456"/>
      <c r="BI56" s="456"/>
      <c r="BJ56" s="456"/>
    </row>
    <row r="57" spans="1:74" s="431" customFormat="1" ht="12" customHeight="1" x14ac:dyDescent="0.25">
      <c r="A57" s="393"/>
      <c r="B57" s="764" t="s">
        <v>1360</v>
      </c>
      <c r="C57" s="735"/>
      <c r="D57" s="735"/>
      <c r="E57" s="735"/>
      <c r="F57" s="735"/>
      <c r="G57" s="735"/>
      <c r="H57" s="735"/>
      <c r="I57" s="735"/>
      <c r="J57" s="735"/>
      <c r="K57" s="735"/>
      <c r="L57" s="735"/>
      <c r="M57" s="735"/>
      <c r="N57" s="735"/>
      <c r="O57" s="735"/>
      <c r="P57" s="735"/>
      <c r="Q57" s="735"/>
      <c r="AY57" s="456"/>
      <c r="AZ57" s="456"/>
      <c r="BA57" s="456"/>
      <c r="BB57" s="456"/>
      <c r="BC57" s="456"/>
      <c r="BD57" s="633"/>
      <c r="BE57" s="633"/>
      <c r="BF57" s="633"/>
      <c r="BG57" s="456"/>
      <c r="BH57" s="456"/>
      <c r="BI57" s="456"/>
      <c r="BJ57" s="456"/>
    </row>
    <row r="58" spans="1:74" x14ac:dyDescent="0.2">
      <c r="BK58" s="314"/>
      <c r="BL58" s="314"/>
      <c r="BM58" s="314"/>
      <c r="BN58" s="314"/>
      <c r="BO58" s="314"/>
      <c r="BP58" s="314"/>
      <c r="BQ58" s="314"/>
      <c r="BR58" s="314"/>
      <c r="BS58" s="314"/>
      <c r="BT58" s="314"/>
      <c r="BU58" s="314"/>
      <c r="BV58" s="314"/>
    </row>
    <row r="59" spans="1:74" x14ac:dyDescent="0.2">
      <c r="BK59" s="314"/>
      <c r="BL59" s="314"/>
      <c r="BM59" s="314"/>
      <c r="BN59" s="314"/>
      <c r="BO59" s="314"/>
      <c r="BP59" s="314"/>
      <c r="BQ59" s="314"/>
      <c r="BR59" s="314"/>
      <c r="BS59" s="314"/>
      <c r="BT59" s="314"/>
      <c r="BU59" s="314"/>
      <c r="BV59" s="314"/>
    </row>
    <row r="60" spans="1:74" x14ac:dyDescent="0.2">
      <c r="BK60" s="314"/>
      <c r="BL60" s="314"/>
      <c r="BM60" s="314"/>
      <c r="BN60" s="314"/>
      <c r="BO60" s="314"/>
      <c r="BP60" s="314"/>
      <c r="BQ60" s="314"/>
      <c r="BR60" s="314"/>
      <c r="BS60" s="314"/>
      <c r="BT60" s="314"/>
      <c r="BU60" s="314"/>
      <c r="BV60" s="314"/>
    </row>
    <row r="61" spans="1:74" x14ac:dyDescent="0.2">
      <c r="BK61" s="314"/>
      <c r="BL61" s="314"/>
      <c r="BM61" s="314"/>
      <c r="BN61" s="314"/>
      <c r="BO61" s="314"/>
      <c r="BP61" s="314"/>
      <c r="BQ61" s="314"/>
      <c r="BR61" s="314"/>
      <c r="BS61" s="314"/>
      <c r="BT61" s="314"/>
      <c r="BU61" s="314"/>
      <c r="BV61" s="314"/>
    </row>
    <row r="62" spans="1:74" x14ac:dyDescent="0.2">
      <c r="BK62" s="314"/>
      <c r="BL62" s="314"/>
      <c r="BM62" s="314"/>
      <c r="BN62" s="314"/>
      <c r="BO62" s="314"/>
      <c r="BP62" s="314"/>
      <c r="BQ62" s="314"/>
      <c r="BR62" s="314"/>
      <c r="BS62" s="314"/>
      <c r="BT62" s="314"/>
      <c r="BU62" s="314"/>
      <c r="BV62" s="314"/>
    </row>
    <row r="63" spans="1:74" x14ac:dyDescent="0.2">
      <c r="BK63" s="314"/>
      <c r="BL63" s="314"/>
      <c r="BM63" s="314"/>
      <c r="BN63" s="314"/>
      <c r="BO63" s="314"/>
      <c r="BP63" s="314"/>
      <c r="BQ63" s="314"/>
      <c r="BR63" s="314"/>
      <c r="BS63" s="314"/>
      <c r="BT63" s="314"/>
      <c r="BU63" s="314"/>
      <c r="BV63" s="314"/>
    </row>
    <row r="64" spans="1:74" x14ac:dyDescent="0.2">
      <c r="BK64" s="314"/>
      <c r="BL64" s="314"/>
      <c r="BM64" s="314"/>
      <c r="BN64" s="314"/>
      <c r="BO64" s="314"/>
      <c r="BP64" s="314"/>
      <c r="BQ64" s="314"/>
      <c r="BR64" s="314"/>
      <c r="BS64" s="314"/>
      <c r="BT64" s="314"/>
      <c r="BU64" s="314"/>
      <c r="BV64" s="314"/>
    </row>
    <row r="65" spans="63:74" x14ac:dyDescent="0.2">
      <c r="BK65" s="314"/>
      <c r="BL65" s="314"/>
      <c r="BM65" s="314"/>
      <c r="BN65" s="314"/>
      <c r="BO65" s="314"/>
      <c r="BP65" s="314"/>
      <c r="BQ65" s="314"/>
      <c r="BR65" s="314"/>
      <c r="BS65" s="314"/>
      <c r="BT65" s="314"/>
      <c r="BU65" s="314"/>
      <c r="BV65" s="314"/>
    </row>
    <row r="66" spans="63:74" x14ac:dyDescent="0.2">
      <c r="BK66" s="314"/>
      <c r="BL66" s="314"/>
      <c r="BM66" s="314"/>
      <c r="BN66" s="314"/>
      <c r="BO66" s="314"/>
      <c r="BP66" s="314"/>
      <c r="BQ66" s="314"/>
      <c r="BR66" s="314"/>
      <c r="BS66" s="314"/>
      <c r="BT66" s="314"/>
      <c r="BU66" s="314"/>
      <c r="BV66" s="314"/>
    </row>
    <row r="67" spans="63:74" x14ac:dyDescent="0.2">
      <c r="BK67" s="314"/>
      <c r="BL67" s="314"/>
      <c r="BM67" s="314"/>
      <c r="BN67" s="314"/>
      <c r="BO67" s="314"/>
      <c r="BP67" s="314"/>
      <c r="BQ67" s="314"/>
      <c r="BR67" s="314"/>
      <c r="BS67" s="314"/>
      <c r="BT67" s="314"/>
      <c r="BU67" s="314"/>
      <c r="BV67" s="314"/>
    </row>
    <row r="68" spans="63:74" x14ac:dyDescent="0.2">
      <c r="BK68" s="314"/>
      <c r="BL68" s="314"/>
      <c r="BM68" s="314"/>
      <c r="BN68" s="314"/>
      <c r="BO68" s="314"/>
      <c r="BP68" s="314"/>
      <c r="BQ68" s="314"/>
      <c r="BR68" s="314"/>
      <c r="BS68" s="314"/>
      <c r="BT68" s="314"/>
      <c r="BU68" s="314"/>
      <c r="BV68" s="314"/>
    </row>
    <row r="69" spans="63:74" x14ac:dyDescent="0.2">
      <c r="BK69" s="314"/>
      <c r="BL69" s="314"/>
      <c r="BM69" s="314"/>
      <c r="BN69" s="314"/>
      <c r="BO69" s="314"/>
      <c r="BP69" s="314"/>
      <c r="BQ69" s="314"/>
      <c r="BR69" s="314"/>
      <c r="BS69" s="314"/>
      <c r="BT69" s="314"/>
      <c r="BU69" s="314"/>
      <c r="BV69" s="314"/>
    </row>
    <row r="70" spans="63:74" x14ac:dyDescent="0.2">
      <c r="BK70" s="314"/>
      <c r="BL70" s="314"/>
      <c r="BM70" s="314"/>
      <c r="BN70" s="314"/>
      <c r="BO70" s="314"/>
      <c r="BP70" s="314"/>
      <c r="BQ70" s="314"/>
      <c r="BR70" s="314"/>
      <c r="BS70" s="314"/>
      <c r="BT70" s="314"/>
      <c r="BU70" s="314"/>
      <c r="BV70" s="314"/>
    </row>
    <row r="71" spans="63:74" x14ac:dyDescent="0.2">
      <c r="BK71" s="314"/>
      <c r="BL71" s="314"/>
      <c r="BM71" s="314"/>
      <c r="BN71" s="314"/>
      <c r="BO71" s="314"/>
      <c r="BP71" s="314"/>
      <c r="BQ71" s="314"/>
      <c r="BR71" s="314"/>
      <c r="BS71" s="314"/>
      <c r="BT71" s="314"/>
      <c r="BU71" s="314"/>
      <c r="BV71" s="314"/>
    </row>
    <row r="72" spans="63:74" x14ac:dyDescent="0.2">
      <c r="BK72" s="314"/>
      <c r="BL72" s="314"/>
      <c r="BM72" s="314"/>
      <c r="BN72" s="314"/>
      <c r="BO72" s="314"/>
      <c r="BP72" s="314"/>
      <c r="BQ72" s="314"/>
      <c r="BR72" s="314"/>
      <c r="BS72" s="314"/>
      <c r="BT72" s="314"/>
      <c r="BU72" s="314"/>
      <c r="BV72" s="314"/>
    </row>
    <row r="73" spans="63:74" x14ac:dyDescent="0.2">
      <c r="BK73" s="314"/>
      <c r="BL73" s="314"/>
      <c r="BM73" s="314"/>
      <c r="BN73" s="314"/>
      <c r="BO73" s="314"/>
      <c r="BP73" s="314"/>
      <c r="BQ73" s="314"/>
      <c r="BR73" s="314"/>
      <c r="BS73" s="314"/>
      <c r="BT73" s="314"/>
      <c r="BU73" s="314"/>
      <c r="BV73" s="314"/>
    </row>
    <row r="74" spans="63:74" x14ac:dyDescent="0.2">
      <c r="BK74" s="314"/>
      <c r="BL74" s="314"/>
      <c r="BM74" s="314"/>
      <c r="BN74" s="314"/>
      <c r="BO74" s="314"/>
      <c r="BP74" s="314"/>
      <c r="BQ74" s="314"/>
      <c r="BR74" s="314"/>
      <c r="BS74" s="314"/>
      <c r="BT74" s="314"/>
      <c r="BU74" s="314"/>
      <c r="BV74" s="314"/>
    </row>
    <row r="75" spans="63:74" x14ac:dyDescent="0.2">
      <c r="BK75" s="314"/>
      <c r="BL75" s="314"/>
      <c r="BM75" s="314"/>
      <c r="BN75" s="314"/>
      <c r="BO75" s="314"/>
      <c r="BP75" s="314"/>
      <c r="BQ75" s="314"/>
      <c r="BR75" s="314"/>
      <c r="BS75" s="314"/>
      <c r="BT75" s="314"/>
      <c r="BU75" s="314"/>
      <c r="BV75" s="314"/>
    </row>
    <row r="76" spans="63:74" x14ac:dyDescent="0.2">
      <c r="BK76" s="314"/>
      <c r="BL76" s="314"/>
      <c r="BM76" s="314"/>
      <c r="BN76" s="314"/>
      <c r="BO76" s="314"/>
      <c r="BP76" s="314"/>
      <c r="BQ76" s="314"/>
      <c r="BR76" s="314"/>
      <c r="BS76" s="314"/>
      <c r="BT76" s="314"/>
      <c r="BU76" s="314"/>
      <c r="BV76" s="314"/>
    </row>
    <row r="77" spans="63:74" x14ac:dyDescent="0.2">
      <c r="BK77" s="314"/>
      <c r="BL77" s="314"/>
      <c r="BM77" s="314"/>
      <c r="BN77" s="314"/>
      <c r="BO77" s="314"/>
      <c r="BP77" s="314"/>
      <c r="BQ77" s="314"/>
      <c r="BR77" s="314"/>
      <c r="BS77" s="314"/>
      <c r="BT77" s="314"/>
      <c r="BU77" s="314"/>
      <c r="BV77" s="314"/>
    </row>
    <row r="78" spans="63:74" x14ac:dyDescent="0.2">
      <c r="BK78" s="314"/>
      <c r="BL78" s="314"/>
      <c r="BM78" s="314"/>
      <c r="BN78" s="314"/>
      <c r="BO78" s="314"/>
      <c r="BP78" s="314"/>
      <c r="BQ78" s="314"/>
      <c r="BR78" s="314"/>
      <c r="BS78" s="314"/>
      <c r="BT78" s="314"/>
      <c r="BU78" s="314"/>
      <c r="BV78" s="314"/>
    </row>
    <row r="79" spans="63:74" x14ac:dyDescent="0.2">
      <c r="BK79" s="314"/>
      <c r="BL79" s="314"/>
      <c r="BM79" s="314"/>
      <c r="BN79" s="314"/>
      <c r="BO79" s="314"/>
      <c r="BP79" s="314"/>
      <c r="BQ79" s="314"/>
      <c r="BR79" s="314"/>
      <c r="BS79" s="314"/>
      <c r="BT79" s="314"/>
      <c r="BU79" s="314"/>
      <c r="BV79" s="314"/>
    </row>
    <row r="80" spans="63:74" x14ac:dyDescent="0.2">
      <c r="BK80" s="314"/>
      <c r="BL80" s="314"/>
      <c r="BM80" s="314"/>
      <c r="BN80" s="314"/>
      <c r="BO80" s="314"/>
      <c r="BP80" s="314"/>
      <c r="BQ80" s="314"/>
      <c r="BR80" s="314"/>
      <c r="BS80" s="314"/>
      <c r="BT80" s="314"/>
      <c r="BU80" s="314"/>
      <c r="BV80" s="314"/>
    </row>
    <row r="81" spans="63:74" x14ac:dyDescent="0.2">
      <c r="BK81" s="314"/>
      <c r="BL81" s="314"/>
      <c r="BM81" s="314"/>
      <c r="BN81" s="314"/>
      <c r="BO81" s="314"/>
      <c r="BP81" s="314"/>
      <c r="BQ81" s="314"/>
      <c r="BR81" s="314"/>
      <c r="BS81" s="314"/>
      <c r="BT81" s="314"/>
      <c r="BU81" s="314"/>
      <c r="BV81" s="314"/>
    </row>
    <row r="82" spans="63:74" x14ac:dyDescent="0.2">
      <c r="BK82" s="314"/>
      <c r="BL82" s="314"/>
      <c r="BM82" s="314"/>
      <c r="BN82" s="314"/>
      <c r="BO82" s="314"/>
      <c r="BP82" s="314"/>
      <c r="BQ82" s="314"/>
      <c r="BR82" s="314"/>
      <c r="BS82" s="314"/>
      <c r="BT82" s="314"/>
      <c r="BU82" s="314"/>
      <c r="BV82" s="314"/>
    </row>
    <row r="83" spans="63:74" x14ac:dyDescent="0.2">
      <c r="BK83" s="314"/>
      <c r="BL83" s="314"/>
      <c r="BM83" s="314"/>
      <c r="BN83" s="314"/>
      <c r="BO83" s="314"/>
      <c r="BP83" s="314"/>
      <c r="BQ83" s="314"/>
      <c r="BR83" s="314"/>
      <c r="BS83" s="314"/>
      <c r="BT83" s="314"/>
      <c r="BU83" s="314"/>
      <c r="BV83" s="314"/>
    </row>
    <row r="84" spans="63:74" x14ac:dyDescent="0.2">
      <c r="BK84" s="314"/>
      <c r="BL84" s="314"/>
      <c r="BM84" s="314"/>
      <c r="BN84" s="314"/>
      <c r="BO84" s="314"/>
      <c r="BP84" s="314"/>
      <c r="BQ84" s="314"/>
      <c r="BR84" s="314"/>
      <c r="BS84" s="314"/>
      <c r="BT84" s="314"/>
      <c r="BU84" s="314"/>
      <c r="BV84" s="314"/>
    </row>
    <row r="85" spans="63:74" x14ac:dyDescent="0.2">
      <c r="BK85" s="314"/>
      <c r="BL85" s="314"/>
      <c r="BM85" s="314"/>
      <c r="BN85" s="314"/>
      <c r="BO85" s="314"/>
      <c r="BP85" s="314"/>
      <c r="BQ85" s="314"/>
      <c r="BR85" s="314"/>
      <c r="BS85" s="314"/>
      <c r="BT85" s="314"/>
      <c r="BU85" s="314"/>
      <c r="BV85" s="314"/>
    </row>
    <row r="86" spans="63:74" x14ac:dyDescent="0.2">
      <c r="BK86" s="314"/>
      <c r="BL86" s="314"/>
      <c r="BM86" s="314"/>
      <c r="BN86" s="314"/>
      <c r="BO86" s="314"/>
      <c r="BP86" s="314"/>
      <c r="BQ86" s="314"/>
      <c r="BR86" s="314"/>
      <c r="BS86" s="314"/>
      <c r="BT86" s="314"/>
      <c r="BU86" s="314"/>
      <c r="BV86" s="314"/>
    </row>
    <row r="87" spans="63:74" x14ac:dyDescent="0.2">
      <c r="BK87" s="314"/>
      <c r="BL87" s="314"/>
      <c r="BM87" s="314"/>
      <c r="BN87" s="314"/>
      <c r="BO87" s="314"/>
      <c r="BP87" s="314"/>
      <c r="BQ87" s="314"/>
      <c r="BR87" s="314"/>
      <c r="BS87" s="314"/>
      <c r="BT87" s="314"/>
      <c r="BU87" s="314"/>
      <c r="BV87" s="314"/>
    </row>
    <row r="88" spans="63:74" x14ac:dyDescent="0.2">
      <c r="BK88" s="314"/>
      <c r="BL88" s="314"/>
      <c r="BM88" s="314"/>
      <c r="BN88" s="314"/>
      <c r="BO88" s="314"/>
      <c r="BP88" s="314"/>
      <c r="BQ88" s="314"/>
      <c r="BR88" s="314"/>
      <c r="BS88" s="314"/>
      <c r="BT88" s="314"/>
      <c r="BU88" s="314"/>
      <c r="BV88" s="314"/>
    </row>
    <row r="89" spans="63:74" x14ac:dyDescent="0.2">
      <c r="BK89" s="314"/>
      <c r="BL89" s="314"/>
      <c r="BM89" s="314"/>
      <c r="BN89" s="314"/>
      <c r="BO89" s="314"/>
      <c r="BP89" s="314"/>
      <c r="BQ89" s="314"/>
      <c r="BR89" s="314"/>
      <c r="BS89" s="314"/>
      <c r="BT89" s="314"/>
      <c r="BU89" s="314"/>
      <c r="BV89" s="314"/>
    </row>
    <row r="90" spans="63:74" x14ac:dyDescent="0.2">
      <c r="BK90" s="314"/>
      <c r="BL90" s="314"/>
      <c r="BM90" s="314"/>
      <c r="BN90" s="314"/>
      <c r="BO90" s="314"/>
      <c r="BP90" s="314"/>
      <c r="BQ90" s="314"/>
      <c r="BR90" s="314"/>
      <c r="BS90" s="314"/>
      <c r="BT90" s="314"/>
      <c r="BU90" s="314"/>
      <c r="BV90" s="314"/>
    </row>
    <row r="91" spans="63:74" x14ac:dyDescent="0.2">
      <c r="BK91" s="314"/>
      <c r="BL91" s="314"/>
      <c r="BM91" s="314"/>
      <c r="BN91" s="314"/>
      <c r="BO91" s="314"/>
      <c r="BP91" s="314"/>
      <c r="BQ91" s="314"/>
      <c r="BR91" s="314"/>
      <c r="BS91" s="314"/>
      <c r="BT91" s="314"/>
      <c r="BU91" s="314"/>
      <c r="BV91" s="314"/>
    </row>
    <row r="92" spans="63:74" x14ac:dyDescent="0.2">
      <c r="BK92" s="314"/>
      <c r="BL92" s="314"/>
      <c r="BM92" s="314"/>
      <c r="BN92" s="314"/>
      <c r="BO92" s="314"/>
      <c r="BP92" s="314"/>
      <c r="BQ92" s="314"/>
      <c r="BR92" s="314"/>
      <c r="BS92" s="314"/>
      <c r="BT92" s="314"/>
      <c r="BU92" s="314"/>
      <c r="BV92" s="314"/>
    </row>
    <row r="93" spans="63:74" x14ac:dyDescent="0.2">
      <c r="BK93" s="314"/>
      <c r="BL93" s="314"/>
      <c r="BM93" s="314"/>
      <c r="BN93" s="314"/>
      <c r="BO93" s="314"/>
      <c r="BP93" s="314"/>
      <c r="BQ93" s="314"/>
      <c r="BR93" s="314"/>
      <c r="BS93" s="314"/>
      <c r="BT93" s="314"/>
      <c r="BU93" s="314"/>
      <c r="BV93" s="314"/>
    </row>
    <row r="94" spans="63:74" x14ac:dyDescent="0.2">
      <c r="BK94" s="314"/>
      <c r="BL94" s="314"/>
      <c r="BM94" s="314"/>
      <c r="BN94" s="314"/>
      <c r="BO94" s="314"/>
      <c r="BP94" s="314"/>
      <c r="BQ94" s="314"/>
      <c r="BR94" s="314"/>
      <c r="BS94" s="314"/>
      <c r="BT94" s="314"/>
      <c r="BU94" s="314"/>
      <c r="BV94" s="314"/>
    </row>
    <row r="95" spans="63:74" x14ac:dyDescent="0.2">
      <c r="BK95" s="314"/>
      <c r="BL95" s="314"/>
      <c r="BM95" s="314"/>
      <c r="BN95" s="314"/>
      <c r="BO95" s="314"/>
      <c r="BP95" s="314"/>
      <c r="BQ95" s="314"/>
      <c r="BR95" s="314"/>
      <c r="BS95" s="314"/>
      <c r="BT95" s="314"/>
      <c r="BU95" s="314"/>
      <c r="BV95" s="314"/>
    </row>
    <row r="96" spans="63:74" x14ac:dyDescent="0.2">
      <c r="BK96" s="314"/>
      <c r="BL96" s="314"/>
      <c r="BM96" s="314"/>
      <c r="BN96" s="314"/>
      <c r="BO96" s="314"/>
      <c r="BP96" s="314"/>
      <c r="BQ96" s="314"/>
      <c r="BR96" s="314"/>
      <c r="BS96" s="314"/>
      <c r="BT96" s="314"/>
      <c r="BU96" s="314"/>
      <c r="BV96" s="314"/>
    </row>
    <row r="97" spans="63:74" x14ac:dyDescent="0.2">
      <c r="BK97" s="314"/>
      <c r="BL97" s="314"/>
      <c r="BM97" s="314"/>
      <c r="BN97" s="314"/>
      <c r="BO97" s="314"/>
      <c r="BP97" s="314"/>
      <c r="BQ97" s="314"/>
      <c r="BR97" s="314"/>
      <c r="BS97" s="314"/>
      <c r="BT97" s="314"/>
      <c r="BU97" s="314"/>
      <c r="BV97" s="314"/>
    </row>
    <row r="98" spans="63:74" x14ac:dyDescent="0.2">
      <c r="BK98" s="314"/>
      <c r="BL98" s="314"/>
      <c r="BM98" s="314"/>
      <c r="BN98" s="314"/>
      <c r="BO98" s="314"/>
      <c r="BP98" s="314"/>
      <c r="BQ98" s="314"/>
      <c r="BR98" s="314"/>
      <c r="BS98" s="314"/>
      <c r="BT98" s="314"/>
      <c r="BU98" s="314"/>
      <c r="BV98" s="314"/>
    </row>
    <row r="99" spans="63:74" x14ac:dyDescent="0.2">
      <c r="BK99" s="314"/>
      <c r="BL99" s="314"/>
      <c r="BM99" s="314"/>
      <c r="BN99" s="314"/>
      <c r="BO99" s="314"/>
      <c r="BP99" s="314"/>
      <c r="BQ99" s="314"/>
      <c r="BR99" s="314"/>
      <c r="BS99" s="314"/>
      <c r="BT99" s="314"/>
      <c r="BU99" s="314"/>
      <c r="BV99" s="314"/>
    </row>
    <row r="100" spans="63:74" x14ac:dyDescent="0.2">
      <c r="BK100" s="314"/>
      <c r="BL100" s="314"/>
      <c r="BM100" s="314"/>
      <c r="BN100" s="314"/>
      <c r="BO100" s="314"/>
      <c r="BP100" s="314"/>
      <c r="BQ100" s="314"/>
      <c r="BR100" s="314"/>
      <c r="BS100" s="314"/>
      <c r="BT100" s="314"/>
      <c r="BU100" s="314"/>
      <c r="BV100" s="314"/>
    </row>
    <row r="101" spans="63:74" x14ac:dyDescent="0.2">
      <c r="BK101" s="314"/>
      <c r="BL101" s="314"/>
      <c r="BM101" s="314"/>
      <c r="BN101" s="314"/>
      <c r="BO101" s="314"/>
      <c r="BP101" s="314"/>
      <c r="BQ101" s="314"/>
      <c r="BR101" s="314"/>
      <c r="BS101" s="314"/>
      <c r="BT101" s="314"/>
      <c r="BU101" s="314"/>
      <c r="BV101" s="314"/>
    </row>
    <row r="102" spans="63:74" x14ac:dyDescent="0.2">
      <c r="BK102" s="314"/>
      <c r="BL102" s="314"/>
      <c r="BM102" s="314"/>
      <c r="BN102" s="314"/>
      <c r="BO102" s="314"/>
      <c r="BP102" s="314"/>
      <c r="BQ102" s="314"/>
      <c r="BR102" s="314"/>
      <c r="BS102" s="314"/>
      <c r="BT102" s="314"/>
      <c r="BU102" s="314"/>
      <c r="BV102" s="314"/>
    </row>
    <row r="103" spans="63:74" x14ac:dyDescent="0.2">
      <c r="BK103" s="314"/>
      <c r="BL103" s="314"/>
      <c r="BM103" s="314"/>
      <c r="BN103" s="314"/>
      <c r="BO103" s="314"/>
      <c r="BP103" s="314"/>
      <c r="BQ103" s="314"/>
      <c r="BR103" s="314"/>
      <c r="BS103" s="314"/>
      <c r="BT103" s="314"/>
      <c r="BU103" s="314"/>
      <c r="BV103" s="314"/>
    </row>
    <row r="104" spans="63:74" x14ac:dyDescent="0.2">
      <c r="BK104" s="314"/>
      <c r="BL104" s="314"/>
      <c r="BM104" s="314"/>
      <c r="BN104" s="314"/>
      <c r="BO104" s="314"/>
      <c r="BP104" s="314"/>
      <c r="BQ104" s="314"/>
      <c r="BR104" s="314"/>
      <c r="BS104" s="314"/>
      <c r="BT104" s="314"/>
      <c r="BU104" s="314"/>
      <c r="BV104" s="314"/>
    </row>
    <row r="105" spans="63:74" x14ac:dyDescent="0.2">
      <c r="BK105" s="314"/>
      <c r="BL105" s="314"/>
      <c r="BM105" s="314"/>
      <c r="BN105" s="314"/>
      <c r="BO105" s="314"/>
      <c r="BP105" s="314"/>
      <c r="BQ105" s="314"/>
      <c r="BR105" s="314"/>
      <c r="BS105" s="314"/>
      <c r="BT105" s="314"/>
      <c r="BU105" s="314"/>
      <c r="BV105" s="314"/>
    </row>
    <row r="106" spans="63:74" x14ac:dyDescent="0.2">
      <c r="BK106" s="314"/>
      <c r="BL106" s="314"/>
      <c r="BM106" s="314"/>
      <c r="BN106" s="314"/>
      <c r="BO106" s="314"/>
      <c r="BP106" s="314"/>
      <c r="BQ106" s="314"/>
      <c r="BR106" s="314"/>
      <c r="BS106" s="314"/>
      <c r="BT106" s="314"/>
      <c r="BU106" s="314"/>
      <c r="BV106" s="314"/>
    </row>
    <row r="107" spans="63:74" x14ac:dyDescent="0.2">
      <c r="BK107" s="314"/>
      <c r="BL107" s="314"/>
      <c r="BM107" s="314"/>
      <c r="BN107" s="314"/>
      <c r="BO107" s="314"/>
      <c r="BP107" s="314"/>
      <c r="BQ107" s="314"/>
      <c r="BR107" s="314"/>
      <c r="BS107" s="314"/>
      <c r="BT107" s="314"/>
      <c r="BU107" s="314"/>
      <c r="BV107" s="314"/>
    </row>
    <row r="108" spans="63:74" x14ac:dyDescent="0.2">
      <c r="BK108" s="314"/>
      <c r="BL108" s="314"/>
      <c r="BM108" s="314"/>
      <c r="BN108" s="314"/>
      <c r="BO108" s="314"/>
      <c r="BP108" s="314"/>
      <c r="BQ108" s="314"/>
      <c r="BR108" s="314"/>
      <c r="BS108" s="314"/>
      <c r="BT108" s="314"/>
      <c r="BU108" s="314"/>
      <c r="BV108" s="314"/>
    </row>
    <row r="109" spans="63:74" x14ac:dyDescent="0.2">
      <c r="BK109" s="314"/>
      <c r="BL109" s="314"/>
      <c r="BM109" s="314"/>
      <c r="BN109" s="314"/>
      <c r="BO109" s="314"/>
      <c r="BP109" s="314"/>
      <c r="BQ109" s="314"/>
      <c r="BR109" s="314"/>
      <c r="BS109" s="314"/>
      <c r="BT109" s="314"/>
      <c r="BU109" s="314"/>
      <c r="BV109" s="314"/>
    </row>
    <row r="110" spans="63:74" x14ac:dyDescent="0.2">
      <c r="BK110" s="314"/>
      <c r="BL110" s="314"/>
      <c r="BM110" s="314"/>
      <c r="BN110" s="314"/>
      <c r="BO110" s="314"/>
      <c r="BP110" s="314"/>
      <c r="BQ110" s="314"/>
      <c r="BR110" s="314"/>
      <c r="BS110" s="314"/>
      <c r="BT110" s="314"/>
      <c r="BU110" s="314"/>
      <c r="BV110" s="314"/>
    </row>
    <row r="111" spans="63:74" x14ac:dyDescent="0.2">
      <c r="BK111" s="314"/>
      <c r="BL111" s="314"/>
      <c r="BM111" s="314"/>
      <c r="BN111" s="314"/>
      <c r="BO111" s="314"/>
      <c r="BP111" s="314"/>
      <c r="BQ111" s="314"/>
      <c r="BR111" s="314"/>
      <c r="BS111" s="314"/>
      <c r="BT111" s="314"/>
      <c r="BU111" s="314"/>
      <c r="BV111" s="314"/>
    </row>
    <row r="112" spans="63:74" x14ac:dyDescent="0.2">
      <c r="BK112" s="314"/>
      <c r="BL112" s="314"/>
      <c r="BM112" s="314"/>
      <c r="BN112" s="314"/>
      <c r="BO112" s="314"/>
      <c r="BP112" s="314"/>
      <c r="BQ112" s="314"/>
      <c r="BR112" s="314"/>
      <c r="BS112" s="314"/>
      <c r="BT112" s="314"/>
      <c r="BU112" s="314"/>
      <c r="BV112" s="314"/>
    </row>
    <row r="113" spans="63:74" x14ac:dyDescent="0.2">
      <c r="BK113" s="314"/>
      <c r="BL113" s="314"/>
      <c r="BM113" s="314"/>
      <c r="BN113" s="314"/>
      <c r="BO113" s="314"/>
      <c r="BP113" s="314"/>
      <c r="BQ113" s="314"/>
      <c r="BR113" s="314"/>
      <c r="BS113" s="314"/>
      <c r="BT113" s="314"/>
      <c r="BU113" s="314"/>
      <c r="BV113" s="314"/>
    </row>
    <row r="114" spans="63:74" x14ac:dyDescent="0.2">
      <c r="BK114" s="314"/>
      <c r="BL114" s="314"/>
      <c r="BM114" s="314"/>
      <c r="BN114" s="314"/>
      <c r="BO114" s="314"/>
      <c r="BP114" s="314"/>
      <c r="BQ114" s="314"/>
      <c r="BR114" s="314"/>
      <c r="BS114" s="314"/>
      <c r="BT114" s="314"/>
      <c r="BU114" s="314"/>
      <c r="BV114" s="314"/>
    </row>
    <row r="115" spans="63:74" x14ac:dyDescent="0.2">
      <c r="BK115" s="314"/>
      <c r="BL115" s="314"/>
      <c r="BM115" s="314"/>
      <c r="BN115" s="314"/>
      <c r="BO115" s="314"/>
      <c r="BP115" s="314"/>
      <c r="BQ115" s="314"/>
      <c r="BR115" s="314"/>
      <c r="BS115" s="314"/>
      <c r="BT115" s="314"/>
      <c r="BU115" s="314"/>
      <c r="BV115" s="314"/>
    </row>
    <row r="116" spans="63:74" x14ac:dyDescent="0.2">
      <c r="BK116" s="314"/>
      <c r="BL116" s="314"/>
      <c r="BM116" s="314"/>
      <c r="BN116" s="314"/>
      <c r="BO116" s="314"/>
      <c r="BP116" s="314"/>
      <c r="BQ116" s="314"/>
      <c r="BR116" s="314"/>
      <c r="BS116" s="314"/>
      <c r="BT116" s="314"/>
      <c r="BU116" s="314"/>
      <c r="BV116" s="314"/>
    </row>
    <row r="117" spans="63:74" x14ac:dyDescent="0.2">
      <c r="BK117" s="314"/>
      <c r="BL117" s="314"/>
      <c r="BM117" s="314"/>
      <c r="BN117" s="314"/>
      <c r="BO117" s="314"/>
      <c r="BP117" s="314"/>
      <c r="BQ117" s="314"/>
      <c r="BR117" s="314"/>
      <c r="BS117" s="314"/>
      <c r="BT117" s="314"/>
      <c r="BU117" s="314"/>
      <c r="BV117" s="314"/>
    </row>
    <row r="118" spans="63:74" x14ac:dyDescent="0.2">
      <c r="BK118" s="314"/>
      <c r="BL118" s="314"/>
      <c r="BM118" s="314"/>
      <c r="BN118" s="314"/>
      <c r="BO118" s="314"/>
      <c r="BP118" s="314"/>
      <c r="BQ118" s="314"/>
      <c r="BR118" s="314"/>
      <c r="BS118" s="314"/>
      <c r="BT118" s="314"/>
      <c r="BU118" s="314"/>
      <c r="BV118" s="314"/>
    </row>
    <row r="119" spans="63:74" x14ac:dyDescent="0.2">
      <c r="BK119" s="314"/>
      <c r="BL119" s="314"/>
      <c r="BM119" s="314"/>
      <c r="BN119" s="314"/>
      <c r="BO119" s="314"/>
      <c r="BP119" s="314"/>
      <c r="BQ119" s="314"/>
      <c r="BR119" s="314"/>
      <c r="BS119" s="314"/>
      <c r="BT119" s="314"/>
      <c r="BU119" s="314"/>
      <c r="BV119" s="314"/>
    </row>
    <row r="120" spans="63:74" x14ac:dyDescent="0.2">
      <c r="BK120" s="314"/>
      <c r="BL120" s="314"/>
      <c r="BM120" s="314"/>
      <c r="BN120" s="314"/>
      <c r="BO120" s="314"/>
      <c r="BP120" s="314"/>
      <c r="BQ120" s="314"/>
      <c r="BR120" s="314"/>
      <c r="BS120" s="314"/>
      <c r="BT120" s="314"/>
      <c r="BU120" s="314"/>
      <c r="BV120" s="314"/>
    </row>
    <row r="121" spans="63:74" x14ac:dyDescent="0.2">
      <c r="BK121" s="314"/>
      <c r="BL121" s="314"/>
      <c r="BM121" s="314"/>
      <c r="BN121" s="314"/>
      <c r="BO121" s="314"/>
      <c r="BP121" s="314"/>
      <c r="BQ121" s="314"/>
      <c r="BR121" s="314"/>
      <c r="BS121" s="314"/>
      <c r="BT121" s="314"/>
      <c r="BU121" s="314"/>
      <c r="BV121" s="314"/>
    </row>
    <row r="122" spans="63:74" x14ac:dyDescent="0.2">
      <c r="BK122" s="314"/>
      <c r="BL122" s="314"/>
      <c r="BM122" s="314"/>
      <c r="BN122" s="314"/>
      <c r="BO122" s="314"/>
      <c r="BP122" s="314"/>
      <c r="BQ122" s="314"/>
      <c r="BR122" s="314"/>
      <c r="BS122" s="314"/>
      <c r="BT122" s="314"/>
      <c r="BU122" s="314"/>
      <c r="BV122" s="314"/>
    </row>
    <row r="123" spans="63:74" x14ac:dyDescent="0.2">
      <c r="BK123" s="314"/>
      <c r="BL123" s="314"/>
      <c r="BM123" s="314"/>
      <c r="BN123" s="314"/>
      <c r="BO123" s="314"/>
      <c r="BP123" s="314"/>
      <c r="BQ123" s="314"/>
      <c r="BR123" s="314"/>
      <c r="BS123" s="314"/>
      <c r="BT123" s="314"/>
      <c r="BU123" s="314"/>
      <c r="BV123" s="314"/>
    </row>
    <row r="124" spans="63:74" x14ac:dyDescent="0.2">
      <c r="BK124" s="314"/>
      <c r="BL124" s="314"/>
      <c r="BM124" s="314"/>
      <c r="BN124" s="314"/>
      <c r="BO124" s="314"/>
      <c r="BP124" s="314"/>
      <c r="BQ124" s="314"/>
      <c r="BR124" s="314"/>
      <c r="BS124" s="314"/>
      <c r="BT124" s="314"/>
      <c r="BU124" s="314"/>
      <c r="BV124" s="314"/>
    </row>
    <row r="125" spans="63:74" x14ac:dyDescent="0.2">
      <c r="BK125" s="314"/>
      <c r="BL125" s="314"/>
      <c r="BM125" s="314"/>
      <c r="BN125" s="314"/>
      <c r="BO125" s="314"/>
      <c r="BP125" s="314"/>
      <c r="BQ125" s="314"/>
      <c r="BR125" s="314"/>
      <c r="BS125" s="314"/>
      <c r="BT125" s="314"/>
      <c r="BU125" s="314"/>
      <c r="BV125" s="314"/>
    </row>
    <row r="126" spans="63:74" x14ac:dyDescent="0.2">
      <c r="BK126" s="314"/>
      <c r="BL126" s="314"/>
      <c r="BM126" s="314"/>
      <c r="BN126" s="314"/>
      <c r="BO126" s="314"/>
      <c r="BP126" s="314"/>
      <c r="BQ126" s="314"/>
      <c r="BR126" s="314"/>
      <c r="BS126" s="314"/>
      <c r="BT126" s="314"/>
      <c r="BU126" s="314"/>
      <c r="BV126" s="314"/>
    </row>
    <row r="127" spans="63:74" x14ac:dyDescent="0.2">
      <c r="BK127" s="314"/>
      <c r="BL127" s="314"/>
      <c r="BM127" s="314"/>
      <c r="BN127" s="314"/>
      <c r="BO127" s="314"/>
      <c r="BP127" s="314"/>
      <c r="BQ127" s="314"/>
      <c r="BR127" s="314"/>
      <c r="BS127" s="314"/>
      <c r="BT127" s="314"/>
      <c r="BU127" s="314"/>
      <c r="BV127" s="314"/>
    </row>
    <row r="128" spans="63:74" x14ac:dyDescent="0.2">
      <c r="BK128" s="314"/>
      <c r="BL128" s="314"/>
      <c r="BM128" s="314"/>
      <c r="BN128" s="314"/>
      <c r="BO128" s="314"/>
      <c r="BP128" s="314"/>
      <c r="BQ128" s="314"/>
      <c r="BR128" s="314"/>
      <c r="BS128" s="314"/>
      <c r="BT128" s="314"/>
      <c r="BU128" s="314"/>
      <c r="BV128" s="314"/>
    </row>
    <row r="129" spans="63:74" x14ac:dyDescent="0.2">
      <c r="BK129" s="314"/>
      <c r="BL129" s="314"/>
      <c r="BM129" s="314"/>
      <c r="BN129" s="314"/>
      <c r="BO129" s="314"/>
      <c r="BP129" s="314"/>
      <c r="BQ129" s="314"/>
      <c r="BR129" s="314"/>
      <c r="BS129" s="314"/>
      <c r="BT129" s="314"/>
      <c r="BU129" s="314"/>
      <c r="BV129" s="314"/>
    </row>
    <row r="130" spans="63:74" x14ac:dyDescent="0.2">
      <c r="BK130" s="314"/>
      <c r="BL130" s="314"/>
      <c r="BM130" s="314"/>
      <c r="BN130" s="314"/>
      <c r="BO130" s="314"/>
      <c r="BP130" s="314"/>
      <c r="BQ130" s="314"/>
      <c r="BR130" s="314"/>
      <c r="BS130" s="314"/>
      <c r="BT130" s="314"/>
      <c r="BU130" s="314"/>
      <c r="BV130" s="314"/>
    </row>
    <row r="131" spans="63:74" x14ac:dyDescent="0.2">
      <c r="BK131" s="314"/>
      <c r="BL131" s="314"/>
      <c r="BM131" s="314"/>
      <c r="BN131" s="314"/>
      <c r="BO131" s="314"/>
      <c r="BP131" s="314"/>
      <c r="BQ131" s="314"/>
      <c r="BR131" s="314"/>
      <c r="BS131" s="314"/>
      <c r="BT131" s="314"/>
      <c r="BU131" s="314"/>
      <c r="BV131" s="314"/>
    </row>
    <row r="132" spans="63:74" x14ac:dyDescent="0.2">
      <c r="BK132" s="314"/>
      <c r="BL132" s="314"/>
      <c r="BM132" s="314"/>
      <c r="BN132" s="314"/>
      <c r="BO132" s="314"/>
      <c r="BP132" s="314"/>
      <c r="BQ132" s="314"/>
      <c r="BR132" s="314"/>
      <c r="BS132" s="314"/>
      <c r="BT132" s="314"/>
      <c r="BU132" s="314"/>
      <c r="BV132" s="314"/>
    </row>
    <row r="133" spans="63:74" x14ac:dyDescent="0.2">
      <c r="BK133" s="314"/>
      <c r="BL133" s="314"/>
      <c r="BM133" s="314"/>
      <c r="BN133" s="314"/>
      <c r="BO133" s="314"/>
      <c r="BP133" s="314"/>
      <c r="BQ133" s="314"/>
      <c r="BR133" s="314"/>
      <c r="BS133" s="314"/>
      <c r="BT133" s="314"/>
      <c r="BU133" s="314"/>
      <c r="BV133" s="314"/>
    </row>
    <row r="134" spans="63:74" x14ac:dyDescent="0.2">
      <c r="BK134" s="314"/>
      <c r="BL134" s="314"/>
      <c r="BM134" s="314"/>
      <c r="BN134" s="314"/>
      <c r="BO134" s="314"/>
      <c r="BP134" s="314"/>
      <c r="BQ134" s="314"/>
      <c r="BR134" s="314"/>
      <c r="BS134" s="314"/>
      <c r="BT134" s="314"/>
      <c r="BU134" s="314"/>
      <c r="BV134" s="314"/>
    </row>
    <row r="135" spans="63:74" x14ac:dyDescent="0.2">
      <c r="BK135" s="314"/>
      <c r="BL135" s="314"/>
      <c r="BM135" s="314"/>
      <c r="BN135" s="314"/>
      <c r="BO135" s="314"/>
      <c r="BP135" s="314"/>
      <c r="BQ135" s="314"/>
      <c r="BR135" s="314"/>
      <c r="BS135" s="314"/>
      <c r="BT135" s="314"/>
      <c r="BU135" s="314"/>
      <c r="BV135" s="314"/>
    </row>
    <row r="136" spans="63:74" x14ac:dyDescent="0.2">
      <c r="BK136" s="314"/>
      <c r="BL136" s="314"/>
      <c r="BM136" s="314"/>
      <c r="BN136" s="314"/>
      <c r="BO136" s="314"/>
      <c r="BP136" s="314"/>
      <c r="BQ136" s="314"/>
      <c r="BR136" s="314"/>
      <c r="BS136" s="314"/>
      <c r="BT136" s="314"/>
      <c r="BU136" s="314"/>
      <c r="BV136" s="314"/>
    </row>
    <row r="137" spans="63:74" x14ac:dyDescent="0.2">
      <c r="BK137" s="314"/>
      <c r="BL137" s="314"/>
      <c r="BM137" s="314"/>
      <c r="BN137" s="314"/>
      <c r="BO137" s="314"/>
      <c r="BP137" s="314"/>
      <c r="BQ137" s="314"/>
      <c r="BR137" s="314"/>
      <c r="BS137" s="314"/>
      <c r="BT137" s="314"/>
      <c r="BU137" s="314"/>
      <c r="BV137" s="314"/>
    </row>
    <row r="138" spans="63:74" x14ac:dyDescent="0.2">
      <c r="BK138" s="314"/>
      <c r="BL138" s="314"/>
      <c r="BM138" s="314"/>
      <c r="BN138" s="314"/>
      <c r="BO138" s="314"/>
      <c r="BP138" s="314"/>
      <c r="BQ138" s="314"/>
      <c r="BR138" s="314"/>
      <c r="BS138" s="314"/>
      <c r="BT138" s="314"/>
      <c r="BU138" s="314"/>
      <c r="BV138" s="314"/>
    </row>
    <row r="139" spans="63:74" x14ac:dyDescent="0.2">
      <c r="BK139" s="314"/>
      <c r="BL139" s="314"/>
      <c r="BM139" s="314"/>
      <c r="BN139" s="314"/>
      <c r="BO139" s="314"/>
      <c r="BP139" s="314"/>
      <c r="BQ139" s="314"/>
      <c r="BR139" s="314"/>
      <c r="BS139" s="314"/>
      <c r="BT139" s="314"/>
      <c r="BU139" s="314"/>
      <c r="BV139" s="314"/>
    </row>
    <row r="140" spans="63:74" x14ac:dyDescent="0.2">
      <c r="BK140" s="314"/>
      <c r="BL140" s="314"/>
      <c r="BM140" s="314"/>
      <c r="BN140" s="314"/>
      <c r="BO140" s="314"/>
      <c r="BP140" s="314"/>
      <c r="BQ140" s="314"/>
      <c r="BR140" s="314"/>
      <c r="BS140" s="314"/>
      <c r="BT140" s="314"/>
      <c r="BU140" s="314"/>
      <c r="BV140" s="314"/>
    </row>
    <row r="141" spans="63:74" x14ac:dyDescent="0.2">
      <c r="BK141" s="314"/>
      <c r="BL141" s="314"/>
      <c r="BM141" s="314"/>
      <c r="BN141" s="314"/>
      <c r="BO141" s="314"/>
      <c r="BP141" s="314"/>
      <c r="BQ141" s="314"/>
      <c r="BR141" s="314"/>
      <c r="BS141" s="314"/>
      <c r="BT141" s="314"/>
      <c r="BU141" s="314"/>
      <c r="BV141" s="314"/>
    </row>
    <row r="142" spans="63:74" x14ac:dyDescent="0.2">
      <c r="BK142" s="314"/>
      <c r="BL142" s="314"/>
      <c r="BM142" s="314"/>
      <c r="BN142" s="314"/>
      <c r="BO142" s="314"/>
      <c r="BP142" s="314"/>
      <c r="BQ142" s="314"/>
      <c r="BR142" s="314"/>
      <c r="BS142" s="314"/>
      <c r="BT142" s="314"/>
      <c r="BU142" s="314"/>
      <c r="BV142" s="314"/>
    </row>
    <row r="143" spans="63:74" x14ac:dyDescent="0.2">
      <c r="BK143" s="314"/>
      <c r="BL143" s="314"/>
      <c r="BM143" s="314"/>
      <c r="BN143" s="314"/>
      <c r="BO143" s="314"/>
      <c r="BP143" s="314"/>
      <c r="BQ143" s="314"/>
      <c r="BR143" s="314"/>
      <c r="BS143" s="314"/>
      <c r="BT143" s="314"/>
      <c r="BU143" s="314"/>
      <c r="BV143" s="314"/>
    </row>
  </sheetData>
  <mergeCells count="17">
    <mergeCell ref="AM3:AX3"/>
    <mergeCell ref="AY3:BJ3"/>
    <mergeCell ref="BK3:BV3"/>
    <mergeCell ref="B1:AL1"/>
    <mergeCell ref="C3:N3"/>
    <mergeCell ref="O3:Z3"/>
    <mergeCell ref="AA3:AL3"/>
    <mergeCell ref="B56:Q56"/>
    <mergeCell ref="B57:Q57"/>
    <mergeCell ref="A1:A2"/>
    <mergeCell ref="B49:Q49"/>
    <mergeCell ref="B50:Q50"/>
    <mergeCell ref="B52:Q52"/>
    <mergeCell ref="B53:Q53"/>
    <mergeCell ref="B54:Q54"/>
    <mergeCell ref="B55:Q55"/>
    <mergeCell ref="B51:Q51"/>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P5" transitionEvaluation="1" transitionEntry="1">
    <pageSetUpPr fitToPage="1"/>
  </sheetPr>
  <dimension ref="A1:BV144"/>
  <sheetViews>
    <sheetView showGridLines="0" tabSelected="1" zoomScaleNormal="100" workbookViewId="0">
      <pane xSplit="2" ySplit="4" topLeftCell="AP5" activePane="bottomRight" state="frozen"/>
      <selection activeCell="BF1" sqref="BF1"/>
      <selection pane="topRight" activeCell="BF1" sqref="BF1"/>
      <selection pane="bottomLeft" activeCell="BF1" sqref="BF1"/>
      <selection pane="bottomRight" activeCell="AT19" sqref="AT19"/>
    </sheetView>
  </sheetViews>
  <sheetFormatPr defaultColWidth="9.54296875" defaultRowHeight="10.5" x14ac:dyDescent="0.25"/>
  <cols>
    <col min="1" max="1" width="10.54296875" style="12" bestFit="1" customWidth="1"/>
    <col min="2" max="2" width="36.1796875" style="12" customWidth="1"/>
    <col min="3" max="12" width="6.54296875" style="12" customWidth="1"/>
    <col min="13" max="13" width="7.453125" style="12" customWidth="1"/>
    <col min="14" max="50" width="6.54296875" style="12" customWidth="1"/>
    <col min="51" max="55" width="6.54296875" style="308" customWidth="1"/>
    <col min="56" max="58" width="6.54296875" style="666" customWidth="1"/>
    <col min="59" max="62" width="6.54296875" style="308" customWidth="1"/>
    <col min="63" max="74" width="6.54296875" style="12" customWidth="1"/>
    <col min="75" max="16384" width="9.54296875" style="12"/>
  </cols>
  <sheetData>
    <row r="1" spans="1:74" s="11" customFormat="1" ht="13" x14ac:dyDescent="0.3">
      <c r="A1" s="759" t="s">
        <v>792</v>
      </c>
      <c r="B1" s="761" t="s">
        <v>233</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Y1" s="447"/>
      <c r="AZ1" s="447"/>
      <c r="BA1" s="447"/>
      <c r="BB1" s="447"/>
      <c r="BC1" s="447"/>
      <c r="BD1" s="664"/>
      <c r="BE1" s="664"/>
      <c r="BF1" s="664"/>
      <c r="BG1" s="447"/>
      <c r="BH1" s="447"/>
      <c r="BI1" s="447"/>
      <c r="BJ1" s="447"/>
    </row>
    <row r="2" spans="1:74" s="13" customFormat="1" ht="12.5" x14ac:dyDescent="0.25">
      <c r="A2" s="760"/>
      <c r="B2" s="486" t="str">
        <f>"U.S. Energy Information Administration  |  Short-Term Energy Outlook  - "&amp;Dates!D1</f>
        <v>U.S. Energy Information Administration  |  Short-Term Energy Outlook  - May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4"/>
      <c r="AY2" s="373"/>
      <c r="AZ2" s="373"/>
      <c r="BA2" s="373"/>
      <c r="BB2" s="373"/>
      <c r="BC2" s="373"/>
      <c r="BD2" s="579"/>
      <c r="BE2" s="579"/>
      <c r="BF2" s="579"/>
      <c r="BG2" s="373"/>
      <c r="BH2" s="373"/>
      <c r="BI2" s="373"/>
      <c r="BJ2" s="373"/>
    </row>
    <row r="3" spans="1:74"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9"/>
      <c r="B5" s="20" t="s">
        <v>1385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5" customHeight="1" x14ac:dyDescent="0.25">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988</v>
      </c>
      <c r="BN6" s="387"/>
      <c r="BO6" s="387"/>
      <c r="BP6" s="387"/>
      <c r="BQ6" s="387"/>
      <c r="BR6" s="387"/>
      <c r="BS6" s="387"/>
      <c r="BT6" s="387"/>
      <c r="BU6" s="387"/>
      <c r="BV6" s="387"/>
    </row>
    <row r="7" spans="1:74" ht="11.15" customHeight="1" x14ac:dyDescent="0.25">
      <c r="A7" s="19"/>
      <c r="B7" s="22" t="s">
        <v>103</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34"/>
      <c r="BA7" s="387"/>
      <c r="BB7" s="387"/>
      <c r="BC7" s="387"/>
      <c r="BD7" s="21"/>
      <c r="BE7" s="21"/>
      <c r="BF7" s="21"/>
      <c r="BG7" s="21"/>
      <c r="BH7" s="387"/>
      <c r="BI7" s="387"/>
      <c r="BJ7" s="387"/>
      <c r="BK7" s="387"/>
      <c r="BL7" s="387"/>
      <c r="BM7" s="387"/>
      <c r="BN7" s="387"/>
      <c r="BO7" s="387"/>
      <c r="BP7" s="387"/>
      <c r="BQ7" s="387"/>
      <c r="BR7" s="387"/>
      <c r="BS7" s="634"/>
      <c r="BT7" s="387"/>
      <c r="BU7" s="387"/>
      <c r="BV7" s="387"/>
    </row>
    <row r="8" spans="1:74" ht="11.15" customHeight="1" x14ac:dyDescent="0.25">
      <c r="A8" s="19" t="s">
        <v>497</v>
      </c>
      <c r="B8" s="23" t="s">
        <v>87</v>
      </c>
      <c r="C8" s="210">
        <v>9.9961610000000007</v>
      </c>
      <c r="D8" s="210">
        <v>10.275947</v>
      </c>
      <c r="E8" s="210">
        <v>10.461175000000001</v>
      </c>
      <c r="F8" s="210">
        <v>10.493442</v>
      </c>
      <c r="G8" s="210">
        <v>10.424486999999999</v>
      </c>
      <c r="H8" s="210">
        <v>10.627898999999999</v>
      </c>
      <c r="I8" s="210">
        <v>10.888398</v>
      </c>
      <c r="J8" s="210">
        <v>11.373371000000001</v>
      </c>
      <c r="K8" s="210">
        <v>11.422010999999999</v>
      </c>
      <c r="L8" s="210">
        <v>11.48831</v>
      </c>
      <c r="M8" s="210">
        <v>11.867607</v>
      </c>
      <c r="N8" s="210">
        <v>11.923994</v>
      </c>
      <c r="O8" s="210">
        <v>11.847951</v>
      </c>
      <c r="P8" s="210">
        <v>11.65258</v>
      </c>
      <c r="Q8" s="210">
        <v>11.898941000000001</v>
      </c>
      <c r="R8" s="210">
        <v>12.12458</v>
      </c>
      <c r="S8" s="210">
        <v>12.140713</v>
      </c>
      <c r="T8" s="210">
        <v>12.178872</v>
      </c>
      <c r="U8" s="210">
        <v>11.895645999999999</v>
      </c>
      <c r="V8" s="210">
        <v>12.475</v>
      </c>
      <c r="W8" s="210">
        <v>12.5723</v>
      </c>
      <c r="X8" s="210">
        <v>12.770961</v>
      </c>
      <c r="Y8" s="210">
        <v>12.966120999999999</v>
      </c>
      <c r="Z8" s="210">
        <v>12.910303000000001</v>
      </c>
      <c r="AA8" s="210">
        <v>12.784808999999999</v>
      </c>
      <c r="AB8" s="210">
        <v>12.825811</v>
      </c>
      <c r="AC8" s="210">
        <v>12.816057000000001</v>
      </c>
      <c r="AD8" s="210">
        <v>11.911472</v>
      </c>
      <c r="AE8" s="210">
        <v>9.7111169999999998</v>
      </c>
      <c r="AF8" s="210">
        <v>10.419767999999999</v>
      </c>
      <c r="AG8" s="210">
        <v>10.956484</v>
      </c>
      <c r="AH8" s="210">
        <v>10.557567000000001</v>
      </c>
      <c r="AI8" s="210">
        <v>10.868058</v>
      </c>
      <c r="AJ8" s="210">
        <v>10.413411999999999</v>
      </c>
      <c r="AK8" s="210">
        <v>11.120706999999999</v>
      </c>
      <c r="AL8" s="210">
        <v>11.083595000000001</v>
      </c>
      <c r="AM8" s="210">
        <v>11.056365</v>
      </c>
      <c r="AN8" s="210">
        <v>9.7730589999999999</v>
      </c>
      <c r="AO8" s="210">
        <v>11.159560000000001</v>
      </c>
      <c r="AP8" s="210">
        <v>11.230181</v>
      </c>
      <c r="AQ8" s="210">
        <v>11.333753</v>
      </c>
      <c r="AR8" s="210">
        <v>11.288152</v>
      </c>
      <c r="AS8" s="210">
        <v>11.329927</v>
      </c>
      <c r="AT8" s="210">
        <v>11.206238000000001</v>
      </c>
      <c r="AU8" s="210">
        <v>10.851266000000001</v>
      </c>
      <c r="AV8" s="210">
        <v>11.526268999999999</v>
      </c>
      <c r="AW8" s="210">
        <v>11.769166</v>
      </c>
      <c r="AX8" s="210">
        <v>11.603532</v>
      </c>
      <c r="AY8" s="210">
        <v>11.361755</v>
      </c>
      <c r="AZ8" s="210">
        <v>11.311729</v>
      </c>
      <c r="BA8" s="210">
        <v>11.586018385999999</v>
      </c>
      <c r="BB8" s="210">
        <v>11.625904911999999</v>
      </c>
      <c r="BC8" s="299">
        <v>11.835129999999999</v>
      </c>
      <c r="BD8" s="299">
        <v>11.88991</v>
      </c>
      <c r="BE8" s="299">
        <v>11.99014</v>
      </c>
      <c r="BF8" s="299">
        <v>12.08643</v>
      </c>
      <c r="BG8" s="299">
        <v>12.150080000000001</v>
      </c>
      <c r="BH8" s="299">
        <v>12.17469</v>
      </c>
      <c r="BI8" s="299">
        <v>12.416650000000001</v>
      </c>
      <c r="BJ8" s="299">
        <v>12.468059999999999</v>
      </c>
      <c r="BK8" s="299">
        <v>12.516780000000001</v>
      </c>
      <c r="BL8" s="299">
        <v>12.561719999999999</v>
      </c>
      <c r="BM8" s="299">
        <v>12.608029999999999</v>
      </c>
      <c r="BN8" s="299">
        <v>12.67681</v>
      </c>
      <c r="BO8" s="299">
        <v>12.68717</v>
      </c>
      <c r="BP8" s="299">
        <v>12.76864</v>
      </c>
      <c r="BQ8" s="299">
        <v>12.84323</v>
      </c>
      <c r="BR8" s="299">
        <v>12.962009999999999</v>
      </c>
      <c r="BS8" s="299">
        <v>13.012779999999999</v>
      </c>
      <c r="BT8" s="299">
        <v>12.989879999999999</v>
      </c>
      <c r="BU8" s="299">
        <v>13.263669999999999</v>
      </c>
      <c r="BV8" s="299">
        <v>13.28403</v>
      </c>
    </row>
    <row r="9" spans="1:74" ht="11.15" customHeight="1" x14ac:dyDescent="0.25">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99"/>
      <c r="BD9" s="299"/>
      <c r="BE9" s="299"/>
      <c r="BF9" s="299"/>
      <c r="BG9" s="299"/>
      <c r="BH9" s="299"/>
      <c r="BI9" s="299"/>
      <c r="BJ9" s="299"/>
      <c r="BK9" s="299"/>
      <c r="BL9" s="299"/>
      <c r="BM9" s="299"/>
      <c r="BN9" s="299"/>
      <c r="BO9" s="299"/>
      <c r="BP9" s="299"/>
      <c r="BQ9" s="299"/>
      <c r="BR9" s="299"/>
      <c r="BS9" s="299"/>
      <c r="BT9" s="299"/>
      <c r="BU9" s="299"/>
      <c r="BV9" s="299"/>
    </row>
    <row r="10" spans="1:74" ht="11.15" customHeight="1" x14ac:dyDescent="0.25">
      <c r="A10" s="19"/>
      <c r="B10" s="22" t="s">
        <v>46</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211"/>
      <c r="BA10" s="211"/>
      <c r="BB10" s="211"/>
      <c r="BC10" s="300"/>
      <c r="BD10" s="300"/>
      <c r="BE10" s="300"/>
      <c r="BF10" s="300"/>
      <c r="BG10" s="300"/>
      <c r="BH10" s="300"/>
      <c r="BI10" s="300"/>
      <c r="BJ10" s="300"/>
      <c r="BK10" s="300"/>
      <c r="BL10" s="300"/>
      <c r="BM10" s="300"/>
      <c r="BN10" s="300"/>
      <c r="BO10" s="300"/>
      <c r="BP10" s="300"/>
      <c r="BQ10" s="300"/>
      <c r="BR10" s="300"/>
      <c r="BS10" s="300"/>
      <c r="BT10" s="300"/>
      <c r="BU10" s="300"/>
      <c r="BV10" s="300"/>
    </row>
    <row r="11" spans="1:74" ht="11.15" customHeight="1" x14ac:dyDescent="0.25">
      <c r="A11" s="19" t="s">
        <v>528</v>
      </c>
      <c r="B11" s="23" t="s">
        <v>92</v>
      </c>
      <c r="C11" s="210">
        <v>78.743967741999995</v>
      </c>
      <c r="D11" s="210">
        <v>80.389428570999996</v>
      </c>
      <c r="E11" s="210">
        <v>81.327419355000004</v>
      </c>
      <c r="F11" s="210">
        <v>81.189333332999993</v>
      </c>
      <c r="G11" s="210">
        <v>82.122870968000001</v>
      </c>
      <c r="H11" s="210">
        <v>82.538466666999994</v>
      </c>
      <c r="I11" s="210">
        <v>84.182322580999994</v>
      </c>
      <c r="J11" s="210">
        <v>85.880161290000004</v>
      </c>
      <c r="K11" s="210">
        <v>87.288966666999997</v>
      </c>
      <c r="L11" s="210">
        <v>88.395870967999997</v>
      </c>
      <c r="M11" s="210">
        <v>89.939233333000004</v>
      </c>
      <c r="N11" s="210">
        <v>89.498516128999995</v>
      </c>
      <c r="O11" s="210">
        <v>89.253806452000006</v>
      </c>
      <c r="P11" s="210">
        <v>89.861857142999995</v>
      </c>
      <c r="Q11" s="210">
        <v>90.273258064999993</v>
      </c>
      <c r="R11" s="210">
        <v>90.7102</v>
      </c>
      <c r="S11" s="210">
        <v>91.402483871000001</v>
      </c>
      <c r="T11" s="210">
        <v>91.654566666999997</v>
      </c>
      <c r="U11" s="210">
        <v>92.160129032</v>
      </c>
      <c r="V11" s="210">
        <v>94.400935484000001</v>
      </c>
      <c r="W11" s="210">
        <v>94.762033333000005</v>
      </c>
      <c r="X11" s="210">
        <v>95.594032257999999</v>
      </c>
      <c r="Y11" s="210">
        <v>97.1614</v>
      </c>
      <c r="Z11" s="210">
        <v>97.052064516000002</v>
      </c>
      <c r="AA11" s="210">
        <v>95.304419354999993</v>
      </c>
      <c r="AB11" s="210">
        <v>95.193275861999993</v>
      </c>
      <c r="AC11" s="210">
        <v>95.365838710000006</v>
      </c>
      <c r="AD11" s="210">
        <v>92.859566666999996</v>
      </c>
      <c r="AE11" s="210">
        <v>87.333774194</v>
      </c>
      <c r="AF11" s="210">
        <v>88.578900000000004</v>
      </c>
      <c r="AG11" s="210">
        <v>90.147225805999994</v>
      </c>
      <c r="AH11" s="210">
        <v>89.856290322999996</v>
      </c>
      <c r="AI11" s="210">
        <v>89.952966666999998</v>
      </c>
      <c r="AJ11" s="210">
        <v>89.266935484000001</v>
      </c>
      <c r="AK11" s="210">
        <v>92.017466666999994</v>
      </c>
      <c r="AL11" s="210">
        <v>92.157354839000007</v>
      </c>
      <c r="AM11" s="210">
        <v>92.804806451999994</v>
      </c>
      <c r="AN11" s="210">
        <v>86.242714285999995</v>
      </c>
      <c r="AO11" s="210">
        <v>92.288612903000001</v>
      </c>
      <c r="AP11" s="210">
        <v>93.234466667000007</v>
      </c>
      <c r="AQ11" s="210">
        <v>93.012064515999995</v>
      </c>
      <c r="AR11" s="210">
        <v>93.219466667000006</v>
      </c>
      <c r="AS11" s="210">
        <v>93.687774193999999</v>
      </c>
      <c r="AT11" s="210">
        <v>94.265419355000006</v>
      </c>
      <c r="AU11" s="210">
        <v>93.618899999999996</v>
      </c>
      <c r="AV11" s="210">
        <v>95.579161290000002</v>
      </c>
      <c r="AW11" s="210">
        <v>96.997433333000004</v>
      </c>
      <c r="AX11" s="210">
        <v>97.032161290000005</v>
      </c>
      <c r="AY11" s="210">
        <v>94.712709677000007</v>
      </c>
      <c r="AZ11" s="210">
        <v>94.057678570999997</v>
      </c>
      <c r="BA11" s="210">
        <v>95.157769999999999</v>
      </c>
      <c r="BB11" s="210">
        <v>95.525080000000003</v>
      </c>
      <c r="BC11" s="299">
        <v>95.821510000000004</v>
      </c>
      <c r="BD11" s="299">
        <v>96.105760000000004</v>
      </c>
      <c r="BE11" s="299">
        <v>96.533469999999994</v>
      </c>
      <c r="BF11" s="299">
        <v>97.208209999999994</v>
      </c>
      <c r="BG11" s="299">
        <v>97.797219999999996</v>
      </c>
      <c r="BH11" s="299">
        <v>98.431539999999998</v>
      </c>
      <c r="BI11" s="299">
        <v>99.272660000000002</v>
      </c>
      <c r="BJ11" s="299">
        <v>99.714309999999998</v>
      </c>
      <c r="BK11" s="299">
        <v>99.802120000000002</v>
      </c>
      <c r="BL11" s="299">
        <v>100.2732</v>
      </c>
      <c r="BM11" s="299">
        <v>100.68770000000001</v>
      </c>
      <c r="BN11" s="299">
        <v>101.1395</v>
      </c>
      <c r="BO11" s="299">
        <v>101.59739999999999</v>
      </c>
      <c r="BP11" s="299">
        <v>101.9199</v>
      </c>
      <c r="BQ11" s="299">
        <v>102.1884</v>
      </c>
      <c r="BR11" s="299">
        <v>102.42319999999999</v>
      </c>
      <c r="BS11" s="299">
        <v>102.6613</v>
      </c>
      <c r="BT11" s="299">
        <v>102.617</v>
      </c>
      <c r="BU11" s="299">
        <v>102.7206</v>
      </c>
      <c r="BV11" s="299">
        <v>102.4413</v>
      </c>
    </row>
    <row r="12" spans="1:74" ht="11.15" customHeight="1" x14ac:dyDescent="0.25">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99"/>
      <c r="BD12" s="299"/>
      <c r="BE12" s="299"/>
      <c r="BF12" s="299"/>
      <c r="BG12" s="299"/>
      <c r="BH12" s="299"/>
      <c r="BI12" s="299"/>
      <c r="BJ12" s="299"/>
      <c r="BK12" s="299"/>
      <c r="BL12" s="299"/>
      <c r="BM12" s="299"/>
      <c r="BN12" s="299"/>
      <c r="BO12" s="299"/>
      <c r="BP12" s="299"/>
      <c r="BQ12" s="299"/>
      <c r="BR12" s="299"/>
      <c r="BS12" s="299"/>
      <c r="BT12" s="299"/>
      <c r="BU12" s="299"/>
      <c r="BV12" s="299"/>
    </row>
    <row r="13" spans="1:74" ht="11.15" customHeight="1" x14ac:dyDescent="0.25">
      <c r="A13" s="19"/>
      <c r="B13" s="22" t="s">
        <v>785</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211"/>
      <c r="BC13" s="300"/>
      <c r="BD13" s="300"/>
      <c r="BE13" s="300"/>
      <c r="BF13" s="300"/>
      <c r="BG13" s="300"/>
      <c r="BH13" s="300"/>
      <c r="BI13" s="300"/>
      <c r="BJ13" s="300"/>
      <c r="BK13" s="300"/>
      <c r="BL13" s="300"/>
      <c r="BM13" s="300"/>
      <c r="BN13" s="300"/>
      <c r="BO13" s="300"/>
      <c r="BP13" s="300"/>
      <c r="BQ13" s="300"/>
      <c r="BR13" s="300"/>
      <c r="BS13" s="300"/>
      <c r="BT13" s="300"/>
      <c r="BU13" s="300"/>
      <c r="BV13" s="300"/>
    </row>
    <row r="14" spans="1:74" ht="11.15" customHeight="1" x14ac:dyDescent="0.25">
      <c r="A14" s="19" t="s">
        <v>198</v>
      </c>
      <c r="B14" s="23" t="s">
        <v>800</v>
      </c>
      <c r="C14" s="68">
        <v>61.971187999999998</v>
      </c>
      <c r="D14" s="68">
        <v>60.268717000000002</v>
      </c>
      <c r="E14" s="68">
        <v>65.503579000000002</v>
      </c>
      <c r="F14" s="68">
        <v>58.046233999999998</v>
      </c>
      <c r="G14" s="68">
        <v>61.210858999999999</v>
      </c>
      <c r="H14" s="68">
        <v>61.572367999999997</v>
      </c>
      <c r="I14" s="68">
        <v>62.967241999999999</v>
      </c>
      <c r="J14" s="68">
        <v>69.325457999999998</v>
      </c>
      <c r="K14" s="68">
        <v>62.438499</v>
      </c>
      <c r="L14" s="68">
        <v>66.532053000000005</v>
      </c>
      <c r="M14" s="68">
        <v>62.857303000000002</v>
      </c>
      <c r="N14" s="68">
        <v>63.473595000000003</v>
      </c>
      <c r="O14" s="68">
        <v>65.83569</v>
      </c>
      <c r="P14" s="68">
        <v>58.314672999999999</v>
      </c>
      <c r="Q14" s="68">
        <v>55.667043</v>
      </c>
      <c r="R14" s="68">
        <v>61.213194000000001</v>
      </c>
      <c r="S14" s="68">
        <v>61.861533000000001</v>
      </c>
      <c r="T14" s="68">
        <v>56.705832999999998</v>
      </c>
      <c r="U14" s="68">
        <v>59.068790999999997</v>
      </c>
      <c r="V14" s="68">
        <v>63.794620000000002</v>
      </c>
      <c r="W14" s="68">
        <v>58.59742</v>
      </c>
      <c r="X14" s="68">
        <v>57.674056999999998</v>
      </c>
      <c r="Y14" s="68">
        <v>54.392702</v>
      </c>
      <c r="Z14" s="68">
        <v>53.183706999999998</v>
      </c>
      <c r="AA14" s="68">
        <v>55.656337999999998</v>
      </c>
      <c r="AB14" s="68">
        <v>47.416158000000003</v>
      </c>
      <c r="AC14" s="68">
        <v>46.097239000000002</v>
      </c>
      <c r="AD14" s="68">
        <v>39.333956999999998</v>
      </c>
      <c r="AE14" s="68">
        <v>37.250770000000003</v>
      </c>
      <c r="AF14" s="68">
        <v>39.595498999999997</v>
      </c>
      <c r="AG14" s="68">
        <v>43.207604000000003</v>
      </c>
      <c r="AH14" s="68">
        <v>47.512340000000002</v>
      </c>
      <c r="AI14" s="68">
        <v>45.131293999999997</v>
      </c>
      <c r="AJ14" s="68">
        <v>44.982326999999998</v>
      </c>
      <c r="AK14" s="68">
        <v>44.339050999999998</v>
      </c>
      <c r="AL14" s="68">
        <v>44.797727000000002</v>
      </c>
      <c r="AM14" s="68">
        <v>48.556348999999997</v>
      </c>
      <c r="AN14" s="68">
        <v>40.868284000000003</v>
      </c>
      <c r="AO14" s="68">
        <v>50.881473</v>
      </c>
      <c r="AP14" s="68">
        <v>45.317715</v>
      </c>
      <c r="AQ14" s="68">
        <v>48.632001000000002</v>
      </c>
      <c r="AR14" s="68">
        <v>48.797648000000002</v>
      </c>
      <c r="AS14" s="68">
        <v>48.475408000000002</v>
      </c>
      <c r="AT14" s="68">
        <v>50.041584</v>
      </c>
      <c r="AU14" s="68">
        <v>49.762177000000001</v>
      </c>
      <c r="AV14" s="68">
        <v>49.347633000000002</v>
      </c>
      <c r="AW14" s="68">
        <v>49.065767999999998</v>
      </c>
      <c r="AX14" s="68">
        <v>48.670406</v>
      </c>
      <c r="AY14" s="68">
        <v>49.630927</v>
      </c>
      <c r="AZ14" s="68">
        <v>47.115346000000002</v>
      </c>
      <c r="BA14" s="68">
        <v>50.692194999999998</v>
      </c>
      <c r="BB14" s="68">
        <v>45.385548446999998</v>
      </c>
      <c r="BC14" s="301">
        <v>47.045679999999997</v>
      </c>
      <c r="BD14" s="301">
        <v>47.994950000000003</v>
      </c>
      <c r="BE14" s="301">
        <v>49.304029999999997</v>
      </c>
      <c r="BF14" s="301">
        <v>54.640740000000001</v>
      </c>
      <c r="BG14" s="301">
        <v>51.202159999999999</v>
      </c>
      <c r="BH14" s="301">
        <v>52.715560000000004</v>
      </c>
      <c r="BI14" s="301">
        <v>51.950580000000002</v>
      </c>
      <c r="BJ14" s="301">
        <v>50.632379999999998</v>
      </c>
      <c r="BK14" s="301">
        <v>51.52111</v>
      </c>
      <c r="BL14" s="301">
        <v>46.629100000000001</v>
      </c>
      <c r="BM14" s="301">
        <v>51.70476</v>
      </c>
      <c r="BN14" s="301">
        <v>47.880569999999999</v>
      </c>
      <c r="BO14" s="301">
        <v>48.859050000000003</v>
      </c>
      <c r="BP14" s="301">
        <v>48.802109999999999</v>
      </c>
      <c r="BQ14" s="301">
        <v>50.966340000000002</v>
      </c>
      <c r="BR14" s="301">
        <v>55.433660000000003</v>
      </c>
      <c r="BS14" s="301">
        <v>52.327300000000001</v>
      </c>
      <c r="BT14" s="301">
        <v>52.261310000000002</v>
      </c>
      <c r="BU14" s="301">
        <v>50.188000000000002</v>
      </c>
      <c r="BV14" s="301">
        <v>48.64226</v>
      </c>
    </row>
    <row r="15" spans="1:74" ht="11.15" customHeight="1" x14ac:dyDescent="0.25">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211"/>
      <c r="BC15" s="300"/>
      <c r="BD15" s="300"/>
      <c r="BE15" s="300"/>
      <c r="BF15" s="300"/>
      <c r="BG15" s="300"/>
      <c r="BH15" s="300"/>
      <c r="BI15" s="300"/>
      <c r="BJ15" s="300"/>
      <c r="BK15" s="300"/>
      <c r="BL15" s="300"/>
      <c r="BM15" s="300"/>
      <c r="BN15" s="300"/>
      <c r="BO15" s="300"/>
      <c r="BP15" s="300"/>
      <c r="BQ15" s="300"/>
      <c r="BR15" s="300"/>
      <c r="BS15" s="300"/>
      <c r="BT15" s="300"/>
      <c r="BU15" s="300"/>
      <c r="BV15" s="300"/>
    </row>
    <row r="16" spans="1:74" ht="11.15" customHeight="1" x14ac:dyDescent="0.25">
      <c r="A16" s="16"/>
      <c r="B16" s="20" t="s">
        <v>786</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300"/>
      <c r="BD16" s="300"/>
      <c r="BE16" s="300"/>
      <c r="BF16" s="300"/>
      <c r="BG16" s="300"/>
      <c r="BH16" s="300"/>
      <c r="BI16" s="300"/>
      <c r="BJ16" s="300"/>
      <c r="BK16" s="300"/>
      <c r="BL16" s="300"/>
      <c r="BM16" s="300"/>
      <c r="BN16" s="300"/>
      <c r="BO16" s="300"/>
      <c r="BP16" s="300"/>
      <c r="BQ16" s="300"/>
      <c r="BR16" s="300"/>
      <c r="BS16" s="300"/>
      <c r="BT16" s="300"/>
      <c r="BU16" s="300"/>
      <c r="BV16" s="300"/>
    </row>
    <row r="17" spans="1:74" ht="11.15" customHeight="1" x14ac:dyDescent="0.25">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211"/>
      <c r="BC17" s="300"/>
      <c r="BD17" s="300"/>
      <c r="BE17" s="300"/>
      <c r="BF17" s="300"/>
      <c r="BG17" s="300"/>
      <c r="BH17" s="300"/>
      <c r="BI17" s="300"/>
      <c r="BJ17" s="300"/>
      <c r="BK17" s="300"/>
      <c r="BL17" s="300"/>
      <c r="BM17" s="300"/>
      <c r="BN17" s="300"/>
      <c r="BO17" s="300"/>
      <c r="BP17" s="300"/>
      <c r="BQ17" s="300"/>
      <c r="BR17" s="300"/>
      <c r="BS17" s="300"/>
      <c r="BT17" s="300"/>
      <c r="BU17" s="300"/>
      <c r="BV17" s="300"/>
    </row>
    <row r="18" spans="1:74" ht="11.15" customHeight="1" x14ac:dyDescent="0.25">
      <c r="A18" s="16"/>
      <c r="B18" s="25" t="s">
        <v>529</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302"/>
      <c r="BD18" s="302"/>
      <c r="BE18" s="302"/>
      <c r="BF18" s="302"/>
      <c r="BG18" s="302"/>
      <c r="BH18" s="302"/>
      <c r="BI18" s="302"/>
      <c r="BJ18" s="302"/>
      <c r="BK18" s="302"/>
      <c r="BL18" s="302"/>
      <c r="BM18" s="302"/>
      <c r="BN18" s="302"/>
      <c r="BO18" s="302"/>
      <c r="BP18" s="302"/>
      <c r="BQ18" s="302"/>
      <c r="BR18" s="302"/>
      <c r="BS18" s="302"/>
      <c r="BT18" s="302"/>
      <c r="BU18" s="302"/>
      <c r="BV18" s="302"/>
    </row>
    <row r="19" spans="1:74" ht="11.15" customHeight="1" x14ac:dyDescent="0.25">
      <c r="A19" s="26" t="s">
        <v>511</v>
      </c>
      <c r="B19" s="27" t="s">
        <v>87</v>
      </c>
      <c r="C19" s="210">
        <v>20.564366</v>
      </c>
      <c r="D19" s="210">
        <v>19.693135000000002</v>
      </c>
      <c r="E19" s="210">
        <v>20.731231000000001</v>
      </c>
      <c r="F19" s="210">
        <v>20.038354000000002</v>
      </c>
      <c r="G19" s="210">
        <v>20.251204999999999</v>
      </c>
      <c r="H19" s="210">
        <v>20.770271000000001</v>
      </c>
      <c r="I19" s="210">
        <v>20.671374</v>
      </c>
      <c r="J19" s="210">
        <v>21.356102</v>
      </c>
      <c r="K19" s="210">
        <v>20.084109000000002</v>
      </c>
      <c r="L19" s="210">
        <v>20.785793000000002</v>
      </c>
      <c r="M19" s="210">
        <v>20.774214000000001</v>
      </c>
      <c r="N19" s="210">
        <v>20.327480999999999</v>
      </c>
      <c r="O19" s="210">
        <v>20.614982999999999</v>
      </c>
      <c r="P19" s="210">
        <v>20.283868999999999</v>
      </c>
      <c r="Q19" s="210">
        <v>20.176247</v>
      </c>
      <c r="R19" s="210">
        <v>20.332601</v>
      </c>
      <c r="S19" s="210">
        <v>20.387087999999999</v>
      </c>
      <c r="T19" s="210">
        <v>20.653979</v>
      </c>
      <c r="U19" s="210">
        <v>20.734573999999999</v>
      </c>
      <c r="V19" s="210">
        <v>21.157913000000001</v>
      </c>
      <c r="W19" s="210">
        <v>20.248483</v>
      </c>
      <c r="X19" s="210">
        <v>20.713985999999998</v>
      </c>
      <c r="Y19" s="210">
        <v>20.736152000000001</v>
      </c>
      <c r="Z19" s="210">
        <v>20.442869000000002</v>
      </c>
      <c r="AA19" s="210">
        <v>19.933385999999999</v>
      </c>
      <c r="AB19" s="210">
        <v>20.132245999999999</v>
      </c>
      <c r="AC19" s="210">
        <v>18.462838000000001</v>
      </c>
      <c r="AD19" s="210">
        <v>14.548503</v>
      </c>
      <c r="AE19" s="210">
        <v>16.078182999999999</v>
      </c>
      <c r="AF19" s="210">
        <v>17.578056</v>
      </c>
      <c r="AG19" s="210">
        <v>18.381069</v>
      </c>
      <c r="AH19" s="210">
        <v>18.557874000000002</v>
      </c>
      <c r="AI19" s="210">
        <v>18.414828</v>
      </c>
      <c r="AJ19" s="210">
        <v>18.613648000000001</v>
      </c>
      <c r="AK19" s="210">
        <v>18.742515999999998</v>
      </c>
      <c r="AL19" s="210">
        <v>18.801689</v>
      </c>
      <c r="AM19" s="210">
        <v>18.595396000000001</v>
      </c>
      <c r="AN19" s="210">
        <v>17.444196999999999</v>
      </c>
      <c r="AO19" s="210">
        <v>19.203827</v>
      </c>
      <c r="AP19" s="210">
        <v>19.45936</v>
      </c>
      <c r="AQ19" s="210">
        <v>20.093637999999999</v>
      </c>
      <c r="AR19" s="210">
        <v>20.537154000000001</v>
      </c>
      <c r="AS19" s="210">
        <v>19.894007999999999</v>
      </c>
      <c r="AT19" s="210">
        <v>20.510579</v>
      </c>
      <c r="AU19" s="210">
        <v>20.223534999999998</v>
      </c>
      <c r="AV19" s="210">
        <v>19.891587999999999</v>
      </c>
      <c r="AW19" s="210">
        <v>20.594615999999998</v>
      </c>
      <c r="AX19" s="210">
        <v>20.764402</v>
      </c>
      <c r="AY19" s="210">
        <v>19.731010000000001</v>
      </c>
      <c r="AZ19" s="210">
        <v>20.435638000000001</v>
      </c>
      <c r="BA19" s="210">
        <v>19.970621323</v>
      </c>
      <c r="BB19" s="210">
        <v>19.873843684000001</v>
      </c>
      <c r="BC19" s="299">
        <v>20.29684</v>
      </c>
      <c r="BD19" s="299">
        <v>20.73441</v>
      </c>
      <c r="BE19" s="299">
        <v>20.754999999999999</v>
      </c>
      <c r="BF19" s="299">
        <v>21.003139999999998</v>
      </c>
      <c r="BG19" s="299">
        <v>20.46604</v>
      </c>
      <c r="BH19" s="299">
        <v>20.860299999999999</v>
      </c>
      <c r="BI19" s="299">
        <v>21.09459</v>
      </c>
      <c r="BJ19" s="299">
        <v>20.876439999999999</v>
      </c>
      <c r="BK19" s="299">
        <v>20.07789</v>
      </c>
      <c r="BL19" s="299">
        <v>20.308029999999999</v>
      </c>
      <c r="BM19" s="299">
        <v>20.465969999999999</v>
      </c>
      <c r="BN19" s="299">
        <v>20.54457</v>
      </c>
      <c r="BO19" s="299">
        <v>20.761970000000002</v>
      </c>
      <c r="BP19" s="299">
        <v>20.986470000000001</v>
      </c>
      <c r="BQ19" s="299">
        <v>20.985279999999999</v>
      </c>
      <c r="BR19" s="299">
        <v>21.219519999999999</v>
      </c>
      <c r="BS19" s="299">
        <v>20.781970000000001</v>
      </c>
      <c r="BT19" s="299">
        <v>21.04278</v>
      </c>
      <c r="BU19" s="299">
        <v>21.101030000000002</v>
      </c>
      <c r="BV19" s="299">
        <v>21.087319999999998</v>
      </c>
    </row>
    <row r="20" spans="1:74" ht="11.15" customHeight="1" x14ac:dyDescent="0.25">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99"/>
      <c r="BD20" s="299"/>
      <c r="BE20" s="299"/>
      <c r="BF20" s="299"/>
      <c r="BG20" s="299"/>
      <c r="BH20" s="299"/>
      <c r="BI20" s="299"/>
      <c r="BJ20" s="299"/>
      <c r="BK20" s="299"/>
      <c r="BL20" s="299"/>
      <c r="BM20" s="299"/>
      <c r="BN20" s="299"/>
      <c r="BO20" s="299"/>
      <c r="BP20" s="299"/>
      <c r="BQ20" s="299"/>
      <c r="BR20" s="299"/>
      <c r="BS20" s="299"/>
      <c r="BT20" s="299"/>
      <c r="BU20" s="299"/>
      <c r="BV20" s="299"/>
    </row>
    <row r="21" spans="1:74" ht="11.15" customHeight="1" x14ac:dyDescent="0.25">
      <c r="A21" s="16"/>
      <c r="B21" s="25" t="s">
        <v>606</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303"/>
      <c r="BD21" s="303"/>
      <c r="BE21" s="303"/>
      <c r="BF21" s="303"/>
      <c r="BG21" s="303"/>
      <c r="BH21" s="303"/>
      <c r="BI21" s="303"/>
      <c r="BJ21" s="303"/>
      <c r="BK21" s="303"/>
      <c r="BL21" s="303"/>
      <c r="BM21" s="303"/>
      <c r="BN21" s="303"/>
      <c r="BO21" s="303"/>
      <c r="BP21" s="303"/>
      <c r="BQ21" s="303"/>
      <c r="BR21" s="303"/>
      <c r="BS21" s="303"/>
      <c r="BT21" s="303"/>
      <c r="BU21" s="303"/>
      <c r="BV21" s="303"/>
    </row>
    <row r="22" spans="1:74" ht="11.15" customHeight="1" x14ac:dyDescent="0.25">
      <c r="A22" s="26" t="s">
        <v>543</v>
      </c>
      <c r="B22" s="27" t="s">
        <v>92</v>
      </c>
      <c r="C22" s="210">
        <v>107.77206452</v>
      </c>
      <c r="D22" s="210">
        <v>96.811392857000001</v>
      </c>
      <c r="E22" s="210">
        <v>90.216387096999995</v>
      </c>
      <c r="F22" s="210">
        <v>78.349366666999998</v>
      </c>
      <c r="G22" s="210">
        <v>66.290935484000002</v>
      </c>
      <c r="H22" s="210">
        <v>68.771466666999999</v>
      </c>
      <c r="I22" s="210">
        <v>75.829612902999997</v>
      </c>
      <c r="J22" s="210">
        <v>74.639838710000006</v>
      </c>
      <c r="K22" s="210">
        <v>71.868766667000003</v>
      </c>
      <c r="L22" s="210">
        <v>73.737193547999993</v>
      </c>
      <c r="M22" s="210">
        <v>90.531400000000005</v>
      </c>
      <c r="N22" s="210">
        <v>96.758354839000006</v>
      </c>
      <c r="O22" s="210">
        <v>110.46132258</v>
      </c>
      <c r="P22" s="210">
        <v>107.82567856999999</v>
      </c>
      <c r="Q22" s="210">
        <v>94.445516128999998</v>
      </c>
      <c r="R22" s="210">
        <v>73.746166666999997</v>
      </c>
      <c r="S22" s="210">
        <v>68.838225805999997</v>
      </c>
      <c r="T22" s="210">
        <v>70.644666666999996</v>
      </c>
      <c r="U22" s="210">
        <v>77.222709676999997</v>
      </c>
      <c r="V22" s="210">
        <v>78.513677419000004</v>
      </c>
      <c r="W22" s="210">
        <v>73.541733332999996</v>
      </c>
      <c r="X22" s="210">
        <v>74.404645161000005</v>
      </c>
      <c r="Y22" s="210">
        <v>92.791799999999995</v>
      </c>
      <c r="Z22" s="210">
        <v>102.28116129</v>
      </c>
      <c r="AA22" s="210">
        <v>106.99520364999999</v>
      </c>
      <c r="AB22" s="210">
        <v>105.35575483</v>
      </c>
      <c r="AC22" s="210">
        <v>87.680844931999999</v>
      </c>
      <c r="AD22" s="210">
        <v>75.117903233000007</v>
      </c>
      <c r="AE22" s="210">
        <v>66.754959682000006</v>
      </c>
      <c r="AF22" s="210">
        <v>70.852076969999999</v>
      </c>
      <c r="AG22" s="210">
        <v>79.413477256999997</v>
      </c>
      <c r="AH22" s="210">
        <v>77.311273065999998</v>
      </c>
      <c r="AI22" s="210">
        <v>71.632061163000003</v>
      </c>
      <c r="AJ22" s="210">
        <v>74.612172737999998</v>
      </c>
      <c r="AK22" s="210">
        <v>81.295490936999997</v>
      </c>
      <c r="AL22" s="210">
        <v>102.56075513</v>
      </c>
      <c r="AM22" s="210">
        <v>106.20521352</v>
      </c>
      <c r="AN22" s="210">
        <v>108.63617696</v>
      </c>
      <c r="AO22" s="210">
        <v>84.375167645000005</v>
      </c>
      <c r="AP22" s="210">
        <v>74.615050636999996</v>
      </c>
      <c r="AQ22" s="210">
        <v>67.541081452</v>
      </c>
      <c r="AR22" s="210">
        <v>73.830901202999996</v>
      </c>
      <c r="AS22" s="210">
        <v>77.032020746000001</v>
      </c>
      <c r="AT22" s="210">
        <v>77.771968517000005</v>
      </c>
      <c r="AU22" s="210">
        <v>70.339450366999998</v>
      </c>
      <c r="AV22" s="210">
        <v>72.184277358000003</v>
      </c>
      <c r="AW22" s="210">
        <v>88.665649569999999</v>
      </c>
      <c r="AX22" s="210">
        <v>96.117775456000004</v>
      </c>
      <c r="AY22" s="210">
        <v>115.85660426</v>
      </c>
      <c r="AZ22" s="210">
        <v>108.57235518</v>
      </c>
      <c r="BA22" s="210">
        <v>89.797370099999995</v>
      </c>
      <c r="BB22" s="210">
        <v>79.854296099999999</v>
      </c>
      <c r="BC22" s="299">
        <v>69.459040000000002</v>
      </c>
      <c r="BD22" s="299">
        <v>74.12079</v>
      </c>
      <c r="BE22" s="299">
        <v>78.793059999999997</v>
      </c>
      <c r="BF22" s="299">
        <v>77.601209999999995</v>
      </c>
      <c r="BG22" s="299">
        <v>72.187629999999999</v>
      </c>
      <c r="BH22" s="299">
        <v>74.091859999999997</v>
      </c>
      <c r="BI22" s="299">
        <v>86.471770000000006</v>
      </c>
      <c r="BJ22" s="299">
        <v>103.22839999999999</v>
      </c>
      <c r="BK22" s="299">
        <v>110.81359999999999</v>
      </c>
      <c r="BL22" s="299">
        <v>102.28230000000001</v>
      </c>
      <c r="BM22" s="299">
        <v>88.527379999999994</v>
      </c>
      <c r="BN22" s="299">
        <v>75.463899999999995</v>
      </c>
      <c r="BO22" s="299">
        <v>68.639759999999995</v>
      </c>
      <c r="BP22" s="299">
        <v>75.260440000000003</v>
      </c>
      <c r="BQ22" s="299">
        <v>80.156080000000003</v>
      </c>
      <c r="BR22" s="299">
        <v>79.879819999999995</v>
      </c>
      <c r="BS22" s="299">
        <v>72.667640000000006</v>
      </c>
      <c r="BT22" s="299">
        <v>76.249899999999997</v>
      </c>
      <c r="BU22" s="299">
        <v>88.828860000000006</v>
      </c>
      <c r="BV22" s="299">
        <v>105.3389</v>
      </c>
    </row>
    <row r="23" spans="1:74" ht="11.15" customHeight="1" x14ac:dyDescent="0.25">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99"/>
      <c r="BD23" s="299"/>
      <c r="BE23" s="299"/>
      <c r="BF23" s="299"/>
      <c r="BG23" s="299"/>
      <c r="BH23" s="299"/>
      <c r="BI23" s="299"/>
      <c r="BJ23" s="299"/>
      <c r="BK23" s="299"/>
      <c r="BL23" s="299"/>
      <c r="BM23" s="299"/>
      <c r="BN23" s="299"/>
      <c r="BO23" s="299"/>
      <c r="BP23" s="299"/>
      <c r="BQ23" s="299"/>
      <c r="BR23" s="299"/>
      <c r="BS23" s="299"/>
      <c r="BT23" s="299"/>
      <c r="BU23" s="299"/>
      <c r="BV23" s="299"/>
    </row>
    <row r="24" spans="1:74" ht="11.15" customHeight="1" x14ac:dyDescent="0.25">
      <c r="A24" s="16"/>
      <c r="B24" s="25" t="s">
        <v>104</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99"/>
      <c r="BD24" s="299"/>
      <c r="BE24" s="299"/>
      <c r="BF24" s="299"/>
      <c r="BG24" s="299"/>
      <c r="BH24" s="299"/>
      <c r="BI24" s="299"/>
      <c r="BJ24" s="299"/>
      <c r="BK24" s="299"/>
      <c r="BL24" s="299"/>
      <c r="BM24" s="299"/>
      <c r="BN24" s="299"/>
      <c r="BO24" s="299"/>
      <c r="BP24" s="299"/>
      <c r="BQ24" s="299"/>
      <c r="BR24" s="299"/>
      <c r="BS24" s="299"/>
      <c r="BT24" s="299"/>
      <c r="BU24" s="299"/>
      <c r="BV24" s="299"/>
    </row>
    <row r="25" spans="1:74" ht="11.15" customHeight="1" x14ac:dyDescent="0.25">
      <c r="A25" s="26" t="s">
        <v>216</v>
      </c>
      <c r="B25" s="27" t="s">
        <v>800</v>
      </c>
      <c r="C25" s="68">
        <v>69.253774041</v>
      </c>
      <c r="D25" s="68">
        <v>50.024953132</v>
      </c>
      <c r="E25" s="68">
        <v>48.869908676999998</v>
      </c>
      <c r="F25" s="68">
        <v>44.793441719999997</v>
      </c>
      <c r="G25" s="68">
        <v>51.573590324000001</v>
      </c>
      <c r="H25" s="68">
        <v>60.239975909999998</v>
      </c>
      <c r="I25" s="68">
        <v>68.083151048999994</v>
      </c>
      <c r="J25" s="68">
        <v>67.976370340000003</v>
      </c>
      <c r="K25" s="68">
        <v>58.159414290000001</v>
      </c>
      <c r="L25" s="68">
        <v>52.811207013000001</v>
      </c>
      <c r="M25" s="68">
        <v>56.170449150000003</v>
      </c>
      <c r="N25" s="68">
        <v>60.149091401</v>
      </c>
      <c r="O25" s="68">
        <v>60.198764064999999</v>
      </c>
      <c r="P25" s="68">
        <v>49.199763760000003</v>
      </c>
      <c r="Q25" s="68">
        <v>48.347844962000003</v>
      </c>
      <c r="R25" s="68">
        <v>37.282224120000002</v>
      </c>
      <c r="S25" s="68">
        <v>44.060165955999999</v>
      </c>
      <c r="T25" s="68">
        <v>48.267030300000002</v>
      </c>
      <c r="U25" s="68">
        <v>59.801968033000001</v>
      </c>
      <c r="V25" s="68">
        <v>56.310744251000003</v>
      </c>
      <c r="W25" s="68">
        <v>51.113288310000002</v>
      </c>
      <c r="X25" s="68">
        <v>41.517648131999998</v>
      </c>
      <c r="Y25" s="68">
        <v>45.869143289999997</v>
      </c>
      <c r="Z25" s="68">
        <v>44.574784772999998</v>
      </c>
      <c r="AA25" s="68">
        <v>40.771261193999997</v>
      </c>
      <c r="AB25" s="68">
        <v>36.011703142999998</v>
      </c>
      <c r="AC25" s="68">
        <v>32.842827487999998</v>
      </c>
      <c r="AD25" s="68">
        <v>26.754132930000001</v>
      </c>
      <c r="AE25" s="68">
        <v>29.783501813000001</v>
      </c>
      <c r="AF25" s="68">
        <v>39.797904000000003</v>
      </c>
      <c r="AG25" s="68">
        <v>52.852355979000002</v>
      </c>
      <c r="AH25" s="68">
        <v>53.610339025000002</v>
      </c>
      <c r="AI25" s="68">
        <v>41.827720859999999</v>
      </c>
      <c r="AJ25" s="68">
        <v>37.392535729999999</v>
      </c>
      <c r="AK25" s="68">
        <v>37.873816920000003</v>
      </c>
      <c r="AL25" s="68">
        <v>47.175003052000001</v>
      </c>
      <c r="AM25" s="68">
        <v>49.154478695000002</v>
      </c>
      <c r="AN25" s="68">
        <v>51.656657136</v>
      </c>
      <c r="AO25" s="68">
        <v>38.362901946000001</v>
      </c>
      <c r="AP25" s="68">
        <v>33.691812089999999</v>
      </c>
      <c r="AQ25" s="68">
        <v>39.252921804000003</v>
      </c>
      <c r="AR25" s="68">
        <v>51.621454800000002</v>
      </c>
      <c r="AS25" s="68">
        <v>60.042771786000003</v>
      </c>
      <c r="AT25" s="68">
        <v>59.888760624</v>
      </c>
      <c r="AU25" s="68">
        <v>47.929309920000001</v>
      </c>
      <c r="AV25" s="68">
        <v>39.403025198999998</v>
      </c>
      <c r="AW25" s="68">
        <v>36.490302419999999</v>
      </c>
      <c r="AX25" s="68">
        <v>38.177002819999998</v>
      </c>
      <c r="AY25" s="68">
        <v>52.498687216</v>
      </c>
      <c r="AZ25" s="68">
        <v>43.432350470000003</v>
      </c>
      <c r="BA25" s="68">
        <v>38.438138449999997</v>
      </c>
      <c r="BB25" s="68">
        <v>32.7648078</v>
      </c>
      <c r="BC25" s="301">
        <v>37.764870000000002</v>
      </c>
      <c r="BD25" s="301">
        <v>48.241979999999998</v>
      </c>
      <c r="BE25" s="301">
        <v>56.712949999999999</v>
      </c>
      <c r="BF25" s="301">
        <v>56.104430000000001</v>
      </c>
      <c r="BG25" s="301">
        <v>44.901969999999999</v>
      </c>
      <c r="BH25" s="301">
        <v>37.914439999999999</v>
      </c>
      <c r="BI25" s="301">
        <v>39.141089999999998</v>
      </c>
      <c r="BJ25" s="301">
        <v>43.279829999999997</v>
      </c>
      <c r="BK25" s="301">
        <v>48.463540000000002</v>
      </c>
      <c r="BL25" s="301">
        <v>41.130499999999998</v>
      </c>
      <c r="BM25" s="301">
        <v>38.200020000000002</v>
      </c>
      <c r="BN25" s="301">
        <v>31.431260000000002</v>
      </c>
      <c r="BO25" s="301">
        <v>37.210129999999999</v>
      </c>
      <c r="BP25" s="301">
        <v>45.846719999999998</v>
      </c>
      <c r="BQ25" s="301">
        <v>53.987589999999997</v>
      </c>
      <c r="BR25" s="301">
        <v>53.886569999999999</v>
      </c>
      <c r="BS25" s="301">
        <v>45.393300000000004</v>
      </c>
      <c r="BT25" s="301">
        <v>35.822420000000001</v>
      </c>
      <c r="BU25" s="301">
        <v>36.731569999999998</v>
      </c>
      <c r="BV25" s="301">
        <v>42.088039999999999</v>
      </c>
    </row>
    <row r="26" spans="1:74" ht="11.15" customHeight="1" x14ac:dyDescent="0.25">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303"/>
      <c r="BD26" s="303"/>
      <c r="BE26" s="303"/>
      <c r="BF26" s="303"/>
      <c r="BG26" s="303"/>
      <c r="BH26" s="303"/>
      <c r="BI26" s="303"/>
      <c r="BJ26" s="303"/>
      <c r="BK26" s="303"/>
      <c r="BL26" s="303"/>
      <c r="BM26" s="303"/>
      <c r="BN26" s="303"/>
      <c r="BO26" s="303"/>
      <c r="BP26" s="303"/>
      <c r="BQ26" s="303"/>
      <c r="BR26" s="303"/>
      <c r="BS26" s="303"/>
      <c r="BT26" s="303"/>
      <c r="BU26" s="303"/>
      <c r="BV26" s="303"/>
    </row>
    <row r="27" spans="1:74" ht="11.15" customHeight="1" x14ac:dyDescent="0.25">
      <c r="A27" s="16"/>
      <c r="B27" s="29" t="s">
        <v>784</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99"/>
      <c r="BD27" s="299"/>
      <c r="BE27" s="299"/>
      <c r="BF27" s="299"/>
      <c r="BG27" s="299"/>
      <c r="BH27" s="299"/>
      <c r="BI27" s="299"/>
      <c r="BJ27" s="299"/>
      <c r="BK27" s="299"/>
      <c r="BL27" s="299"/>
      <c r="BM27" s="299"/>
      <c r="BN27" s="299"/>
      <c r="BO27" s="299"/>
      <c r="BP27" s="299"/>
      <c r="BQ27" s="299"/>
      <c r="BR27" s="299"/>
      <c r="BS27" s="299"/>
      <c r="BT27" s="299"/>
      <c r="BU27" s="299"/>
      <c r="BV27" s="299"/>
    </row>
    <row r="28" spans="1:74" ht="11.15" customHeight="1" x14ac:dyDescent="0.25">
      <c r="A28" s="16" t="s">
        <v>604</v>
      </c>
      <c r="B28" s="27" t="s">
        <v>95</v>
      </c>
      <c r="C28" s="210">
        <v>11.511747570000001</v>
      </c>
      <c r="D28" s="210">
        <v>10.84828722</v>
      </c>
      <c r="E28" s="210">
        <v>9.9517392000000005</v>
      </c>
      <c r="F28" s="210">
        <v>9.6491751990000001</v>
      </c>
      <c r="G28" s="210">
        <v>10.16034612</v>
      </c>
      <c r="H28" s="210">
        <v>11.669762540000001</v>
      </c>
      <c r="I28" s="210">
        <v>12.516078439999999</v>
      </c>
      <c r="J28" s="210">
        <v>12.715816240000001</v>
      </c>
      <c r="K28" s="210">
        <v>11.641782340000001</v>
      </c>
      <c r="L28" s="210">
        <v>10.353594920000001</v>
      </c>
      <c r="M28" s="210">
        <v>10.08221309</v>
      </c>
      <c r="N28" s="210">
        <v>10.46967609</v>
      </c>
      <c r="O28" s="210">
        <v>11.00442655</v>
      </c>
      <c r="P28" s="210">
        <v>10.95505157</v>
      </c>
      <c r="Q28" s="210">
        <v>10.11528858</v>
      </c>
      <c r="R28" s="210">
        <v>9.4936772699999992</v>
      </c>
      <c r="S28" s="210">
        <v>9.9424801679999995</v>
      </c>
      <c r="T28" s="210">
        <v>11.106312409999999</v>
      </c>
      <c r="U28" s="210">
        <v>12.54491655</v>
      </c>
      <c r="V28" s="210">
        <v>12.432330479999999</v>
      </c>
      <c r="W28" s="210">
        <v>11.749827549999999</v>
      </c>
      <c r="X28" s="210">
        <v>10.32368198</v>
      </c>
      <c r="Y28" s="210">
        <v>9.9179917779999993</v>
      </c>
      <c r="Z28" s="210">
        <v>10.39962044</v>
      </c>
      <c r="AA28" s="210">
        <v>10.588531619999999</v>
      </c>
      <c r="AB28" s="210">
        <v>10.566334599999999</v>
      </c>
      <c r="AC28" s="210">
        <v>9.7339127160000007</v>
      </c>
      <c r="AD28" s="210">
        <v>9.1044071169999992</v>
      </c>
      <c r="AE28" s="210">
        <v>9.2137381719999993</v>
      </c>
      <c r="AF28" s="210">
        <v>11.04515717</v>
      </c>
      <c r="AG28" s="210">
        <v>12.63149701</v>
      </c>
      <c r="AH28" s="210">
        <v>12.28962649</v>
      </c>
      <c r="AI28" s="210">
        <v>11.12270781</v>
      </c>
      <c r="AJ28" s="210">
        <v>9.9312222329999997</v>
      </c>
      <c r="AK28" s="210">
        <v>9.6075935569999995</v>
      </c>
      <c r="AL28" s="210">
        <v>10.56452011</v>
      </c>
      <c r="AM28" s="210">
        <v>10.75021752</v>
      </c>
      <c r="AN28" s="210">
        <v>11.022766089999999</v>
      </c>
      <c r="AO28" s="210">
        <v>9.8084845650000005</v>
      </c>
      <c r="AP28" s="210">
        <v>9.3982789909999997</v>
      </c>
      <c r="AQ28" s="210">
        <v>9.673537541</v>
      </c>
      <c r="AR28" s="210">
        <v>11.628583369999999</v>
      </c>
      <c r="AS28" s="210">
        <v>12.41308748</v>
      </c>
      <c r="AT28" s="210">
        <v>12.660304869999999</v>
      </c>
      <c r="AU28" s="210">
        <v>11.571059910000001</v>
      </c>
      <c r="AV28" s="210">
        <v>10.083293599999999</v>
      </c>
      <c r="AW28" s="210">
        <v>9.9331279949999995</v>
      </c>
      <c r="AX28" s="210">
        <v>10.278372409999999</v>
      </c>
      <c r="AY28" s="210">
        <v>11.25547272</v>
      </c>
      <c r="AZ28" s="210">
        <v>11.248277162999999</v>
      </c>
      <c r="BA28" s="210">
        <v>10.11008</v>
      </c>
      <c r="BB28" s="210">
        <v>9.7284989999999993</v>
      </c>
      <c r="BC28" s="299">
        <v>9.9445359999999994</v>
      </c>
      <c r="BD28" s="299">
        <v>11.688639999999999</v>
      </c>
      <c r="BE28" s="299">
        <v>12.554539999999999</v>
      </c>
      <c r="BF28" s="299">
        <v>12.61054</v>
      </c>
      <c r="BG28" s="299">
        <v>11.56418</v>
      </c>
      <c r="BH28" s="299">
        <v>10.18221</v>
      </c>
      <c r="BI28" s="299">
        <v>10.00225</v>
      </c>
      <c r="BJ28" s="299">
        <v>10.737629999999999</v>
      </c>
      <c r="BK28" s="299">
        <v>11.473610000000001</v>
      </c>
      <c r="BL28" s="299">
        <v>11.246449999999999</v>
      </c>
      <c r="BM28" s="299">
        <v>10.246790000000001</v>
      </c>
      <c r="BN28" s="299">
        <v>9.7318909999999992</v>
      </c>
      <c r="BO28" s="299">
        <v>9.9857530000000008</v>
      </c>
      <c r="BP28" s="299">
        <v>11.77854</v>
      </c>
      <c r="BQ28" s="299">
        <v>12.604850000000001</v>
      </c>
      <c r="BR28" s="299">
        <v>12.736649999999999</v>
      </c>
      <c r="BS28" s="299">
        <v>11.718019999999999</v>
      </c>
      <c r="BT28" s="299">
        <v>10.301690000000001</v>
      </c>
      <c r="BU28" s="299">
        <v>10.119960000000001</v>
      </c>
      <c r="BV28" s="299">
        <v>10.87003</v>
      </c>
    </row>
    <row r="29" spans="1:74" ht="11.15" customHeight="1" x14ac:dyDescent="0.25">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99"/>
      <c r="BD29" s="299"/>
      <c r="BE29" s="299"/>
      <c r="BF29" s="299"/>
      <c r="BG29" s="299"/>
      <c r="BH29" s="299"/>
      <c r="BI29" s="299"/>
      <c r="BJ29" s="299"/>
      <c r="BK29" s="299"/>
      <c r="BL29" s="299"/>
      <c r="BM29" s="299"/>
      <c r="BN29" s="299"/>
      <c r="BO29" s="299"/>
      <c r="BP29" s="299"/>
      <c r="BQ29" s="299"/>
      <c r="BR29" s="299"/>
      <c r="BS29" s="299"/>
      <c r="BT29" s="299"/>
      <c r="BU29" s="299"/>
      <c r="BV29" s="299"/>
    </row>
    <row r="30" spans="1:74" ht="11.15" customHeight="1" x14ac:dyDescent="0.25">
      <c r="A30" s="16"/>
      <c r="B30" s="25" t="s">
        <v>225</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99"/>
      <c r="BD30" s="299"/>
      <c r="BE30" s="299"/>
      <c r="BF30" s="299"/>
      <c r="BG30" s="299"/>
      <c r="BH30" s="299"/>
      <c r="BI30" s="299"/>
      <c r="BJ30" s="299"/>
      <c r="BK30" s="299"/>
      <c r="BL30" s="299"/>
      <c r="BM30" s="299"/>
      <c r="BN30" s="299"/>
      <c r="BO30" s="299"/>
      <c r="BP30" s="299"/>
      <c r="BQ30" s="299"/>
      <c r="BR30" s="299"/>
      <c r="BS30" s="299"/>
      <c r="BT30" s="299"/>
      <c r="BU30" s="299"/>
      <c r="BV30" s="299"/>
    </row>
    <row r="31" spans="1:74" ht="11.15" customHeight="1" x14ac:dyDescent="0.25">
      <c r="A31" s="133" t="s">
        <v>24</v>
      </c>
      <c r="B31" s="30" t="s">
        <v>96</v>
      </c>
      <c r="C31" s="210">
        <v>0.95743482422000004</v>
      </c>
      <c r="D31" s="210">
        <v>0.89693483960999998</v>
      </c>
      <c r="E31" s="210">
        <v>0.99823989933000001</v>
      </c>
      <c r="F31" s="210">
        <v>1.0051536928</v>
      </c>
      <c r="G31" s="210">
        <v>1.0479373190000001</v>
      </c>
      <c r="H31" s="210">
        <v>1.0184108220000001</v>
      </c>
      <c r="I31" s="210">
        <v>0.93255059527999995</v>
      </c>
      <c r="J31" s="210">
        <v>0.93921386703999998</v>
      </c>
      <c r="K31" s="210">
        <v>0.85236152599000004</v>
      </c>
      <c r="L31" s="210">
        <v>0.89017200958999998</v>
      </c>
      <c r="M31" s="210">
        <v>0.89361533714999997</v>
      </c>
      <c r="N31" s="210">
        <v>0.93106686507000003</v>
      </c>
      <c r="O31" s="210">
        <v>0.92809581253999995</v>
      </c>
      <c r="P31" s="210">
        <v>0.86930948641000005</v>
      </c>
      <c r="Q31" s="210">
        <v>0.9885706259</v>
      </c>
      <c r="R31" s="210">
        <v>1.0234073494</v>
      </c>
      <c r="S31" s="210">
        <v>1.0650174732</v>
      </c>
      <c r="T31" s="210">
        <v>0.99733569044000003</v>
      </c>
      <c r="U31" s="210">
        <v>0.98477347082</v>
      </c>
      <c r="V31" s="210">
        <v>0.93897641871000004</v>
      </c>
      <c r="W31" s="210">
        <v>0.90074013927999996</v>
      </c>
      <c r="X31" s="210">
        <v>0.93276196385999999</v>
      </c>
      <c r="Y31" s="210">
        <v>0.89985481393</v>
      </c>
      <c r="Z31" s="210">
        <v>0.93470013406999997</v>
      </c>
      <c r="AA31" s="210">
        <v>0.96320163134000003</v>
      </c>
      <c r="AB31" s="210">
        <v>0.97175862593999995</v>
      </c>
      <c r="AC31" s="210">
        <v>0.96830343258999996</v>
      </c>
      <c r="AD31" s="210">
        <v>0.92049802562000005</v>
      </c>
      <c r="AE31" s="210">
        <v>1.0277460651000001</v>
      </c>
      <c r="AF31" s="210">
        <v>1.0429987325000001</v>
      </c>
      <c r="AG31" s="210">
        <v>0.98967479281000004</v>
      </c>
      <c r="AH31" s="210">
        <v>0.94721597129000001</v>
      </c>
      <c r="AI31" s="210">
        <v>0.87748400305999996</v>
      </c>
      <c r="AJ31" s="210">
        <v>0.92223366321</v>
      </c>
      <c r="AK31" s="210">
        <v>0.96645986518000004</v>
      </c>
      <c r="AL31" s="210">
        <v>0.97186284625999997</v>
      </c>
      <c r="AM31" s="210">
        <v>0.97980787560000004</v>
      </c>
      <c r="AN31" s="210">
        <v>0.87780381760000004</v>
      </c>
      <c r="AO31" s="210">
        <v>1.0925040797000001</v>
      </c>
      <c r="AP31" s="210">
        <v>1.0355868425000001</v>
      </c>
      <c r="AQ31" s="210">
        <v>1.0978527799</v>
      </c>
      <c r="AR31" s="210">
        <v>1.0288980997999999</v>
      </c>
      <c r="AS31" s="210">
        <v>0.98202714408000003</v>
      </c>
      <c r="AT31" s="210">
        <v>1.0057282454000001</v>
      </c>
      <c r="AU31" s="210">
        <v>0.9649441768</v>
      </c>
      <c r="AV31" s="210">
        <v>1.0055749951999999</v>
      </c>
      <c r="AW31" s="210">
        <v>1.0246981185999999</v>
      </c>
      <c r="AX31" s="210">
        <v>1.1107143713000001</v>
      </c>
      <c r="AY31" s="210">
        <v>1.0984255442999999</v>
      </c>
      <c r="AZ31" s="210">
        <v>1.0427897856999999</v>
      </c>
      <c r="BA31" s="210">
        <v>1.1920409999999999</v>
      </c>
      <c r="BB31" s="210">
        <v>1.177624</v>
      </c>
      <c r="BC31" s="299">
        <v>1.2156180000000001</v>
      </c>
      <c r="BD31" s="299">
        <v>1.1325750000000001</v>
      </c>
      <c r="BE31" s="299">
        <v>1.0841080000000001</v>
      </c>
      <c r="BF31" s="299">
        <v>1.0810120000000001</v>
      </c>
      <c r="BG31" s="299">
        <v>1.0422229999999999</v>
      </c>
      <c r="BH31" s="299">
        <v>1.0640160000000001</v>
      </c>
      <c r="BI31" s="299">
        <v>1.079337</v>
      </c>
      <c r="BJ31" s="299">
        <v>1.1401829999999999</v>
      </c>
      <c r="BK31" s="299">
        <v>1.1372720000000001</v>
      </c>
      <c r="BL31" s="299">
        <v>1.095202</v>
      </c>
      <c r="BM31" s="299">
        <v>1.2483029999999999</v>
      </c>
      <c r="BN31" s="299">
        <v>1.242229</v>
      </c>
      <c r="BO31" s="299">
        <v>1.2930919999999999</v>
      </c>
      <c r="BP31" s="299">
        <v>1.1985539999999999</v>
      </c>
      <c r="BQ31" s="299">
        <v>1.141443</v>
      </c>
      <c r="BR31" s="299">
        <v>1.1474219999999999</v>
      </c>
      <c r="BS31" s="299">
        <v>1.102444</v>
      </c>
      <c r="BT31" s="299">
        <v>1.11995</v>
      </c>
      <c r="BU31" s="299">
        <v>1.12761</v>
      </c>
      <c r="BV31" s="299">
        <v>1.205524</v>
      </c>
    </row>
    <row r="32" spans="1:74" ht="11.15" customHeight="1" x14ac:dyDescent="0.25">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99"/>
      <c r="BD32" s="299"/>
      <c r="BE32" s="299"/>
      <c r="BF32" s="299"/>
      <c r="BG32" s="299"/>
      <c r="BH32" s="299"/>
      <c r="BI32" s="299"/>
      <c r="BJ32" s="299"/>
      <c r="BK32" s="299"/>
      <c r="BL32" s="299"/>
      <c r="BM32" s="299"/>
      <c r="BN32" s="299"/>
      <c r="BO32" s="299"/>
      <c r="BP32" s="299"/>
      <c r="BQ32" s="299"/>
      <c r="BR32" s="299"/>
      <c r="BS32" s="299"/>
      <c r="BT32" s="299"/>
      <c r="BU32" s="299"/>
      <c r="BV32" s="299"/>
    </row>
    <row r="33" spans="1:74" ht="11.15" customHeight="1" x14ac:dyDescent="0.25">
      <c r="A33" s="16"/>
      <c r="B33" s="29" t="s">
        <v>226</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212"/>
      <c r="BC33" s="303"/>
      <c r="BD33" s="303"/>
      <c r="BE33" s="303"/>
      <c r="BF33" s="303"/>
      <c r="BG33" s="303"/>
      <c r="BH33" s="303"/>
      <c r="BI33" s="303"/>
      <c r="BJ33" s="303"/>
      <c r="BK33" s="303"/>
      <c r="BL33" s="303"/>
      <c r="BM33" s="303"/>
      <c r="BN33" s="303"/>
      <c r="BO33" s="303"/>
      <c r="BP33" s="303"/>
      <c r="BQ33" s="303"/>
      <c r="BR33" s="303"/>
      <c r="BS33" s="303"/>
      <c r="BT33" s="303"/>
      <c r="BU33" s="303"/>
      <c r="BV33" s="303"/>
    </row>
    <row r="34" spans="1:74" ht="11.15" customHeight="1" x14ac:dyDescent="0.25">
      <c r="A34" s="26" t="s">
        <v>607</v>
      </c>
      <c r="B34" s="30" t="s">
        <v>96</v>
      </c>
      <c r="C34" s="210">
        <v>9.6642249919999994</v>
      </c>
      <c r="D34" s="210">
        <v>8.0634156370000003</v>
      </c>
      <c r="E34" s="210">
        <v>8.7046385280000003</v>
      </c>
      <c r="F34" s="210">
        <v>7.8855147619999997</v>
      </c>
      <c r="G34" s="210">
        <v>7.9854914790000002</v>
      </c>
      <c r="H34" s="210">
        <v>8.1422126020000007</v>
      </c>
      <c r="I34" s="210">
        <v>8.6090040919999993</v>
      </c>
      <c r="J34" s="210">
        <v>8.6885151460000003</v>
      </c>
      <c r="K34" s="210">
        <v>7.8626002699999997</v>
      </c>
      <c r="L34" s="210">
        <v>8.086035399</v>
      </c>
      <c r="M34" s="210">
        <v>8.5151873760000001</v>
      </c>
      <c r="N34" s="210">
        <v>9.0280417269999997</v>
      </c>
      <c r="O34" s="210">
        <v>9.5473696110000006</v>
      </c>
      <c r="P34" s="210">
        <v>8.3910976280000007</v>
      </c>
      <c r="Q34" s="210">
        <v>8.707579205</v>
      </c>
      <c r="R34" s="210">
        <v>7.6755602999999999</v>
      </c>
      <c r="S34" s="210">
        <v>7.9517476550000001</v>
      </c>
      <c r="T34" s="210">
        <v>7.9176875759999996</v>
      </c>
      <c r="U34" s="210">
        <v>8.5622634729999998</v>
      </c>
      <c r="V34" s="210">
        <v>8.5653908940000001</v>
      </c>
      <c r="W34" s="210">
        <v>7.8667700849999997</v>
      </c>
      <c r="X34" s="210">
        <v>7.9415983880000001</v>
      </c>
      <c r="Y34" s="210">
        <v>8.3959195859999998</v>
      </c>
      <c r="Z34" s="210">
        <v>8.9476676519999998</v>
      </c>
      <c r="AA34" s="210">
        <v>8.9714152859999992</v>
      </c>
      <c r="AB34" s="210">
        <v>8.3649831760000009</v>
      </c>
      <c r="AC34" s="210">
        <v>7.8812650949999998</v>
      </c>
      <c r="AD34" s="210">
        <v>6.5133010789999997</v>
      </c>
      <c r="AE34" s="210">
        <v>6.8271870870000004</v>
      </c>
      <c r="AF34" s="210">
        <v>7.2742703630000003</v>
      </c>
      <c r="AG34" s="210">
        <v>8.0658119290000005</v>
      </c>
      <c r="AH34" s="210">
        <v>8.0115158179999995</v>
      </c>
      <c r="AI34" s="210">
        <v>7.2991078490000003</v>
      </c>
      <c r="AJ34" s="210">
        <v>7.4744915340000002</v>
      </c>
      <c r="AK34" s="210">
        <v>7.5800686009999998</v>
      </c>
      <c r="AL34" s="210">
        <v>8.7108210659999994</v>
      </c>
      <c r="AM34" s="210">
        <v>8.8724695839999992</v>
      </c>
      <c r="AN34" s="210">
        <v>8.0739189590000002</v>
      </c>
      <c r="AO34" s="210">
        <v>8.1076727460000004</v>
      </c>
      <c r="AP34" s="210">
        <v>7.4438623679999996</v>
      </c>
      <c r="AQ34" s="210">
        <v>7.7019073039999997</v>
      </c>
      <c r="AR34" s="210">
        <v>8.0160627390000005</v>
      </c>
      <c r="AS34" s="210">
        <v>8.3446942140000004</v>
      </c>
      <c r="AT34" s="210">
        <v>8.4901571350000005</v>
      </c>
      <c r="AU34" s="210">
        <v>7.7095150559999999</v>
      </c>
      <c r="AV34" s="210">
        <v>7.6813729669999997</v>
      </c>
      <c r="AW34" s="210">
        <v>8.1304640080000006</v>
      </c>
      <c r="AX34" s="210">
        <v>8.7595048609999999</v>
      </c>
      <c r="AY34" s="210">
        <v>9.5228138829999995</v>
      </c>
      <c r="AZ34" s="210">
        <v>8.2055229999999995</v>
      </c>
      <c r="BA34" s="210">
        <v>8.4495269999999998</v>
      </c>
      <c r="BB34" s="210">
        <v>7.7736349999999996</v>
      </c>
      <c r="BC34" s="299">
        <v>7.8800970000000001</v>
      </c>
      <c r="BD34" s="299">
        <v>8.0767679999999995</v>
      </c>
      <c r="BE34" s="299">
        <v>8.5430100000000007</v>
      </c>
      <c r="BF34" s="299">
        <v>8.5356930000000002</v>
      </c>
      <c r="BG34" s="299">
        <v>7.8035909999999999</v>
      </c>
      <c r="BH34" s="299">
        <v>7.9039789999999996</v>
      </c>
      <c r="BI34" s="299">
        <v>8.2031910000000003</v>
      </c>
      <c r="BJ34" s="299">
        <v>9.1034640000000007</v>
      </c>
      <c r="BK34" s="299">
        <v>9.3438990000000004</v>
      </c>
      <c r="BL34" s="299">
        <v>8.2199010000000001</v>
      </c>
      <c r="BM34" s="299">
        <v>8.5216370000000001</v>
      </c>
      <c r="BN34" s="299">
        <v>7.7407000000000004</v>
      </c>
      <c r="BO34" s="299">
        <v>7.9957859999999998</v>
      </c>
      <c r="BP34" s="299">
        <v>8.1628439999999998</v>
      </c>
      <c r="BQ34" s="299">
        <v>8.6348339999999997</v>
      </c>
      <c r="BR34" s="299">
        <v>8.6719779999999993</v>
      </c>
      <c r="BS34" s="299">
        <v>7.9435560000000001</v>
      </c>
      <c r="BT34" s="299">
        <v>8.0488610000000005</v>
      </c>
      <c r="BU34" s="299">
        <v>8.3124129999999994</v>
      </c>
      <c r="BV34" s="299">
        <v>9.2440859999999994</v>
      </c>
    </row>
    <row r="35" spans="1:74" ht="11.15" customHeight="1" x14ac:dyDescent="0.25">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304"/>
      <c r="BD35" s="304"/>
      <c r="BE35" s="304"/>
      <c r="BF35" s="304"/>
      <c r="BG35" s="304"/>
      <c r="BH35" s="304"/>
      <c r="BI35" s="304"/>
      <c r="BJ35" s="304"/>
      <c r="BK35" s="304"/>
      <c r="BL35" s="304"/>
      <c r="BM35" s="304"/>
      <c r="BN35" s="304"/>
      <c r="BO35" s="304"/>
      <c r="BP35" s="304"/>
      <c r="BQ35" s="304"/>
      <c r="BR35" s="304"/>
      <c r="BS35" s="304"/>
      <c r="BT35" s="304"/>
      <c r="BU35" s="304"/>
      <c r="BV35" s="304"/>
    </row>
    <row r="36" spans="1:74" ht="11.15" customHeight="1" x14ac:dyDescent="0.25">
      <c r="A36" s="16"/>
      <c r="B36" s="31" t="s">
        <v>125</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304"/>
      <c r="BD36" s="304"/>
      <c r="BE36" s="304"/>
      <c r="BF36" s="304"/>
      <c r="BG36" s="304"/>
      <c r="BH36" s="304"/>
      <c r="BI36" s="304"/>
      <c r="BJ36" s="304"/>
      <c r="BK36" s="304"/>
      <c r="BL36" s="304"/>
      <c r="BM36" s="304"/>
      <c r="BN36" s="304"/>
      <c r="BO36" s="304"/>
      <c r="BP36" s="304"/>
      <c r="BQ36" s="304"/>
      <c r="BR36" s="304"/>
      <c r="BS36" s="304"/>
      <c r="BT36" s="304"/>
      <c r="BU36" s="304"/>
      <c r="BV36" s="304"/>
    </row>
    <row r="37" spans="1:74" ht="11.15" customHeight="1" x14ac:dyDescent="0.25">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211"/>
      <c r="BB37" s="211"/>
      <c r="BC37" s="300"/>
      <c r="BD37" s="300"/>
      <c r="BE37" s="300"/>
      <c r="BF37" s="300"/>
      <c r="BG37" s="300"/>
      <c r="BH37" s="300"/>
      <c r="BI37" s="300"/>
      <c r="BJ37" s="300"/>
      <c r="BK37" s="300"/>
      <c r="BL37" s="300"/>
      <c r="BM37" s="300"/>
      <c r="BN37" s="300"/>
      <c r="BO37" s="300"/>
      <c r="BP37" s="300"/>
      <c r="BQ37" s="300"/>
      <c r="BR37" s="300"/>
      <c r="BS37" s="300"/>
      <c r="BT37" s="300"/>
      <c r="BU37" s="300"/>
      <c r="BV37" s="300"/>
    </row>
    <row r="38" spans="1:74" ht="11.15" customHeight="1" x14ac:dyDescent="0.25">
      <c r="A38" s="635"/>
      <c r="B38" s="22" t="s">
        <v>989</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211"/>
      <c r="BB38" s="211"/>
      <c r="BC38" s="300"/>
      <c r="BD38" s="300"/>
      <c r="BE38" s="300"/>
      <c r="BF38" s="300"/>
      <c r="BG38" s="300"/>
      <c r="BH38" s="300"/>
      <c r="BI38" s="300"/>
      <c r="BJ38" s="300"/>
      <c r="BK38" s="300"/>
      <c r="BL38" s="300"/>
      <c r="BM38" s="300"/>
      <c r="BN38" s="300"/>
      <c r="BO38" s="300"/>
      <c r="BP38" s="300"/>
      <c r="BQ38" s="300"/>
      <c r="BR38" s="300"/>
      <c r="BS38" s="300"/>
      <c r="BT38" s="300"/>
      <c r="BU38" s="300"/>
      <c r="BV38" s="300"/>
    </row>
    <row r="39" spans="1:74" ht="11.15" customHeight="1" x14ac:dyDescent="0.25">
      <c r="A39" s="635" t="s">
        <v>518</v>
      </c>
      <c r="B39" s="32" t="s">
        <v>100</v>
      </c>
      <c r="C39" s="210">
        <v>63.698</v>
      </c>
      <c r="D39" s="210">
        <v>62.228999999999999</v>
      </c>
      <c r="E39" s="210">
        <v>62.725000000000001</v>
      </c>
      <c r="F39" s="210">
        <v>66.254000000000005</v>
      </c>
      <c r="G39" s="210">
        <v>69.977999999999994</v>
      </c>
      <c r="H39" s="210">
        <v>67.873000000000005</v>
      </c>
      <c r="I39" s="210">
        <v>70.980999999999995</v>
      </c>
      <c r="J39" s="210">
        <v>68.055000000000007</v>
      </c>
      <c r="K39" s="210">
        <v>70.230999999999995</v>
      </c>
      <c r="L39" s="210">
        <v>70.748999999999995</v>
      </c>
      <c r="M39" s="210">
        <v>56.963000000000001</v>
      </c>
      <c r="N39" s="210">
        <v>49.523000000000003</v>
      </c>
      <c r="O39" s="210">
        <v>51.375999999999998</v>
      </c>
      <c r="P39" s="210">
        <v>54.954000000000001</v>
      </c>
      <c r="Q39" s="210">
        <v>58.151000000000003</v>
      </c>
      <c r="R39" s="210">
        <v>63.862000000000002</v>
      </c>
      <c r="S39" s="210">
        <v>60.826999999999998</v>
      </c>
      <c r="T39" s="210">
        <v>54.656999999999996</v>
      </c>
      <c r="U39" s="210">
        <v>57.353999999999999</v>
      </c>
      <c r="V39" s="210">
        <v>54.805</v>
      </c>
      <c r="W39" s="210">
        <v>56.947000000000003</v>
      </c>
      <c r="X39" s="210">
        <v>53.963000000000001</v>
      </c>
      <c r="Y39" s="210">
        <v>57.027000000000001</v>
      </c>
      <c r="Z39" s="210">
        <v>59.877000000000002</v>
      </c>
      <c r="AA39" s="210">
        <v>57.52</v>
      </c>
      <c r="AB39" s="210">
        <v>50.54</v>
      </c>
      <c r="AC39" s="210">
        <v>29.21</v>
      </c>
      <c r="AD39" s="210">
        <v>16.55</v>
      </c>
      <c r="AE39" s="210">
        <v>28.56</v>
      </c>
      <c r="AF39" s="210">
        <v>38.31</v>
      </c>
      <c r="AG39" s="210">
        <v>40.71</v>
      </c>
      <c r="AH39" s="210">
        <v>42.34</v>
      </c>
      <c r="AI39" s="210">
        <v>39.630000000000003</v>
      </c>
      <c r="AJ39" s="210">
        <v>39.4</v>
      </c>
      <c r="AK39" s="210">
        <v>40.94</v>
      </c>
      <c r="AL39" s="210">
        <v>47.02</v>
      </c>
      <c r="AM39" s="210">
        <v>52</v>
      </c>
      <c r="AN39" s="210">
        <v>59.04</v>
      </c>
      <c r="AO39" s="210">
        <v>62.33</v>
      </c>
      <c r="AP39" s="210">
        <v>61.72</v>
      </c>
      <c r="AQ39" s="210">
        <v>65.17</v>
      </c>
      <c r="AR39" s="210">
        <v>71.38</v>
      </c>
      <c r="AS39" s="210">
        <v>72.489999999999995</v>
      </c>
      <c r="AT39" s="210">
        <v>67.73</v>
      </c>
      <c r="AU39" s="210">
        <v>71.650000000000006</v>
      </c>
      <c r="AV39" s="210">
        <v>81.48</v>
      </c>
      <c r="AW39" s="210">
        <v>79.150000000000006</v>
      </c>
      <c r="AX39" s="210">
        <v>71.709999999999994</v>
      </c>
      <c r="AY39" s="210">
        <v>83.22</v>
      </c>
      <c r="AZ39" s="210">
        <v>91.64</v>
      </c>
      <c r="BA39" s="210">
        <v>108.5</v>
      </c>
      <c r="BB39" s="210">
        <v>101.78</v>
      </c>
      <c r="BC39" s="299">
        <v>102</v>
      </c>
      <c r="BD39" s="299">
        <v>101.5</v>
      </c>
      <c r="BE39" s="299">
        <v>99.5</v>
      </c>
      <c r="BF39" s="299">
        <v>99</v>
      </c>
      <c r="BG39" s="299">
        <v>98</v>
      </c>
      <c r="BH39" s="299">
        <v>97</v>
      </c>
      <c r="BI39" s="299">
        <v>97.5</v>
      </c>
      <c r="BJ39" s="299">
        <v>96.5</v>
      </c>
      <c r="BK39" s="299">
        <v>97</v>
      </c>
      <c r="BL39" s="299">
        <v>95</v>
      </c>
      <c r="BM39" s="299">
        <v>94</v>
      </c>
      <c r="BN39" s="299">
        <v>93</v>
      </c>
      <c r="BO39" s="299">
        <v>93</v>
      </c>
      <c r="BP39" s="299">
        <v>92</v>
      </c>
      <c r="BQ39" s="299">
        <v>92</v>
      </c>
      <c r="BR39" s="299">
        <v>92</v>
      </c>
      <c r="BS39" s="299">
        <v>92</v>
      </c>
      <c r="BT39" s="299">
        <v>93</v>
      </c>
      <c r="BU39" s="299">
        <v>93</v>
      </c>
      <c r="BV39" s="299">
        <v>93</v>
      </c>
    </row>
    <row r="40" spans="1:74" ht="11.15" customHeight="1" x14ac:dyDescent="0.25">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211"/>
      <c r="BB40" s="211"/>
      <c r="BC40" s="300"/>
      <c r="BD40" s="300"/>
      <c r="BE40" s="300"/>
      <c r="BF40" s="300"/>
      <c r="BG40" s="300"/>
      <c r="BH40" s="300"/>
      <c r="BI40" s="300"/>
      <c r="BJ40" s="300"/>
      <c r="BK40" s="300"/>
      <c r="BL40" s="300"/>
      <c r="BM40" s="300"/>
      <c r="BN40" s="300"/>
      <c r="BO40" s="300"/>
      <c r="BP40" s="300"/>
      <c r="BQ40" s="300"/>
      <c r="BR40" s="300"/>
      <c r="BS40" s="300"/>
      <c r="BT40" s="300"/>
      <c r="BU40" s="300"/>
      <c r="BV40" s="300"/>
    </row>
    <row r="41" spans="1:74" ht="11.15" customHeight="1" x14ac:dyDescent="0.25">
      <c r="A41" s="551"/>
      <c r="B41" s="29" t="s">
        <v>812</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304"/>
      <c r="BD41" s="304"/>
      <c r="BE41" s="304"/>
      <c r="BF41" s="304"/>
      <c r="BG41" s="304"/>
      <c r="BH41" s="304"/>
      <c r="BI41" s="304"/>
      <c r="BJ41" s="304"/>
      <c r="BK41" s="304"/>
      <c r="BL41" s="304"/>
      <c r="BM41" s="304"/>
      <c r="BN41" s="304"/>
      <c r="BO41" s="304"/>
      <c r="BP41" s="304"/>
      <c r="BQ41" s="304"/>
      <c r="BR41" s="304"/>
      <c r="BS41" s="304"/>
      <c r="BT41" s="304"/>
      <c r="BU41" s="304"/>
      <c r="BV41" s="304"/>
    </row>
    <row r="42" spans="1:74" ht="11.15" customHeight="1" x14ac:dyDescent="0.25">
      <c r="A42" s="552" t="s">
        <v>131</v>
      </c>
      <c r="B42" s="30" t="s">
        <v>101</v>
      </c>
      <c r="C42" s="210">
        <v>3.69</v>
      </c>
      <c r="D42" s="210">
        <v>2.67</v>
      </c>
      <c r="E42" s="210">
        <v>2.6930000000000001</v>
      </c>
      <c r="F42" s="210">
        <v>2.7959999999999998</v>
      </c>
      <c r="G42" s="210">
        <v>2.8</v>
      </c>
      <c r="H42" s="210">
        <v>2.9670000000000001</v>
      </c>
      <c r="I42" s="210">
        <v>2.8330000000000002</v>
      </c>
      <c r="J42" s="210">
        <v>2.9609999999999999</v>
      </c>
      <c r="K42" s="210">
        <v>2.9950000000000001</v>
      </c>
      <c r="L42" s="210">
        <v>3.2759999999999998</v>
      </c>
      <c r="M42" s="210">
        <v>4.0910000000000002</v>
      </c>
      <c r="N42" s="210">
        <v>4.0410000000000004</v>
      </c>
      <c r="O42" s="210">
        <v>3.109</v>
      </c>
      <c r="P42" s="210">
        <v>2.6909999999999998</v>
      </c>
      <c r="Q42" s="210">
        <v>2.948</v>
      </c>
      <c r="R42" s="210">
        <v>2.6469999999999998</v>
      </c>
      <c r="S42" s="210">
        <v>2.6379999999999999</v>
      </c>
      <c r="T42" s="210">
        <v>2.399</v>
      </c>
      <c r="U42" s="210">
        <v>2.3660000000000001</v>
      </c>
      <c r="V42" s="210">
        <v>2.2210000000000001</v>
      </c>
      <c r="W42" s="210">
        <v>2.5590000000000002</v>
      </c>
      <c r="X42" s="210">
        <v>2.331</v>
      </c>
      <c r="Y42" s="210">
        <v>2.653</v>
      </c>
      <c r="Z42" s="210">
        <v>2.2189999999999999</v>
      </c>
      <c r="AA42" s="210">
        <v>2.02</v>
      </c>
      <c r="AB42" s="210">
        <v>1.91</v>
      </c>
      <c r="AC42" s="210">
        <v>1.79</v>
      </c>
      <c r="AD42" s="210">
        <v>1.74</v>
      </c>
      <c r="AE42" s="210">
        <v>1.748</v>
      </c>
      <c r="AF42" s="210">
        <v>1.631</v>
      </c>
      <c r="AG42" s="210">
        <v>1.7669999999999999</v>
      </c>
      <c r="AH42" s="210">
        <v>2.2999999999999998</v>
      </c>
      <c r="AI42" s="210">
        <v>1.9219999999999999</v>
      </c>
      <c r="AJ42" s="210">
        <v>2.39</v>
      </c>
      <c r="AK42" s="210">
        <v>2.61</v>
      </c>
      <c r="AL42" s="210">
        <v>2.59</v>
      </c>
      <c r="AM42" s="210">
        <v>2.71</v>
      </c>
      <c r="AN42" s="210">
        <v>5.35</v>
      </c>
      <c r="AO42" s="210">
        <v>2.62</v>
      </c>
      <c r="AP42" s="210">
        <v>2.6629999999999998</v>
      </c>
      <c r="AQ42" s="210">
        <v>2.91</v>
      </c>
      <c r="AR42" s="210">
        <v>3.26</v>
      </c>
      <c r="AS42" s="210">
        <v>3.84</v>
      </c>
      <c r="AT42" s="210">
        <v>4.07</v>
      </c>
      <c r="AU42" s="210">
        <v>5.16</v>
      </c>
      <c r="AV42" s="210">
        <v>5.51</v>
      </c>
      <c r="AW42" s="210">
        <v>5.05</v>
      </c>
      <c r="AX42" s="210">
        <v>3.76</v>
      </c>
      <c r="AY42" s="210">
        <v>4.38</v>
      </c>
      <c r="AZ42" s="210">
        <v>4.6900000000000004</v>
      </c>
      <c r="BA42" s="210">
        <v>4.9000000000000004</v>
      </c>
      <c r="BB42" s="210">
        <v>6.59</v>
      </c>
      <c r="BC42" s="299">
        <v>8.2799999999999994</v>
      </c>
      <c r="BD42" s="299">
        <v>8.61</v>
      </c>
      <c r="BE42" s="299">
        <v>8.77</v>
      </c>
      <c r="BF42" s="299">
        <v>8.75</v>
      </c>
      <c r="BG42" s="299">
        <v>8.56</v>
      </c>
      <c r="BH42" s="299">
        <v>8.4600000000000009</v>
      </c>
      <c r="BI42" s="299">
        <v>8.49</v>
      </c>
      <c r="BJ42" s="299">
        <v>8.5</v>
      </c>
      <c r="BK42" s="299">
        <v>8.52</v>
      </c>
      <c r="BL42" s="299">
        <v>7.99</v>
      </c>
      <c r="BM42" s="299">
        <v>5.81</v>
      </c>
      <c r="BN42" s="299">
        <v>4.26</v>
      </c>
      <c r="BO42" s="299">
        <v>3.68</v>
      </c>
      <c r="BP42" s="299">
        <v>3.72</v>
      </c>
      <c r="BQ42" s="299">
        <v>3.81</v>
      </c>
      <c r="BR42" s="299">
        <v>3.79</v>
      </c>
      <c r="BS42" s="299">
        <v>3.72</v>
      </c>
      <c r="BT42" s="299">
        <v>3.75</v>
      </c>
      <c r="BU42" s="299">
        <v>3.89</v>
      </c>
      <c r="BV42" s="299">
        <v>3.95</v>
      </c>
    </row>
    <row r="43" spans="1:74" ht="11.15" customHeight="1" x14ac:dyDescent="0.25">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212"/>
      <c r="BC43" s="303"/>
      <c r="BD43" s="303"/>
      <c r="BE43" s="303"/>
      <c r="BF43" s="303"/>
      <c r="BG43" s="303"/>
      <c r="BH43" s="303"/>
      <c r="BI43" s="303"/>
      <c r="BJ43" s="303"/>
      <c r="BK43" s="303"/>
      <c r="BL43" s="303"/>
      <c r="BM43" s="303"/>
      <c r="BN43" s="303"/>
      <c r="BO43" s="303"/>
      <c r="BP43" s="303"/>
      <c r="BQ43" s="303"/>
      <c r="BR43" s="303"/>
      <c r="BS43" s="303"/>
      <c r="BT43" s="303"/>
      <c r="BU43" s="303"/>
      <c r="BV43" s="303"/>
    </row>
    <row r="44" spans="1:74" ht="11.15" customHeight="1" x14ac:dyDescent="0.25">
      <c r="A44" s="33"/>
      <c r="B44" s="29" t="s">
        <v>787</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212"/>
      <c r="BC44" s="303"/>
      <c r="BD44" s="303"/>
      <c r="BE44" s="303"/>
      <c r="BF44" s="303"/>
      <c r="BG44" s="303"/>
      <c r="BH44" s="303"/>
      <c r="BI44" s="303"/>
      <c r="BJ44" s="303"/>
      <c r="BK44" s="303"/>
      <c r="BL44" s="303"/>
      <c r="BM44" s="303"/>
      <c r="BN44" s="303"/>
      <c r="BO44" s="303"/>
      <c r="BP44" s="303"/>
      <c r="BQ44" s="303"/>
      <c r="BR44" s="303"/>
      <c r="BS44" s="303"/>
      <c r="BT44" s="303"/>
      <c r="BU44" s="303"/>
      <c r="BV44" s="303"/>
    </row>
    <row r="45" spans="1:74" ht="11.15" customHeight="1" x14ac:dyDescent="0.25">
      <c r="A45" s="26" t="s">
        <v>523</v>
      </c>
      <c r="B45" s="30" t="s">
        <v>101</v>
      </c>
      <c r="C45" s="210">
        <v>2.06</v>
      </c>
      <c r="D45" s="210">
        <v>2.0699999999999998</v>
      </c>
      <c r="E45" s="210">
        <v>2.04</v>
      </c>
      <c r="F45" s="210">
        <v>2.0699999999999998</v>
      </c>
      <c r="G45" s="210">
        <v>2.04</v>
      </c>
      <c r="H45" s="210">
        <v>2.04</v>
      </c>
      <c r="I45" s="210">
        <v>2.0499999999999998</v>
      </c>
      <c r="J45" s="210">
        <v>2.06</v>
      </c>
      <c r="K45" s="210">
        <v>2.0499999999999998</v>
      </c>
      <c r="L45" s="210">
        <v>2.04</v>
      </c>
      <c r="M45" s="210">
        <v>2.06</v>
      </c>
      <c r="N45" s="210">
        <v>2.11</v>
      </c>
      <c r="O45" s="210">
        <v>2.1</v>
      </c>
      <c r="P45" s="210">
        <v>2.0699999999999998</v>
      </c>
      <c r="Q45" s="210">
        <v>2.08</v>
      </c>
      <c r="R45" s="210">
        <v>2.0699999999999998</v>
      </c>
      <c r="S45" s="210">
        <v>2.0499999999999998</v>
      </c>
      <c r="T45" s="210">
        <v>2.0299999999999998</v>
      </c>
      <c r="U45" s="210">
        <v>2.02</v>
      </c>
      <c r="V45" s="210">
        <v>2</v>
      </c>
      <c r="W45" s="210">
        <v>1.96</v>
      </c>
      <c r="X45" s="210">
        <v>1.96</v>
      </c>
      <c r="Y45" s="210">
        <v>1.96</v>
      </c>
      <c r="Z45" s="210">
        <v>1.91</v>
      </c>
      <c r="AA45" s="210">
        <v>1.94</v>
      </c>
      <c r="AB45" s="210">
        <v>1.9</v>
      </c>
      <c r="AC45" s="210">
        <v>1.93</v>
      </c>
      <c r="AD45" s="210">
        <v>1.92</v>
      </c>
      <c r="AE45" s="210">
        <v>1.89</v>
      </c>
      <c r="AF45" s="210">
        <v>1.9</v>
      </c>
      <c r="AG45" s="210">
        <v>1.91</v>
      </c>
      <c r="AH45" s="210">
        <v>1.94</v>
      </c>
      <c r="AI45" s="210">
        <v>1.94</v>
      </c>
      <c r="AJ45" s="210">
        <v>1.91</v>
      </c>
      <c r="AK45" s="210">
        <v>1.91</v>
      </c>
      <c r="AL45" s="210">
        <v>1.92</v>
      </c>
      <c r="AM45" s="210">
        <v>1.91</v>
      </c>
      <c r="AN45" s="210">
        <v>1.93</v>
      </c>
      <c r="AO45" s="210">
        <v>1.9</v>
      </c>
      <c r="AP45" s="210">
        <v>1.9</v>
      </c>
      <c r="AQ45" s="210">
        <v>1.9</v>
      </c>
      <c r="AR45" s="210">
        <v>1.96</v>
      </c>
      <c r="AS45" s="210">
        <v>2.0099999999999998</v>
      </c>
      <c r="AT45" s="210">
        <v>2.06</v>
      </c>
      <c r="AU45" s="210">
        <v>2.0099999999999998</v>
      </c>
      <c r="AV45" s="210">
        <v>2.0299999999999998</v>
      </c>
      <c r="AW45" s="210">
        <v>2.04</v>
      </c>
      <c r="AX45" s="210">
        <v>2.08</v>
      </c>
      <c r="AY45" s="210">
        <v>2.2078363601</v>
      </c>
      <c r="AZ45" s="210">
        <v>2.1797391165</v>
      </c>
      <c r="BA45" s="210">
        <v>2.043981</v>
      </c>
      <c r="BB45" s="210">
        <v>2.0412710000000001</v>
      </c>
      <c r="BC45" s="299">
        <v>2.0222370000000001</v>
      </c>
      <c r="BD45" s="299">
        <v>2.0132490000000001</v>
      </c>
      <c r="BE45" s="299">
        <v>1.882363</v>
      </c>
      <c r="BF45" s="299">
        <v>1.8795599999999999</v>
      </c>
      <c r="BG45" s="299">
        <v>1.9100539999999999</v>
      </c>
      <c r="BH45" s="299">
        <v>1.8571880000000001</v>
      </c>
      <c r="BI45" s="299">
        <v>1.8811640000000001</v>
      </c>
      <c r="BJ45" s="299">
        <v>1.887222</v>
      </c>
      <c r="BK45" s="299">
        <v>1.9454309999999999</v>
      </c>
      <c r="BL45" s="299">
        <v>1.9372780000000001</v>
      </c>
      <c r="BM45" s="299">
        <v>1.960887</v>
      </c>
      <c r="BN45" s="299">
        <v>1.984572</v>
      </c>
      <c r="BO45" s="299">
        <v>1.9818880000000001</v>
      </c>
      <c r="BP45" s="299">
        <v>1.9483159999999999</v>
      </c>
      <c r="BQ45" s="299">
        <v>1.9574800000000001</v>
      </c>
      <c r="BR45" s="299">
        <v>1.9660679999999999</v>
      </c>
      <c r="BS45" s="299">
        <v>1.9552830000000001</v>
      </c>
      <c r="BT45" s="299">
        <v>1.9287019999999999</v>
      </c>
      <c r="BU45" s="299">
        <v>1.929708</v>
      </c>
      <c r="BV45" s="299">
        <v>1.9334910000000001</v>
      </c>
    </row>
    <row r="46" spans="1:74" ht="11.15" customHeight="1" x14ac:dyDescent="0.25">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211"/>
      <c r="BB46" s="211"/>
      <c r="BC46" s="300"/>
      <c r="BD46" s="300"/>
      <c r="BE46" s="300"/>
      <c r="BF46" s="300"/>
      <c r="BG46" s="300"/>
      <c r="BH46" s="300"/>
      <c r="BI46" s="300"/>
      <c r="BJ46" s="300"/>
      <c r="BK46" s="300"/>
      <c r="BL46" s="300"/>
      <c r="BM46" s="300"/>
      <c r="BN46" s="300"/>
      <c r="BO46" s="300"/>
      <c r="BP46" s="300"/>
      <c r="BQ46" s="300"/>
      <c r="BR46" s="300"/>
      <c r="BS46" s="300"/>
      <c r="BT46" s="300"/>
      <c r="BU46" s="300"/>
      <c r="BV46" s="300"/>
    </row>
    <row r="47" spans="1:74" ht="11.15" customHeight="1" x14ac:dyDescent="0.25">
      <c r="A47" s="19"/>
      <c r="B47" s="20" t="s">
        <v>788</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211"/>
      <c r="BC47" s="300"/>
      <c r="BD47" s="300"/>
      <c r="BE47" s="300"/>
      <c r="BF47" s="300"/>
      <c r="BG47" s="300"/>
      <c r="BH47" s="300"/>
      <c r="BI47" s="300"/>
      <c r="BJ47" s="300"/>
      <c r="BK47" s="300"/>
      <c r="BL47" s="300"/>
      <c r="BM47" s="300"/>
      <c r="BN47" s="300"/>
      <c r="BO47" s="300"/>
      <c r="BP47" s="300"/>
      <c r="BQ47" s="300"/>
      <c r="BR47" s="300"/>
      <c r="BS47" s="300"/>
      <c r="BT47" s="300"/>
      <c r="BU47" s="300"/>
      <c r="BV47" s="300"/>
    </row>
    <row r="48" spans="1:74" ht="11.15" customHeight="1" x14ac:dyDescent="0.25">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211"/>
      <c r="BC48" s="300"/>
      <c r="BD48" s="300"/>
      <c r="BE48" s="300"/>
      <c r="BF48" s="300"/>
      <c r="BG48" s="300"/>
      <c r="BH48" s="300"/>
      <c r="BI48" s="300"/>
      <c r="BJ48" s="300"/>
      <c r="BK48" s="300"/>
      <c r="BL48" s="300"/>
      <c r="BM48" s="300"/>
      <c r="BN48" s="300"/>
      <c r="BO48" s="300"/>
      <c r="BP48" s="300"/>
      <c r="BQ48" s="300"/>
      <c r="BR48" s="300"/>
      <c r="BS48" s="300"/>
      <c r="BT48" s="300"/>
      <c r="BU48" s="300"/>
      <c r="BV48" s="300"/>
    </row>
    <row r="49" spans="1:74" ht="11.15" customHeight="1" x14ac:dyDescent="0.25">
      <c r="A49" s="35"/>
      <c r="B49" s="36" t="s">
        <v>553</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211"/>
      <c r="BB49" s="211"/>
      <c r="BC49" s="300"/>
      <c r="BD49" s="300"/>
      <c r="BE49" s="300"/>
      <c r="BF49" s="300"/>
      <c r="BG49" s="300"/>
      <c r="BH49" s="300"/>
      <c r="BI49" s="300"/>
      <c r="BJ49" s="300"/>
      <c r="BK49" s="300"/>
      <c r="BL49" s="300"/>
      <c r="BM49" s="300"/>
      <c r="BN49" s="300"/>
      <c r="BO49" s="300"/>
      <c r="BP49" s="300"/>
      <c r="BQ49" s="300"/>
      <c r="BR49" s="300"/>
      <c r="BS49" s="300"/>
      <c r="BT49" s="300"/>
      <c r="BU49" s="300"/>
      <c r="BV49" s="300"/>
    </row>
    <row r="50" spans="1:74" ht="11.15" customHeight="1" x14ac:dyDescent="0.25">
      <c r="A50" s="37" t="s">
        <v>554</v>
      </c>
      <c r="B50" s="38" t="s">
        <v>1098</v>
      </c>
      <c r="C50" s="232">
        <v>18436.261999999999</v>
      </c>
      <c r="D50" s="232">
        <v>18436.261999999999</v>
      </c>
      <c r="E50" s="232">
        <v>18436.261999999999</v>
      </c>
      <c r="F50" s="232">
        <v>18590.004000000001</v>
      </c>
      <c r="G50" s="232">
        <v>18590.004000000001</v>
      </c>
      <c r="H50" s="232">
        <v>18590.004000000001</v>
      </c>
      <c r="I50" s="232">
        <v>18679.598999999998</v>
      </c>
      <c r="J50" s="232">
        <v>18679.598999999998</v>
      </c>
      <c r="K50" s="232">
        <v>18679.598999999998</v>
      </c>
      <c r="L50" s="232">
        <v>18721.280999999999</v>
      </c>
      <c r="M50" s="232">
        <v>18721.280999999999</v>
      </c>
      <c r="N50" s="232">
        <v>18721.280999999999</v>
      </c>
      <c r="O50" s="232">
        <v>18833.195</v>
      </c>
      <c r="P50" s="232">
        <v>18833.195</v>
      </c>
      <c r="Q50" s="232">
        <v>18833.195</v>
      </c>
      <c r="R50" s="232">
        <v>18982.527999999998</v>
      </c>
      <c r="S50" s="232">
        <v>18982.527999999998</v>
      </c>
      <c r="T50" s="232">
        <v>18982.527999999998</v>
      </c>
      <c r="U50" s="232">
        <v>19112.652999999998</v>
      </c>
      <c r="V50" s="232">
        <v>19112.652999999998</v>
      </c>
      <c r="W50" s="232">
        <v>19112.652999999998</v>
      </c>
      <c r="X50" s="232">
        <v>19202.310000000001</v>
      </c>
      <c r="Y50" s="232">
        <v>19202.310000000001</v>
      </c>
      <c r="Z50" s="232">
        <v>19202.310000000001</v>
      </c>
      <c r="AA50" s="232">
        <v>18951.991999999998</v>
      </c>
      <c r="AB50" s="232">
        <v>18951.991999999998</v>
      </c>
      <c r="AC50" s="232">
        <v>18951.991999999998</v>
      </c>
      <c r="AD50" s="232">
        <v>17258.205000000002</v>
      </c>
      <c r="AE50" s="232">
        <v>17258.205000000002</v>
      </c>
      <c r="AF50" s="232">
        <v>17258.205000000002</v>
      </c>
      <c r="AG50" s="232">
        <v>18560.774000000001</v>
      </c>
      <c r="AH50" s="232">
        <v>18560.774000000001</v>
      </c>
      <c r="AI50" s="232">
        <v>18560.774000000001</v>
      </c>
      <c r="AJ50" s="232">
        <v>18767.777999999998</v>
      </c>
      <c r="AK50" s="232">
        <v>18767.777999999998</v>
      </c>
      <c r="AL50" s="232">
        <v>18767.777999999998</v>
      </c>
      <c r="AM50" s="232">
        <v>19055.654999999999</v>
      </c>
      <c r="AN50" s="232">
        <v>19055.654999999999</v>
      </c>
      <c r="AO50" s="232">
        <v>19055.654999999999</v>
      </c>
      <c r="AP50" s="232">
        <v>19368.310000000001</v>
      </c>
      <c r="AQ50" s="232">
        <v>19368.310000000001</v>
      </c>
      <c r="AR50" s="232">
        <v>19368.310000000001</v>
      </c>
      <c r="AS50" s="232">
        <v>19478.893</v>
      </c>
      <c r="AT50" s="232">
        <v>19478.893</v>
      </c>
      <c r="AU50" s="232">
        <v>19478.893</v>
      </c>
      <c r="AV50" s="232">
        <v>19806.29</v>
      </c>
      <c r="AW50" s="232">
        <v>19806.29</v>
      </c>
      <c r="AX50" s="232">
        <v>19806.29</v>
      </c>
      <c r="AY50" s="232">
        <v>19790.632963</v>
      </c>
      <c r="AZ50" s="232">
        <v>19804.850740999998</v>
      </c>
      <c r="BA50" s="232">
        <v>19832.296296</v>
      </c>
      <c r="BB50" s="232">
        <v>19886.088147999999</v>
      </c>
      <c r="BC50" s="305">
        <v>19930.150000000001</v>
      </c>
      <c r="BD50" s="305">
        <v>19977.599999999999</v>
      </c>
      <c r="BE50" s="305">
        <v>20029.87</v>
      </c>
      <c r="BF50" s="305">
        <v>20083.03</v>
      </c>
      <c r="BG50" s="305">
        <v>20138.5</v>
      </c>
      <c r="BH50" s="305">
        <v>20202.59</v>
      </c>
      <c r="BI50" s="305">
        <v>20257.98</v>
      </c>
      <c r="BJ50" s="305">
        <v>20310.97</v>
      </c>
      <c r="BK50" s="305">
        <v>20357.2</v>
      </c>
      <c r="BL50" s="305">
        <v>20408.64</v>
      </c>
      <c r="BM50" s="305">
        <v>20460.919999999998</v>
      </c>
      <c r="BN50" s="305">
        <v>20515.580000000002</v>
      </c>
      <c r="BO50" s="305">
        <v>20568.439999999999</v>
      </c>
      <c r="BP50" s="305">
        <v>20621.02</v>
      </c>
      <c r="BQ50" s="305">
        <v>20674.8</v>
      </c>
      <c r="BR50" s="305">
        <v>20725.71</v>
      </c>
      <c r="BS50" s="305">
        <v>20775.240000000002</v>
      </c>
      <c r="BT50" s="305">
        <v>20819.419999999998</v>
      </c>
      <c r="BU50" s="305">
        <v>20869.13</v>
      </c>
      <c r="BV50" s="305">
        <v>20920.43</v>
      </c>
    </row>
    <row r="51" spans="1:74" ht="11.15" customHeight="1" x14ac:dyDescent="0.25">
      <c r="A51" s="37" t="s">
        <v>25</v>
      </c>
      <c r="B51" s="39" t="s">
        <v>9</v>
      </c>
      <c r="C51" s="68">
        <v>3.0153118830999999</v>
      </c>
      <c r="D51" s="68">
        <v>3.0153118830999999</v>
      </c>
      <c r="E51" s="68">
        <v>3.0153118830999999</v>
      </c>
      <c r="F51" s="68">
        <v>3.2961522831000001</v>
      </c>
      <c r="G51" s="68">
        <v>3.2961522831000001</v>
      </c>
      <c r="H51" s="68">
        <v>3.2961522831000001</v>
      </c>
      <c r="I51" s="68">
        <v>3.0528859123999998</v>
      </c>
      <c r="J51" s="68">
        <v>3.0528859123999998</v>
      </c>
      <c r="K51" s="68">
        <v>3.0528859123999998</v>
      </c>
      <c r="L51" s="68">
        <v>2.3206170953999998</v>
      </c>
      <c r="M51" s="68">
        <v>2.3206170953999998</v>
      </c>
      <c r="N51" s="68">
        <v>2.3206170953999998</v>
      </c>
      <c r="O51" s="68">
        <v>2.1530015141000001</v>
      </c>
      <c r="P51" s="68">
        <v>2.1530015141000001</v>
      </c>
      <c r="Q51" s="68">
        <v>2.1530015141000001</v>
      </c>
      <c r="R51" s="68">
        <v>2.1114788355999998</v>
      </c>
      <c r="S51" s="68">
        <v>2.1114788355999998</v>
      </c>
      <c r="T51" s="68">
        <v>2.1114788355999998</v>
      </c>
      <c r="U51" s="68">
        <v>2.3183259983000002</v>
      </c>
      <c r="V51" s="68">
        <v>2.3183259983000002</v>
      </c>
      <c r="W51" s="68">
        <v>2.3183259983000002</v>
      </c>
      <c r="X51" s="68">
        <v>2.5694235345999998</v>
      </c>
      <c r="Y51" s="68">
        <v>2.5694235345999998</v>
      </c>
      <c r="Z51" s="68">
        <v>2.5694235345999998</v>
      </c>
      <c r="AA51" s="68">
        <v>0.63078516416999997</v>
      </c>
      <c r="AB51" s="68">
        <v>0.63078516416999997</v>
      </c>
      <c r="AC51" s="68">
        <v>0.63078516416999997</v>
      </c>
      <c r="AD51" s="68">
        <v>-9.0837374242000006</v>
      </c>
      <c r="AE51" s="68">
        <v>-9.0837374242000006</v>
      </c>
      <c r="AF51" s="68">
        <v>-9.0837374242000006</v>
      </c>
      <c r="AG51" s="68">
        <v>-2.8875059888000001</v>
      </c>
      <c r="AH51" s="68">
        <v>-2.8875059888000001</v>
      </c>
      <c r="AI51" s="68">
        <v>-2.8875059888000001</v>
      </c>
      <c r="AJ51" s="68">
        <v>-2.2629152430000001</v>
      </c>
      <c r="AK51" s="68">
        <v>-2.2629152430000001</v>
      </c>
      <c r="AL51" s="68">
        <v>-2.2629152430000001</v>
      </c>
      <c r="AM51" s="68">
        <v>0.54697680327999998</v>
      </c>
      <c r="AN51" s="68">
        <v>0.54697680327999998</v>
      </c>
      <c r="AO51" s="68">
        <v>0.54697680327999998</v>
      </c>
      <c r="AP51" s="68">
        <v>12.226677108000001</v>
      </c>
      <c r="AQ51" s="68">
        <v>12.226677108000001</v>
      </c>
      <c r="AR51" s="68">
        <v>12.226677108000001</v>
      </c>
      <c r="AS51" s="68">
        <v>4.9465555693000001</v>
      </c>
      <c r="AT51" s="68">
        <v>4.9465555693000001</v>
      </c>
      <c r="AU51" s="68">
        <v>4.9465555693000001</v>
      </c>
      <c r="AV51" s="68">
        <v>5.5334840384000001</v>
      </c>
      <c r="AW51" s="68">
        <v>5.5334840384000001</v>
      </c>
      <c r="AX51" s="68">
        <v>5.5334840384000001</v>
      </c>
      <c r="AY51" s="68">
        <v>3.8570070825</v>
      </c>
      <c r="AZ51" s="68">
        <v>3.9316189380000002</v>
      </c>
      <c r="BA51" s="68">
        <v>4.0756473408999998</v>
      </c>
      <c r="BB51" s="68">
        <v>2.6733264189999999</v>
      </c>
      <c r="BC51" s="301">
        <v>2.9008229999999999</v>
      </c>
      <c r="BD51" s="301">
        <v>3.1458159999999999</v>
      </c>
      <c r="BE51" s="301">
        <v>2.8285830000000001</v>
      </c>
      <c r="BF51" s="301">
        <v>3.1014819999999999</v>
      </c>
      <c r="BG51" s="301">
        <v>3.3862809999999999</v>
      </c>
      <c r="BH51" s="301">
        <v>2.000893</v>
      </c>
      <c r="BI51" s="301">
        <v>2.2805460000000002</v>
      </c>
      <c r="BJ51" s="301">
        <v>2.5480589999999999</v>
      </c>
      <c r="BK51" s="301">
        <v>2.8628079999999998</v>
      </c>
      <c r="BL51" s="301">
        <v>3.04867</v>
      </c>
      <c r="BM51" s="301">
        <v>3.169718</v>
      </c>
      <c r="BN51" s="301">
        <v>3.1654960000000001</v>
      </c>
      <c r="BO51" s="301">
        <v>3.2026520000000001</v>
      </c>
      <c r="BP51" s="301">
        <v>3.2207240000000001</v>
      </c>
      <c r="BQ51" s="301">
        <v>3.2198449999999998</v>
      </c>
      <c r="BR51" s="301">
        <v>3.2001409999999999</v>
      </c>
      <c r="BS51" s="301">
        <v>3.161775</v>
      </c>
      <c r="BT51" s="301">
        <v>3.053185</v>
      </c>
      <c r="BU51" s="301">
        <v>3.0168430000000002</v>
      </c>
      <c r="BV51" s="301">
        <v>3.0006740000000001</v>
      </c>
    </row>
    <row r="52" spans="1:74" ht="11.15" customHeight="1" x14ac:dyDescent="0.25">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211"/>
      <c r="BB52" s="211"/>
      <c r="BC52" s="300"/>
      <c r="BD52" s="300"/>
      <c r="BE52" s="300"/>
      <c r="BF52" s="300"/>
      <c r="BG52" s="300"/>
      <c r="BH52" s="300"/>
      <c r="BI52" s="300"/>
      <c r="BJ52" s="300"/>
      <c r="BK52" s="300"/>
      <c r="BL52" s="300"/>
      <c r="BM52" s="300"/>
      <c r="BN52" s="300"/>
      <c r="BO52" s="300"/>
      <c r="BP52" s="300"/>
      <c r="BQ52" s="300"/>
      <c r="BR52" s="300"/>
      <c r="BS52" s="300"/>
      <c r="BT52" s="300"/>
      <c r="BU52" s="300"/>
      <c r="BV52" s="300"/>
    </row>
    <row r="53" spans="1:74" ht="11.15" customHeight="1" x14ac:dyDescent="0.25">
      <c r="A53" s="35"/>
      <c r="B53" s="36" t="s">
        <v>555</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304"/>
      <c r="BD53" s="304"/>
      <c r="BE53" s="304"/>
      <c r="BF53" s="304"/>
      <c r="BG53" s="304"/>
      <c r="BH53" s="304"/>
      <c r="BI53" s="304"/>
      <c r="BJ53" s="304"/>
      <c r="BK53" s="304"/>
      <c r="BL53" s="304"/>
      <c r="BM53" s="304"/>
      <c r="BN53" s="304"/>
      <c r="BO53" s="304"/>
      <c r="BP53" s="304"/>
      <c r="BQ53" s="304"/>
      <c r="BR53" s="304"/>
      <c r="BS53" s="304"/>
      <c r="BT53" s="304"/>
      <c r="BU53" s="304"/>
      <c r="BV53" s="304"/>
    </row>
    <row r="54" spans="1:74" ht="11.15" customHeight="1" x14ac:dyDescent="0.25">
      <c r="A54" s="37" t="s">
        <v>556</v>
      </c>
      <c r="B54" s="38" t="s">
        <v>1083</v>
      </c>
      <c r="C54" s="68">
        <v>109.312</v>
      </c>
      <c r="D54" s="68">
        <v>109.312</v>
      </c>
      <c r="E54" s="68">
        <v>109.312</v>
      </c>
      <c r="F54" s="68">
        <v>110.15600000000001</v>
      </c>
      <c r="G54" s="68">
        <v>110.15600000000001</v>
      </c>
      <c r="H54" s="68">
        <v>110.15600000000001</v>
      </c>
      <c r="I54" s="68">
        <v>110.64700000000001</v>
      </c>
      <c r="J54" s="68">
        <v>110.64700000000001</v>
      </c>
      <c r="K54" s="68">
        <v>110.64700000000001</v>
      </c>
      <c r="L54" s="68">
        <v>111.191</v>
      </c>
      <c r="M54" s="68">
        <v>111.191</v>
      </c>
      <c r="N54" s="68">
        <v>111.191</v>
      </c>
      <c r="O54" s="68">
        <v>111.502</v>
      </c>
      <c r="P54" s="68">
        <v>111.502</v>
      </c>
      <c r="Q54" s="68">
        <v>111.502</v>
      </c>
      <c r="R54" s="68">
        <v>112.142</v>
      </c>
      <c r="S54" s="68">
        <v>112.142</v>
      </c>
      <c r="T54" s="68">
        <v>112.142</v>
      </c>
      <c r="U54" s="68">
        <v>112.524</v>
      </c>
      <c r="V54" s="68">
        <v>112.524</v>
      </c>
      <c r="W54" s="68">
        <v>112.524</v>
      </c>
      <c r="X54" s="68">
        <v>112.947</v>
      </c>
      <c r="Y54" s="68">
        <v>112.947</v>
      </c>
      <c r="Z54" s="68">
        <v>112.947</v>
      </c>
      <c r="AA54" s="68">
        <v>113.39700000000001</v>
      </c>
      <c r="AB54" s="68">
        <v>113.39700000000001</v>
      </c>
      <c r="AC54" s="68">
        <v>113.39700000000001</v>
      </c>
      <c r="AD54" s="68">
        <v>112.96899999999999</v>
      </c>
      <c r="AE54" s="68">
        <v>112.96899999999999</v>
      </c>
      <c r="AF54" s="68">
        <v>112.96899999999999</v>
      </c>
      <c r="AG54" s="68">
        <v>113.98399999999999</v>
      </c>
      <c r="AH54" s="68">
        <v>113.98399999999999</v>
      </c>
      <c r="AI54" s="68">
        <v>113.98399999999999</v>
      </c>
      <c r="AJ54" s="68">
        <v>114.611</v>
      </c>
      <c r="AK54" s="68">
        <v>114.611</v>
      </c>
      <c r="AL54" s="68">
        <v>114.611</v>
      </c>
      <c r="AM54" s="68">
        <v>115.82599999999999</v>
      </c>
      <c r="AN54" s="68">
        <v>115.82599999999999</v>
      </c>
      <c r="AO54" s="68">
        <v>115.82599999999999</v>
      </c>
      <c r="AP54" s="68">
        <v>117.54600000000001</v>
      </c>
      <c r="AQ54" s="68">
        <v>117.54600000000001</v>
      </c>
      <c r="AR54" s="68">
        <v>117.54600000000001</v>
      </c>
      <c r="AS54" s="68">
        <v>119.259</v>
      </c>
      <c r="AT54" s="68">
        <v>119.259</v>
      </c>
      <c r="AU54" s="68">
        <v>119.259</v>
      </c>
      <c r="AV54" s="68">
        <v>121.331</v>
      </c>
      <c r="AW54" s="68">
        <v>121.331</v>
      </c>
      <c r="AX54" s="68">
        <v>121.331</v>
      </c>
      <c r="AY54" s="68">
        <v>122.55348148</v>
      </c>
      <c r="AZ54" s="68">
        <v>123.0957037</v>
      </c>
      <c r="BA54" s="68">
        <v>123.59651481</v>
      </c>
      <c r="BB54" s="68">
        <v>124.05752963</v>
      </c>
      <c r="BC54" s="301">
        <v>124.4743</v>
      </c>
      <c r="BD54" s="301">
        <v>124.8485</v>
      </c>
      <c r="BE54" s="301">
        <v>125.1246</v>
      </c>
      <c r="BF54" s="301">
        <v>125.4551</v>
      </c>
      <c r="BG54" s="301">
        <v>125.78440000000001</v>
      </c>
      <c r="BH54" s="301">
        <v>126.1416</v>
      </c>
      <c r="BI54" s="301">
        <v>126.447</v>
      </c>
      <c r="BJ54" s="301">
        <v>126.72969999999999</v>
      </c>
      <c r="BK54" s="301">
        <v>126.9538</v>
      </c>
      <c r="BL54" s="301">
        <v>127.21769999999999</v>
      </c>
      <c r="BM54" s="301">
        <v>127.4855</v>
      </c>
      <c r="BN54" s="301">
        <v>127.7539</v>
      </c>
      <c r="BO54" s="301">
        <v>128.03210000000001</v>
      </c>
      <c r="BP54" s="301">
        <v>128.3169</v>
      </c>
      <c r="BQ54" s="301">
        <v>128.62899999999999</v>
      </c>
      <c r="BR54" s="301">
        <v>128.91120000000001</v>
      </c>
      <c r="BS54" s="301">
        <v>129.18440000000001</v>
      </c>
      <c r="BT54" s="301">
        <v>129.44409999999999</v>
      </c>
      <c r="BU54" s="301">
        <v>129.70259999999999</v>
      </c>
      <c r="BV54" s="301">
        <v>129.9554</v>
      </c>
    </row>
    <row r="55" spans="1:74" ht="11.15" customHeight="1" x14ac:dyDescent="0.25">
      <c r="A55" s="37" t="s">
        <v>26</v>
      </c>
      <c r="B55" s="39" t="s">
        <v>9</v>
      </c>
      <c r="C55" s="68">
        <v>2.1540646874</v>
      </c>
      <c r="D55" s="68">
        <v>2.1540646874</v>
      </c>
      <c r="E55" s="68">
        <v>2.1540646874</v>
      </c>
      <c r="F55" s="68">
        <v>2.6033662131000002</v>
      </c>
      <c r="G55" s="68">
        <v>2.6033662131000002</v>
      </c>
      <c r="H55" s="68">
        <v>2.6033662131000002</v>
      </c>
      <c r="I55" s="68">
        <v>2.5059754313</v>
      </c>
      <c r="J55" s="68">
        <v>2.5059754313</v>
      </c>
      <c r="K55" s="68">
        <v>2.5059754313</v>
      </c>
      <c r="L55" s="68">
        <v>2.3311675163999999</v>
      </c>
      <c r="M55" s="68">
        <v>2.3311675163999999</v>
      </c>
      <c r="N55" s="68">
        <v>2.3311675163999999</v>
      </c>
      <c r="O55" s="68">
        <v>2.0034396956</v>
      </c>
      <c r="P55" s="68">
        <v>2.0034396956</v>
      </c>
      <c r="Q55" s="68">
        <v>2.0034396956</v>
      </c>
      <c r="R55" s="68">
        <v>1.8028977087</v>
      </c>
      <c r="S55" s="68">
        <v>1.8028977087</v>
      </c>
      <c r="T55" s="68">
        <v>1.8028977087</v>
      </c>
      <c r="U55" s="68">
        <v>1.6963858034999999</v>
      </c>
      <c r="V55" s="68">
        <v>1.6963858034999999</v>
      </c>
      <c r="W55" s="68">
        <v>1.6963858034999999</v>
      </c>
      <c r="X55" s="68">
        <v>1.5792645087999999</v>
      </c>
      <c r="Y55" s="68">
        <v>1.5792645087999999</v>
      </c>
      <c r="Z55" s="68">
        <v>1.5792645087999999</v>
      </c>
      <c r="AA55" s="68">
        <v>1.6995210848</v>
      </c>
      <c r="AB55" s="68">
        <v>1.6995210848</v>
      </c>
      <c r="AC55" s="68">
        <v>1.6995210848</v>
      </c>
      <c r="AD55" s="68">
        <v>0.73745786591999996</v>
      </c>
      <c r="AE55" s="68">
        <v>0.73745786591999996</v>
      </c>
      <c r="AF55" s="68">
        <v>0.73745786591999996</v>
      </c>
      <c r="AG55" s="68">
        <v>1.2975009775999999</v>
      </c>
      <c r="AH55" s="68">
        <v>1.2975009775999999</v>
      </c>
      <c r="AI55" s="68">
        <v>1.2975009775999999</v>
      </c>
      <c r="AJ55" s="68">
        <v>1.4732573685000001</v>
      </c>
      <c r="AK55" s="68">
        <v>1.4732573685000001</v>
      </c>
      <c r="AL55" s="68">
        <v>1.4732573685000001</v>
      </c>
      <c r="AM55" s="68">
        <v>2.1420319762000002</v>
      </c>
      <c r="AN55" s="68">
        <v>2.1420319762000002</v>
      </c>
      <c r="AO55" s="68">
        <v>2.1420319762000002</v>
      </c>
      <c r="AP55" s="68">
        <v>4.0515539661000002</v>
      </c>
      <c r="AQ55" s="68">
        <v>4.0515539661000002</v>
      </c>
      <c r="AR55" s="68">
        <v>4.0515539661000002</v>
      </c>
      <c r="AS55" s="68">
        <v>4.6278425042000002</v>
      </c>
      <c r="AT55" s="68">
        <v>4.6278425042000002</v>
      </c>
      <c r="AU55" s="68">
        <v>4.6278425042000002</v>
      </c>
      <c r="AV55" s="68">
        <v>5.8633115494999997</v>
      </c>
      <c r="AW55" s="68">
        <v>5.8633115494999997</v>
      </c>
      <c r="AX55" s="68">
        <v>5.8633115494999997</v>
      </c>
      <c r="AY55" s="68">
        <v>5.8082653993999998</v>
      </c>
      <c r="AZ55" s="68">
        <v>6.2764005523000002</v>
      </c>
      <c r="BA55" s="68">
        <v>6.7087828421999998</v>
      </c>
      <c r="BB55" s="68">
        <v>5.5395586660999996</v>
      </c>
      <c r="BC55" s="301">
        <v>5.8941239999999997</v>
      </c>
      <c r="BD55" s="301">
        <v>6.2124300000000003</v>
      </c>
      <c r="BE55" s="301">
        <v>4.918399</v>
      </c>
      <c r="BF55" s="301">
        <v>5.1954710000000004</v>
      </c>
      <c r="BG55" s="301">
        <v>5.4716209999999998</v>
      </c>
      <c r="BH55" s="301">
        <v>3.964817</v>
      </c>
      <c r="BI55" s="301">
        <v>4.2165619999999997</v>
      </c>
      <c r="BJ55" s="301">
        <v>4.4495240000000003</v>
      </c>
      <c r="BK55" s="301">
        <v>3.5905649999999998</v>
      </c>
      <c r="BL55" s="301">
        <v>3.3485930000000002</v>
      </c>
      <c r="BM55" s="301">
        <v>3.1464989999999999</v>
      </c>
      <c r="BN55" s="301">
        <v>2.9795229999999999</v>
      </c>
      <c r="BO55" s="301">
        <v>2.8582779999999999</v>
      </c>
      <c r="BP55" s="301">
        <v>2.7781319999999998</v>
      </c>
      <c r="BQ55" s="301">
        <v>2.8006679999999999</v>
      </c>
      <c r="BR55" s="301">
        <v>2.7548889999999999</v>
      </c>
      <c r="BS55" s="301">
        <v>2.7030590000000001</v>
      </c>
      <c r="BT55" s="301">
        <v>2.6181320000000001</v>
      </c>
      <c r="BU55" s="301">
        <v>2.5746730000000002</v>
      </c>
      <c r="BV55" s="301">
        <v>2.5453809999999999</v>
      </c>
    </row>
    <row r="56" spans="1:74" ht="11.15" customHeight="1" x14ac:dyDescent="0.25">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214"/>
      <c r="BC56" s="306"/>
      <c r="BD56" s="306"/>
      <c r="BE56" s="306"/>
      <c r="BF56" s="306"/>
      <c r="BG56" s="306"/>
      <c r="BH56" s="306"/>
      <c r="BI56" s="306"/>
      <c r="BJ56" s="306"/>
      <c r="BK56" s="306"/>
      <c r="BL56" s="306"/>
      <c r="BM56" s="306"/>
      <c r="BN56" s="306"/>
      <c r="BO56" s="306"/>
      <c r="BP56" s="306"/>
      <c r="BQ56" s="306"/>
      <c r="BR56" s="306"/>
      <c r="BS56" s="306"/>
      <c r="BT56" s="306"/>
      <c r="BU56" s="306"/>
      <c r="BV56" s="306"/>
    </row>
    <row r="57" spans="1:74" ht="11.15" customHeight="1" x14ac:dyDescent="0.25">
      <c r="A57" s="35"/>
      <c r="B57" s="36" t="s">
        <v>557</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304"/>
      <c r="BD57" s="304"/>
      <c r="BE57" s="304"/>
      <c r="BF57" s="304"/>
      <c r="BG57" s="304"/>
      <c r="BH57" s="304"/>
      <c r="BI57" s="304"/>
      <c r="BJ57" s="304"/>
      <c r="BK57" s="304"/>
      <c r="BL57" s="304"/>
      <c r="BM57" s="304"/>
      <c r="BN57" s="304"/>
      <c r="BO57" s="304"/>
      <c r="BP57" s="304"/>
      <c r="BQ57" s="304"/>
      <c r="BR57" s="304"/>
      <c r="BS57" s="304"/>
      <c r="BT57" s="304"/>
      <c r="BU57" s="304"/>
      <c r="BV57" s="304"/>
    </row>
    <row r="58" spans="1:74" ht="11.15" customHeight="1" x14ac:dyDescent="0.25">
      <c r="A58" s="37" t="s">
        <v>558</v>
      </c>
      <c r="B58" s="38" t="s">
        <v>1098</v>
      </c>
      <c r="C58" s="232">
        <v>14211.4</v>
      </c>
      <c r="D58" s="232">
        <v>14250.1</v>
      </c>
      <c r="E58" s="232">
        <v>14298.3</v>
      </c>
      <c r="F58" s="232">
        <v>14329.5</v>
      </c>
      <c r="G58" s="232">
        <v>14373.2</v>
      </c>
      <c r="H58" s="232">
        <v>14416.2</v>
      </c>
      <c r="I58" s="232">
        <v>14467</v>
      </c>
      <c r="J58" s="232">
        <v>14509.6</v>
      </c>
      <c r="K58" s="232">
        <v>14498.8</v>
      </c>
      <c r="L58" s="232">
        <v>14527.7</v>
      </c>
      <c r="M58" s="232">
        <v>14550.4</v>
      </c>
      <c r="N58" s="232">
        <v>14719.3</v>
      </c>
      <c r="O58" s="232">
        <v>14714.3</v>
      </c>
      <c r="P58" s="232">
        <v>14742.1</v>
      </c>
      <c r="Q58" s="232">
        <v>14732.5</v>
      </c>
      <c r="R58" s="232">
        <v>14678</v>
      </c>
      <c r="S58" s="232">
        <v>14673.5</v>
      </c>
      <c r="T58" s="232">
        <v>14686.4</v>
      </c>
      <c r="U58" s="232">
        <v>14703.7</v>
      </c>
      <c r="V58" s="232">
        <v>14777.8</v>
      </c>
      <c r="W58" s="232">
        <v>14807.9</v>
      </c>
      <c r="X58" s="232">
        <v>14821.4</v>
      </c>
      <c r="Y58" s="232">
        <v>14885.9</v>
      </c>
      <c r="Z58" s="232">
        <v>14844.1</v>
      </c>
      <c r="AA58" s="232">
        <v>14976.5</v>
      </c>
      <c r="AB58" s="232">
        <v>15068.8</v>
      </c>
      <c r="AC58" s="232">
        <v>14844</v>
      </c>
      <c r="AD58" s="232">
        <v>17170.7</v>
      </c>
      <c r="AE58" s="232">
        <v>16333</v>
      </c>
      <c r="AF58" s="232">
        <v>16057.3</v>
      </c>
      <c r="AG58" s="232">
        <v>16151.9</v>
      </c>
      <c r="AH58" s="232">
        <v>15553.9</v>
      </c>
      <c r="AI58" s="232">
        <v>15643.4</v>
      </c>
      <c r="AJ58" s="232">
        <v>15568.4</v>
      </c>
      <c r="AK58" s="232">
        <v>15366.5</v>
      </c>
      <c r="AL58" s="232">
        <v>15393.8</v>
      </c>
      <c r="AM58" s="232">
        <v>16988.599999999999</v>
      </c>
      <c r="AN58" s="232">
        <v>15548.2</v>
      </c>
      <c r="AO58" s="232">
        <v>19119.5</v>
      </c>
      <c r="AP58" s="232">
        <v>16146.9</v>
      </c>
      <c r="AQ58" s="232">
        <v>15669.5</v>
      </c>
      <c r="AR58" s="232">
        <v>15603.3</v>
      </c>
      <c r="AS58" s="232">
        <v>15735.2</v>
      </c>
      <c r="AT58" s="232">
        <v>15720</v>
      </c>
      <c r="AU58" s="232">
        <v>15466.3</v>
      </c>
      <c r="AV58" s="232">
        <v>15444.5</v>
      </c>
      <c r="AW58" s="232">
        <v>15423.2</v>
      </c>
      <c r="AX58" s="232">
        <v>15385.4</v>
      </c>
      <c r="AY58" s="232">
        <v>15321.4</v>
      </c>
      <c r="AZ58" s="232">
        <v>15296.5</v>
      </c>
      <c r="BA58" s="232">
        <v>15238.054407</v>
      </c>
      <c r="BB58" s="232">
        <v>15242.123815000001</v>
      </c>
      <c r="BC58" s="305">
        <v>15250.21</v>
      </c>
      <c r="BD58" s="305">
        <v>15269.3</v>
      </c>
      <c r="BE58" s="305">
        <v>15314.25</v>
      </c>
      <c r="BF58" s="305">
        <v>15344.23</v>
      </c>
      <c r="BG58" s="305">
        <v>15374.09</v>
      </c>
      <c r="BH58" s="305">
        <v>15396.96</v>
      </c>
      <c r="BI58" s="305">
        <v>15431.71</v>
      </c>
      <c r="BJ58" s="305">
        <v>15471.5</v>
      </c>
      <c r="BK58" s="305">
        <v>15514.23</v>
      </c>
      <c r="BL58" s="305">
        <v>15565.61</v>
      </c>
      <c r="BM58" s="305">
        <v>15623.59</v>
      </c>
      <c r="BN58" s="305">
        <v>15697.07</v>
      </c>
      <c r="BO58" s="305">
        <v>15761.51</v>
      </c>
      <c r="BP58" s="305">
        <v>15825.83</v>
      </c>
      <c r="BQ58" s="305">
        <v>15886.28</v>
      </c>
      <c r="BR58" s="305">
        <v>15953.19</v>
      </c>
      <c r="BS58" s="305">
        <v>16022.8</v>
      </c>
      <c r="BT58" s="305">
        <v>16095.61</v>
      </c>
      <c r="BU58" s="305">
        <v>16170.25</v>
      </c>
      <c r="BV58" s="305">
        <v>16247.22</v>
      </c>
    </row>
    <row r="59" spans="1:74" ht="11.15" customHeight="1" x14ac:dyDescent="0.25">
      <c r="A59" s="37" t="s">
        <v>27</v>
      </c>
      <c r="B59" s="39" t="s">
        <v>9</v>
      </c>
      <c r="C59" s="68">
        <v>3.4150530123</v>
      </c>
      <c r="D59" s="68">
        <v>3.3192433458999999</v>
      </c>
      <c r="E59" s="68">
        <v>3.2271339152</v>
      </c>
      <c r="F59" s="68">
        <v>3.3158851012000001</v>
      </c>
      <c r="G59" s="68">
        <v>2.9407130477000001</v>
      </c>
      <c r="H59" s="68">
        <v>3.2420238479000001</v>
      </c>
      <c r="I59" s="68">
        <v>3.3364524032</v>
      </c>
      <c r="J59" s="68">
        <v>3.5231667119000001</v>
      </c>
      <c r="K59" s="68">
        <v>3.3347825157000002</v>
      </c>
      <c r="L59" s="68">
        <v>3.3066196392</v>
      </c>
      <c r="M59" s="68">
        <v>3.3526537105999998</v>
      </c>
      <c r="N59" s="68">
        <v>4.3071253941999998</v>
      </c>
      <c r="O59" s="68">
        <v>3.5387083608999998</v>
      </c>
      <c r="P59" s="68">
        <v>3.4526073501000001</v>
      </c>
      <c r="Q59" s="68">
        <v>3.0367246456000001</v>
      </c>
      <c r="R59" s="68">
        <v>2.4320457797000001</v>
      </c>
      <c r="S59" s="68">
        <v>2.0893050955999999</v>
      </c>
      <c r="T59" s="68">
        <v>1.8742803235000001</v>
      </c>
      <c r="U59" s="68">
        <v>1.6361374162</v>
      </c>
      <c r="V59" s="68">
        <v>1.8484313833999999</v>
      </c>
      <c r="W59" s="68">
        <v>2.1319005711000001</v>
      </c>
      <c r="X59" s="68">
        <v>2.0216551829</v>
      </c>
      <c r="Y59" s="68">
        <v>2.3057785353</v>
      </c>
      <c r="Z59" s="68">
        <v>0.84786640669000002</v>
      </c>
      <c r="AA59" s="68">
        <v>1.7819400175</v>
      </c>
      <c r="AB59" s="68">
        <v>2.2161021834999999</v>
      </c>
      <c r="AC59" s="68">
        <v>0.75683013745000005</v>
      </c>
      <c r="AD59" s="68">
        <v>16.982558932</v>
      </c>
      <c r="AE59" s="68">
        <v>11.309503527</v>
      </c>
      <c r="AF59" s="68">
        <v>9.3344863275000005</v>
      </c>
      <c r="AG59" s="68">
        <v>9.8492216245000002</v>
      </c>
      <c r="AH59" s="68">
        <v>5.2517966137999998</v>
      </c>
      <c r="AI59" s="68">
        <v>5.6422585241999998</v>
      </c>
      <c r="AJ59" s="68">
        <v>5.0400097157000001</v>
      </c>
      <c r="AK59" s="68">
        <v>3.2285585688</v>
      </c>
      <c r="AL59" s="68">
        <v>3.7031547888</v>
      </c>
      <c r="AM59" s="68">
        <v>13.435048242000001</v>
      </c>
      <c r="AN59" s="68">
        <v>3.1814079421999999</v>
      </c>
      <c r="AO59" s="68">
        <v>28.802883319999999</v>
      </c>
      <c r="AP59" s="68">
        <v>-5.9624826011999996</v>
      </c>
      <c r="AQ59" s="68">
        <v>-4.0623278025999996</v>
      </c>
      <c r="AR59" s="68">
        <v>-2.8273744652000001</v>
      </c>
      <c r="AS59" s="68">
        <v>-2.5798822430000001</v>
      </c>
      <c r="AT59" s="68">
        <v>1.0678993693000001</v>
      </c>
      <c r="AU59" s="68">
        <v>-1.132106831</v>
      </c>
      <c r="AV59" s="68">
        <v>-0.79584286118000003</v>
      </c>
      <c r="AW59" s="68">
        <v>0.36898447921999999</v>
      </c>
      <c r="AX59" s="68">
        <v>-5.4567423247999999E-2</v>
      </c>
      <c r="AY59" s="68">
        <v>-9.8136397349000006</v>
      </c>
      <c r="AZ59" s="68">
        <v>-1.6188369072</v>
      </c>
      <c r="BA59" s="68">
        <v>-20.300978542999999</v>
      </c>
      <c r="BB59" s="68">
        <v>-5.6034048961999998</v>
      </c>
      <c r="BC59" s="301">
        <v>-2.6758389999999999</v>
      </c>
      <c r="BD59" s="301">
        <v>-2.1405479999999999</v>
      </c>
      <c r="BE59" s="301">
        <v>-2.6752120000000001</v>
      </c>
      <c r="BF59" s="301">
        <v>-2.3903940000000001</v>
      </c>
      <c r="BG59" s="301">
        <v>-0.59622030000000004</v>
      </c>
      <c r="BH59" s="301">
        <v>-0.30783509999999997</v>
      </c>
      <c r="BI59" s="301">
        <v>5.5203799999999997E-2</v>
      </c>
      <c r="BJ59" s="301">
        <v>0.55959809999999999</v>
      </c>
      <c r="BK59" s="301">
        <v>1.2585409999999999</v>
      </c>
      <c r="BL59" s="301">
        <v>1.7593240000000001</v>
      </c>
      <c r="BM59" s="301">
        <v>2.5300579999999999</v>
      </c>
      <c r="BN59" s="301">
        <v>2.9847939999999999</v>
      </c>
      <c r="BO59" s="301">
        <v>3.3527290000000001</v>
      </c>
      <c r="BP59" s="301">
        <v>3.6447370000000001</v>
      </c>
      <c r="BQ59" s="301">
        <v>3.735274</v>
      </c>
      <c r="BR59" s="301">
        <v>3.9686460000000001</v>
      </c>
      <c r="BS59" s="301">
        <v>4.2195200000000002</v>
      </c>
      <c r="BT59" s="301">
        <v>4.5376310000000002</v>
      </c>
      <c r="BU59" s="301">
        <v>4.7858539999999996</v>
      </c>
      <c r="BV59" s="301">
        <v>5.0138889999999998</v>
      </c>
    </row>
    <row r="60" spans="1:74" ht="11.15" customHeight="1" x14ac:dyDescent="0.25">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211"/>
      <c r="BB60" s="211"/>
      <c r="BC60" s="300"/>
      <c r="BD60" s="300"/>
      <c r="BE60" s="300"/>
      <c r="BF60" s="300"/>
      <c r="BG60" s="300"/>
      <c r="BH60" s="300"/>
      <c r="BI60" s="300"/>
      <c r="BJ60" s="300"/>
      <c r="BK60" s="300"/>
      <c r="BL60" s="300"/>
      <c r="BM60" s="300"/>
      <c r="BN60" s="300"/>
      <c r="BO60" s="300"/>
      <c r="BP60" s="300"/>
      <c r="BQ60" s="300"/>
      <c r="BR60" s="300"/>
      <c r="BS60" s="300"/>
      <c r="BT60" s="300"/>
      <c r="BU60" s="300"/>
      <c r="BV60" s="300"/>
    </row>
    <row r="61" spans="1:74" ht="11.15" customHeight="1" x14ac:dyDescent="0.25">
      <c r="A61" s="35"/>
      <c r="B61" s="36" t="s">
        <v>789</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211"/>
      <c r="BB61" s="211"/>
      <c r="BC61" s="300"/>
      <c r="BD61" s="300"/>
      <c r="BE61" s="300"/>
      <c r="BF61" s="300"/>
      <c r="BG61" s="300"/>
      <c r="BH61" s="300"/>
      <c r="BI61" s="300"/>
      <c r="BJ61" s="300"/>
      <c r="BK61" s="300"/>
      <c r="BL61" s="300"/>
      <c r="BM61" s="300"/>
      <c r="BN61" s="300"/>
      <c r="BO61" s="300"/>
      <c r="BP61" s="300"/>
      <c r="BQ61" s="300"/>
      <c r="BR61" s="300"/>
      <c r="BS61" s="300"/>
      <c r="BT61" s="300"/>
      <c r="BU61" s="300"/>
      <c r="BV61" s="300"/>
    </row>
    <row r="62" spans="1:74" ht="11.15" customHeight="1" x14ac:dyDescent="0.25">
      <c r="A62" s="37" t="s">
        <v>559</v>
      </c>
      <c r="B62" s="40" t="s">
        <v>1379</v>
      </c>
      <c r="C62" s="68">
        <v>100.1512</v>
      </c>
      <c r="D62" s="68">
        <v>101.0804</v>
      </c>
      <c r="E62" s="68">
        <v>101.23869999999999</v>
      </c>
      <c r="F62" s="68">
        <v>101.9111</v>
      </c>
      <c r="G62" s="68">
        <v>101.12220000000001</v>
      </c>
      <c r="H62" s="68">
        <v>101.7276</v>
      </c>
      <c r="I62" s="68">
        <v>101.9494</v>
      </c>
      <c r="J62" s="68">
        <v>102.1579</v>
      </c>
      <c r="K62" s="68">
        <v>102.1361</v>
      </c>
      <c r="L62" s="68">
        <v>101.65860000000001</v>
      </c>
      <c r="M62" s="68">
        <v>101.2411</v>
      </c>
      <c r="N62" s="68">
        <v>101.48820000000001</v>
      </c>
      <c r="O62" s="68">
        <v>100.7316</v>
      </c>
      <c r="P62" s="68">
        <v>100.1606</v>
      </c>
      <c r="Q62" s="68">
        <v>100.0939</v>
      </c>
      <c r="R62" s="68">
        <v>99.314499999999995</v>
      </c>
      <c r="S62" s="68">
        <v>99.422899999999998</v>
      </c>
      <c r="T62" s="68">
        <v>99.611500000000007</v>
      </c>
      <c r="U62" s="68">
        <v>99.213899999999995</v>
      </c>
      <c r="V62" s="68">
        <v>99.759799999999998</v>
      </c>
      <c r="W62" s="68">
        <v>99.134100000000004</v>
      </c>
      <c r="X62" s="68">
        <v>98.439899999999994</v>
      </c>
      <c r="Y62" s="68">
        <v>99.255799999999994</v>
      </c>
      <c r="Z62" s="68">
        <v>99.244900000000001</v>
      </c>
      <c r="AA62" s="68">
        <v>99.006699999999995</v>
      </c>
      <c r="AB62" s="68">
        <v>99.024100000000004</v>
      </c>
      <c r="AC62" s="68">
        <v>94.707099999999997</v>
      </c>
      <c r="AD62" s="68">
        <v>79.674899999999994</v>
      </c>
      <c r="AE62" s="68">
        <v>83.438100000000006</v>
      </c>
      <c r="AF62" s="68">
        <v>89.587000000000003</v>
      </c>
      <c r="AG62" s="68">
        <v>93.277699999999996</v>
      </c>
      <c r="AH62" s="68">
        <v>94.628900000000002</v>
      </c>
      <c r="AI62" s="68">
        <v>94.595100000000002</v>
      </c>
      <c r="AJ62" s="68">
        <v>95.980099999999993</v>
      </c>
      <c r="AK62" s="68">
        <v>96.650899999999993</v>
      </c>
      <c r="AL62" s="68">
        <v>97.323300000000003</v>
      </c>
      <c r="AM62" s="68">
        <v>98.7911</v>
      </c>
      <c r="AN62" s="68">
        <v>94.994600000000005</v>
      </c>
      <c r="AO62" s="68">
        <v>98.251199999999997</v>
      </c>
      <c r="AP62" s="68">
        <v>98.1511</v>
      </c>
      <c r="AQ62" s="68">
        <v>99.100800000000007</v>
      </c>
      <c r="AR62" s="68">
        <v>98.956199999999995</v>
      </c>
      <c r="AS62" s="68">
        <v>100.357</v>
      </c>
      <c r="AT62" s="68">
        <v>99.737399999999994</v>
      </c>
      <c r="AU62" s="68">
        <v>98.861699999999999</v>
      </c>
      <c r="AV62" s="68">
        <v>100.5509</v>
      </c>
      <c r="AW62" s="68">
        <v>101.20440000000001</v>
      </c>
      <c r="AX62" s="68">
        <v>101.1545</v>
      </c>
      <c r="AY62" s="68">
        <v>101.2683</v>
      </c>
      <c r="AZ62" s="68">
        <v>102.50749999999999</v>
      </c>
      <c r="BA62" s="68">
        <v>103.3969</v>
      </c>
      <c r="BB62" s="68">
        <v>104.03161851999999</v>
      </c>
      <c r="BC62" s="301">
        <v>104.6558</v>
      </c>
      <c r="BD62" s="301">
        <v>105.16240000000001</v>
      </c>
      <c r="BE62" s="301">
        <v>105.3485</v>
      </c>
      <c r="BF62" s="301">
        <v>105.7717</v>
      </c>
      <c r="BG62" s="301">
        <v>106.2291</v>
      </c>
      <c r="BH62" s="301">
        <v>106.8</v>
      </c>
      <c r="BI62" s="301">
        <v>107.2668</v>
      </c>
      <c r="BJ62" s="301">
        <v>107.70869999999999</v>
      </c>
      <c r="BK62" s="301">
        <v>108.069</v>
      </c>
      <c r="BL62" s="301">
        <v>108.5034</v>
      </c>
      <c r="BM62" s="301">
        <v>108.9552</v>
      </c>
      <c r="BN62" s="301">
        <v>109.4573</v>
      </c>
      <c r="BO62" s="301">
        <v>109.9196</v>
      </c>
      <c r="BP62" s="301">
        <v>110.3747</v>
      </c>
      <c r="BQ62" s="301">
        <v>110.876</v>
      </c>
      <c r="BR62" s="301">
        <v>111.277</v>
      </c>
      <c r="BS62" s="301">
        <v>111.6309</v>
      </c>
      <c r="BT62" s="301">
        <v>111.85599999999999</v>
      </c>
      <c r="BU62" s="301">
        <v>112.1773</v>
      </c>
      <c r="BV62" s="301">
        <v>112.51300000000001</v>
      </c>
    </row>
    <row r="63" spans="1:74" ht="11.15" customHeight="1" x14ac:dyDescent="0.25">
      <c r="A63" s="37" t="s">
        <v>28</v>
      </c>
      <c r="B63" s="39" t="s">
        <v>9</v>
      </c>
      <c r="C63" s="68">
        <v>0.58785186494999997</v>
      </c>
      <c r="D63" s="68">
        <v>1.6534203303999999</v>
      </c>
      <c r="E63" s="68">
        <v>2.0696490125999998</v>
      </c>
      <c r="F63" s="68">
        <v>1.5781269</v>
      </c>
      <c r="G63" s="68">
        <v>0.94161544996000002</v>
      </c>
      <c r="H63" s="68">
        <v>1.6180557359000001</v>
      </c>
      <c r="I63" s="68">
        <v>2.0375604522000001</v>
      </c>
      <c r="J63" s="68">
        <v>2.5544781671000001</v>
      </c>
      <c r="K63" s="68">
        <v>2.4738538222000002</v>
      </c>
      <c r="L63" s="68">
        <v>0.93680093649999996</v>
      </c>
      <c r="M63" s="68">
        <v>0.47228606701999998</v>
      </c>
      <c r="N63" s="68">
        <v>0.96359316988999999</v>
      </c>
      <c r="O63" s="68">
        <v>0.57952376006999995</v>
      </c>
      <c r="P63" s="68">
        <v>-0.90996869818000004</v>
      </c>
      <c r="Q63" s="68">
        <v>-1.1307928687</v>
      </c>
      <c r="R63" s="68">
        <v>-2.5479069502999998</v>
      </c>
      <c r="S63" s="68">
        <v>-1.6804420790000001</v>
      </c>
      <c r="T63" s="68">
        <v>-2.0801631021999998</v>
      </c>
      <c r="U63" s="68">
        <v>-2.6831938197</v>
      </c>
      <c r="V63" s="68">
        <v>-2.3474444952</v>
      </c>
      <c r="W63" s="68">
        <v>-2.9392154194</v>
      </c>
      <c r="X63" s="68">
        <v>-3.1661856449000001</v>
      </c>
      <c r="Y63" s="68">
        <v>-1.9609624944999999</v>
      </c>
      <c r="Z63" s="68">
        <v>-2.2104047564</v>
      </c>
      <c r="AA63" s="68">
        <v>-1.7123722844</v>
      </c>
      <c r="AB63" s="68">
        <v>-1.1346777076000001</v>
      </c>
      <c r="AC63" s="68">
        <v>-5.38174654</v>
      </c>
      <c r="AD63" s="68">
        <v>-19.775158713</v>
      </c>
      <c r="AE63" s="68">
        <v>-16.077583736000001</v>
      </c>
      <c r="AF63" s="68">
        <v>-10.063597075000001</v>
      </c>
      <c r="AG63" s="68">
        <v>-5.9832342041000004</v>
      </c>
      <c r="AH63" s="68">
        <v>-5.1432540962999997</v>
      </c>
      <c r="AI63" s="68">
        <v>-4.5786464999999996</v>
      </c>
      <c r="AJ63" s="68">
        <v>-2.4987835217000001</v>
      </c>
      <c r="AK63" s="68">
        <v>-2.6244310155999999</v>
      </c>
      <c r="AL63" s="68">
        <v>-1.9362204002000001</v>
      </c>
      <c r="AM63" s="68">
        <v>-0.21776304027999999</v>
      </c>
      <c r="AN63" s="68">
        <v>-4.0692114343999997</v>
      </c>
      <c r="AO63" s="68">
        <v>3.7421692777</v>
      </c>
      <c r="AP63" s="68">
        <v>23.189486275</v>
      </c>
      <c r="AQ63" s="68">
        <v>18.771640294000001</v>
      </c>
      <c r="AR63" s="68">
        <v>10.458213803</v>
      </c>
      <c r="AS63" s="68">
        <v>7.5894881628000004</v>
      </c>
      <c r="AT63" s="68">
        <v>5.3984564968999997</v>
      </c>
      <c r="AU63" s="68">
        <v>4.5103816160000001</v>
      </c>
      <c r="AV63" s="68">
        <v>4.7622371720999999</v>
      </c>
      <c r="AW63" s="68">
        <v>4.7112856683000004</v>
      </c>
      <c r="AX63" s="68">
        <v>3.9365701737999998</v>
      </c>
      <c r="AY63" s="68">
        <v>2.5075133286</v>
      </c>
      <c r="AZ63" s="68">
        <v>7.9087653402999996</v>
      </c>
      <c r="BA63" s="68">
        <v>5.2372897226999999</v>
      </c>
      <c r="BB63" s="68">
        <v>5.9912915071999997</v>
      </c>
      <c r="BC63" s="301">
        <v>5.6054339999999998</v>
      </c>
      <c r="BD63" s="301">
        <v>6.2716149999999997</v>
      </c>
      <c r="BE63" s="301">
        <v>4.9737470000000004</v>
      </c>
      <c r="BF63" s="301">
        <v>6.0501469999999999</v>
      </c>
      <c r="BG63" s="301">
        <v>7.4522659999999998</v>
      </c>
      <c r="BH63" s="301">
        <v>6.2148510000000003</v>
      </c>
      <c r="BI63" s="301">
        <v>5.9902749999999996</v>
      </c>
      <c r="BJ63" s="301">
        <v>6.4793839999999996</v>
      </c>
      <c r="BK63" s="301">
        <v>6.7155230000000001</v>
      </c>
      <c r="BL63" s="301">
        <v>5.8492050000000004</v>
      </c>
      <c r="BM63" s="301">
        <v>5.3757219999999997</v>
      </c>
      <c r="BN63" s="301">
        <v>5.2154480000000003</v>
      </c>
      <c r="BO63" s="301">
        <v>5.0295690000000004</v>
      </c>
      <c r="BP63" s="301">
        <v>4.9564769999999996</v>
      </c>
      <c r="BQ63" s="301">
        <v>5.2468459999999997</v>
      </c>
      <c r="BR63" s="301">
        <v>5.2049089999999998</v>
      </c>
      <c r="BS63" s="301">
        <v>5.0850530000000003</v>
      </c>
      <c r="BT63" s="301">
        <v>4.7340619999999998</v>
      </c>
      <c r="BU63" s="301">
        <v>4.5778160000000003</v>
      </c>
      <c r="BV63" s="301">
        <v>4.4604980000000003</v>
      </c>
    </row>
    <row r="64" spans="1:74" ht="11.15" customHeight="1" x14ac:dyDescent="0.25">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211"/>
      <c r="BC64" s="300"/>
      <c r="BD64" s="300"/>
      <c r="BE64" s="300"/>
      <c r="BF64" s="300"/>
      <c r="BG64" s="300"/>
      <c r="BH64" s="300"/>
      <c r="BI64" s="300"/>
      <c r="BJ64" s="300"/>
      <c r="BK64" s="300"/>
      <c r="BL64" s="300"/>
      <c r="BM64" s="300"/>
      <c r="BN64" s="300"/>
      <c r="BO64" s="300"/>
      <c r="BP64" s="300"/>
      <c r="BQ64" s="300"/>
      <c r="BR64" s="300"/>
      <c r="BS64" s="300"/>
      <c r="BT64" s="300"/>
      <c r="BU64" s="300"/>
      <c r="BV64" s="300"/>
    </row>
    <row r="65" spans="1:74" ht="11.15" customHeight="1" x14ac:dyDescent="0.25">
      <c r="A65" s="19"/>
      <c r="B65" s="20" t="s">
        <v>790</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211"/>
      <c r="BC65" s="300"/>
      <c r="BD65" s="300"/>
      <c r="BE65" s="300"/>
      <c r="BF65" s="300"/>
      <c r="BG65" s="300"/>
      <c r="BH65" s="300"/>
      <c r="BI65" s="300"/>
      <c r="BJ65" s="300"/>
      <c r="BK65" s="300"/>
      <c r="BL65" s="300"/>
      <c r="BM65" s="300"/>
      <c r="BN65" s="300"/>
      <c r="BO65" s="300"/>
      <c r="BP65" s="300"/>
      <c r="BQ65" s="300"/>
      <c r="BR65" s="300"/>
      <c r="BS65" s="300"/>
      <c r="BT65" s="300"/>
      <c r="BU65" s="300"/>
      <c r="BV65" s="300"/>
    </row>
    <row r="66" spans="1:74" ht="11.15" customHeight="1" x14ac:dyDescent="0.25">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300"/>
      <c r="BD66" s="300"/>
      <c r="BE66" s="300"/>
      <c r="BF66" s="300"/>
      <c r="BG66" s="300"/>
      <c r="BH66" s="300"/>
      <c r="BI66" s="300"/>
      <c r="BJ66" s="300"/>
      <c r="BK66" s="300"/>
      <c r="BL66" s="300"/>
      <c r="BM66" s="300"/>
      <c r="BN66" s="300"/>
      <c r="BO66" s="300"/>
      <c r="BP66" s="300"/>
      <c r="BQ66" s="300"/>
      <c r="BR66" s="300"/>
      <c r="BS66" s="300"/>
      <c r="BT66" s="300"/>
      <c r="BU66" s="300"/>
      <c r="BV66" s="300"/>
    </row>
    <row r="67" spans="1:74" ht="11.15" customHeight="1" x14ac:dyDescent="0.25">
      <c r="A67" s="37" t="s">
        <v>560</v>
      </c>
      <c r="B67" s="41" t="s">
        <v>791</v>
      </c>
      <c r="C67" s="232">
        <v>898.66374611000003</v>
      </c>
      <c r="D67" s="232">
        <v>626.88032684999996</v>
      </c>
      <c r="E67" s="232">
        <v>610.96560586999999</v>
      </c>
      <c r="F67" s="232">
        <v>412.08706251000001</v>
      </c>
      <c r="G67" s="232">
        <v>85.657945312999999</v>
      </c>
      <c r="H67" s="232">
        <v>26.471681568000001</v>
      </c>
      <c r="I67" s="232">
        <v>3.5468552290000002</v>
      </c>
      <c r="J67" s="232">
        <v>6.9667562562000001</v>
      </c>
      <c r="K67" s="232">
        <v>37.777571794000004</v>
      </c>
      <c r="L67" s="232">
        <v>254.67553018999999</v>
      </c>
      <c r="M67" s="232">
        <v>595.41541946999996</v>
      </c>
      <c r="N67" s="232">
        <v>733.53041493000001</v>
      </c>
      <c r="O67" s="232">
        <v>861.54190299000004</v>
      </c>
      <c r="P67" s="232">
        <v>721.53463144</v>
      </c>
      <c r="Q67" s="232">
        <v>634.07224597000004</v>
      </c>
      <c r="R67" s="232">
        <v>289.04415945</v>
      </c>
      <c r="S67" s="232">
        <v>159.04834342000001</v>
      </c>
      <c r="T67" s="232">
        <v>34.301378491000001</v>
      </c>
      <c r="U67" s="232">
        <v>5.2700498714000004</v>
      </c>
      <c r="V67" s="232">
        <v>10.280453423999999</v>
      </c>
      <c r="W67" s="232">
        <v>41.395192815999998</v>
      </c>
      <c r="X67" s="232">
        <v>254.92159674999999</v>
      </c>
      <c r="Y67" s="232">
        <v>591.28723169</v>
      </c>
      <c r="Z67" s="232">
        <v>717.69573480999998</v>
      </c>
      <c r="AA67" s="232">
        <v>741.17917009999996</v>
      </c>
      <c r="AB67" s="232">
        <v>653.66307537</v>
      </c>
      <c r="AC67" s="232">
        <v>485.48387496999999</v>
      </c>
      <c r="AD67" s="232">
        <v>360.13627831999997</v>
      </c>
      <c r="AE67" s="232">
        <v>157.07913234</v>
      </c>
      <c r="AF67" s="232">
        <v>25.653378879000002</v>
      </c>
      <c r="AG67" s="232">
        <v>4.6703995387999999</v>
      </c>
      <c r="AH67" s="232">
        <v>7.2767465360000001</v>
      </c>
      <c r="AI67" s="232">
        <v>58.487638122</v>
      </c>
      <c r="AJ67" s="232">
        <v>248.35926223000001</v>
      </c>
      <c r="AK67" s="232">
        <v>422.90211174000001</v>
      </c>
      <c r="AL67" s="232">
        <v>751.58161027999995</v>
      </c>
      <c r="AM67" s="232">
        <v>804.89352048000001</v>
      </c>
      <c r="AN67" s="232">
        <v>794.18331927999998</v>
      </c>
      <c r="AO67" s="232">
        <v>507.78859448999998</v>
      </c>
      <c r="AP67" s="232">
        <v>308.33820989999998</v>
      </c>
      <c r="AQ67" s="232">
        <v>150.90920317999999</v>
      </c>
      <c r="AR67" s="232">
        <v>12.366716335</v>
      </c>
      <c r="AS67" s="232">
        <v>4.6648959066</v>
      </c>
      <c r="AT67" s="232">
        <v>5.9292808051000003</v>
      </c>
      <c r="AU67" s="232">
        <v>40.261634252</v>
      </c>
      <c r="AV67" s="232">
        <v>180.37961326000001</v>
      </c>
      <c r="AW67" s="232">
        <v>509.86616443999998</v>
      </c>
      <c r="AX67" s="232">
        <v>616.10717410999996</v>
      </c>
      <c r="AY67" s="232">
        <v>914.03008144</v>
      </c>
      <c r="AZ67" s="232">
        <v>711.11430428000006</v>
      </c>
      <c r="BA67" s="232">
        <v>525.09802715000001</v>
      </c>
      <c r="BB67" s="232">
        <v>345.20307197</v>
      </c>
      <c r="BC67" s="305">
        <v>140.71465767000001</v>
      </c>
      <c r="BD67" s="305">
        <v>30.572684246000001</v>
      </c>
      <c r="BE67" s="305">
        <v>6.4659154220000001</v>
      </c>
      <c r="BF67" s="305">
        <v>10.289696859999999</v>
      </c>
      <c r="BG67" s="305">
        <v>57.856744513000002</v>
      </c>
      <c r="BH67" s="305">
        <v>251.23692471999999</v>
      </c>
      <c r="BI67" s="305">
        <v>497.69954844</v>
      </c>
      <c r="BJ67" s="305">
        <v>780.99487207000004</v>
      </c>
      <c r="BK67" s="305">
        <v>855.76433750000001</v>
      </c>
      <c r="BL67" s="305">
        <v>690.81061391000003</v>
      </c>
      <c r="BM67" s="305">
        <v>561.64421138</v>
      </c>
      <c r="BN67" s="305">
        <v>315.76832393000001</v>
      </c>
      <c r="BO67" s="305">
        <v>142.69745897000001</v>
      </c>
      <c r="BP67" s="305">
        <v>32.491428990000003</v>
      </c>
      <c r="BQ67" s="305">
        <v>7.8224255845000004</v>
      </c>
      <c r="BR67" s="305">
        <v>10.284980207</v>
      </c>
      <c r="BS67" s="305">
        <v>57.793785661000001</v>
      </c>
      <c r="BT67" s="305">
        <v>250.89385621</v>
      </c>
      <c r="BU67" s="305">
        <v>497.17027705999999</v>
      </c>
      <c r="BV67" s="305">
        <v>780.26255844000002</v>
      </c>
    </row>
    <row r="68" spans="1:74" ht="11.15" customHeight="1" x14ac:dyDescent="0.25">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211"/>
      <c r="BB68" s="211"/>
      <c r="BC68" s="300"/>
      <c r="BD68" s="300"/>
      <c r="BE68" s="300"/>
      <c r="BF68" s="300"/>
      <c r="BG68" s="300"/>
      <c r="BH68" s="300"/>
      <c r="BI68" s="300"/>
      <c r="BJ68" s="300"/>
      <c r="BK68" s="300"/>
      <c r="BL68" s="300"/>
      <c r="BM68" s="300"/>
      <c r="BN68" s="300"/>
      <c r="BO68" s="300"/>
      <c r="BP68" s="300"/>
      <c r="BQ68" s="300"/>
      <c r="BR68" s="300"/>
      <c r="BS68" s="300"/>
      <c r="BT68" s="300"/>
      <c r="BU68" s="300"/>
      <c r="BV68" s="300"/>
    </row>
    <row r="69" spans="1:74" ht="11.15" customHeight="1" x14ac:dyDescent="0.25">
      <c r="A69" s="37" t="s">
        <v>567</v>
      </c>
      <c r="B69" s="42" t="s">
        <v>3</v>
      </c>
      <c r="C69" s="261">
        <v>7.4961456951000001</v>
      </c>
      <c r="D69" s="261">
        <v>22.753325462999999</v>
      </c>
      <c r="E69" s="261">
        <v>20.977489721000001</v>
      </c>
      <c r="F69" s="261">
        <v>32.348679269000002</v>
      </c>
      <c r="G69" s="261">
        <v>173.4582498</v>
      </c>
      <c r="H69" s="261">
        <v>268.76992404999999</v>
      </c>
      <c r="I69" s="261">
        <v>375.13392470000002</v>
      </c>
      <c r="J69" s="261">
        <v>350.29853157000002</v>
      </c>
      <c r="K69" s="261">
        <v>230.03030709999999</v>
      </c>
      <c r="L69" s="261">
        <v>68.959078864999995</v>
      </c>
      <c r="M69" s="261">
        <v>17.662973363999999</v>
      </c>
      <c r="N69" s="261">
        <v>10.641427438999999</v>
      </c>
      <c r="O69" s="261">
        <v>8.9648960169999992</v>
      </c>
      <c r="P69" s="261">
        <v>17.942291274999999</v>
      </c>
      <c r="Q69" s="261">
        <v>18.235214188</v>
      </c>
      <c r="R69" s="261">
        <v>41.573089688000003</v>
      </c>
      <c r="S69" s="261">
        <v>128.57937989999999</v>
      </c>
      <c r="T69" s="261">
        <v>226.00017907</v>
      </c>
      <c r="U69" s="261">
        <v>372.39535433999998</v>
      </c>
      <c r="V69" s="261">
        <v>334.98275599999999</v>
      </c>
      <c r="W69" s="261">
        <v>241.57435902</v>
      </c>
      <c r="X69" s="261">
        <v>74.600894866999994</v>
      </c>
      <c r="Y69" s="261">
        <v>15.969872076</v>
      </c>
      <c r="Z69" s="261">
        <v>13.696916129</v>
      </c>
      <c r="AA69" s="261">
        <v>15.125548509</v>
      </c>
      <c r="AB69" s="261">
        <v>12.422784968</v>
      </c>
      <c r="AC69" s="261">
        <v>42.474304433</v>
      </c>
      <c r="AD69" s="261">
        <v>42.347858189</v>
      </c>
      <c r="AE69" s="261">
        <v>105.08832404</v>
      </c>
      <c r="AF69" s="261">
        <v>246.08638837000001</v>
      </c>
      <c r="AG69" s="261">
        <v>397.00141890999998</v>
      </c>
      <c r="AH69" s="261">
        <v>355.92674697000001</v>
      </c>
      <c r="AI69" s="261">
        <v>180.2752543</v>
      </c>
      <c r="AJ69" s="261">
        <v>82.057159463000005</v>
      </c>
      <c r="AK69" s="261">
        <v>31.800515035</v>
      </c>
      <c r="AL69" s="261">
        <v>6.9458995190000001</v>
      </c>
      <c r="AM69" s="261">
        <v>9.7792746051999995</v>
      </c>
      <c r="AN69" s="261">
        <v>11.899764471999999</v>
      </c>
      <c r="AO69" s="261">
        <v>27.761636521</v>
      </c>
      <c r="AP69" s="261">
        <v>36.029925458999998</v>
      </c>
      <c r="AQ69" s="261">
        <v>100.79157773999999</v>
      </c>
      <c r="AR69" s="261">
        <v>273.45839036000001</v>
      </c>
      <c r="AS69" s="261">
        <v>345.95710718999999</v>
      </c>
      <c r="AT69" s="261">
        <v>357.06713633999999</v>
      </c>
      <c r="AU69" s="261">
        <v>199.95240999999999</v>
      </c>
      <c r="AV69" s="261">
        <v>84.065004688000002</v>
      </c>
      <c r="AW69" s="261">
        <v>17.840568315999999</v>
      </c>
      <c r="AX69" s="261">
        <v>25.716962385999999</v>
      </c>
      <c r="AY69" s="261">
        <v>8.4571498989999991</v>
      </c>
      <c r="AZ69" s="261">
        <v>11.383795018000001</v>
      </c>
      <c r="BA69" s="261">
        <v>27.083148746999999</v>
      </c>
      <c r="BB69" s="261">
        <v>51.107699672000003</v>
      </c>
      <c r="BC69" s="307">
        <v>119.02578237</v>
      </c>
      <c r="BD69" s="307">
        <v>239.34467359000001</v>
      </c>
      <c r="BE69" s="307">
        <v>349.39782152999999</v>
      </c>
      <c r="BF69" s="307">
        <v>324.73142834999999</v>
      </c>
      <c r="BG69" s="307">
        <v>174.8549155</v>
      </c>
      <c r="BH69" s="307">
        <v>62.443057418000002</v>
      </c>
      <c r="BI69" s="307">
        <v>20.262261557999999</v>
      </c>
      <c r="BJ69" s="307">
        <v>10.039876889</v>
      </c>
      <c r="BK69" s="307">
        <v>10.137437803999999</v>
      </c>
      <c r="BL69" s="307">
        <v>10.897158483</v>
      </c>
      <c r="BM69" s="307">
        <v>21.735400462000001</v>
      </c>
      <c r="BN69" s="307">
        <v>38.444270897000003</v>
      </c>
      <c r="BO69" s="307">
        <v>116.56173665999999</v>
      </c>
      <c r="BP69" s="307">
        <v>233.94778411999999</v>
      </c>
      <c r="BQ69" s="307">
        <v>341.37720751000001</v>
      </c>
      <c r="BR69" s="307">
        <v>325.19212427999997</v>
      </c>
      <c r="BS69" s="307">
        <v>175.30309668000001</v>
      </c>
      <c r="BT69" s="307">
        <v>62.718937535999999</v>
      </c>
      <c r="BU69" s="307">
        <v>20.370257079999998</v>
      </c>
      <c r="BV69" s="307">
        <v>10.090440445</v>
      </c>
    </row>
    <row r="70" spans="1:74" s="389" customFormat="1" ht="12" customHeight="1" x14ac:dyDescent="0.25">
      <c r="A70" s="388"/>
      <c r="B70" s="736" t="s">
        <v>809</v>
      </c>
      <c r="C70" s="758"/>
      <c r="D70" s="758"/>
      <c r="E70" s="758"/>
      <c r="F70" s="758"/>
      <c r="G70" s="758"/>
      <c r="H70" s="758"/>
      <c r="I70" s="758"/>
      <c r="J70" s="758"/>
      <c r="K70" s="758"/>
      <c r="L70" s="758"/>
      <c r="M70" s="758"/>
      <c r="N70" s="758"/>
      <c r="O70" s="758"/>
      <c r="P70" s="758"/>
      <c r="Q70" s="738"/>
      <c r="AY70" s="448"/>
      <c r="AZ70" s="448"/>
      <c r="BA70" s="448"/>
      <c r="BB70" s="448"/>
      <c r="BC70" s="448"/>
      <c r="BD70" s="542"/>
      <c r="BE70" s="542"/>
      <c r="BF70" s="542"/>
      <c r="BG70" s="448"/>
      <c r="BH70" s="448"/>
      <c r="BI70" s="448"/>
      <c r="BJ70" s="448"/>
    </row>
    <row r="71" spans="1:74" s="389" customFormat="1" ht="12" customHeight="1" x14ac:dyDescent="0.25">
      <c r="A71" s="388"/>
      <c r="B71" s="736" t="s">
        <v>810</v>
      </c>
      <c r="C71" s="737"/>
      <c r="D71" s="737"/>
      <c r="E71" s="737"/>
      <c r="F71" s="737"/>
      <c r="G71" s="737"/>
      <c r="H71" s="737"/>
      <c r="I71" s="737"/>
      <c r="J71" s="737"/>
      <c r="K71" s="737"/>
      <c r="L71" s="737"/>
      <c r="M71" s="737"/>
      <c r="N71" s="737"/>
      <c r="O71" s="737"/>
      <c r="P71" s="737"/>
      <c r="Q71" s="738"/>
      <c r="AY71" s="448"/>
      <c r="AZ71" s="448"/>
      <c r="BA71" s="448"/>
      <c r="BB71" s="448"/>
      <c r="BC71" s="448"/>
      <c r="BD71" s="542"/>
      <c r="BE71" s="542"/>
      <c r="BF71" s="542"/>
      <c r="BG71" s="448"/>
      <c r="BH71" s="448"/>
      <c r="BI71" s="448"/>
      <c r="BJ71" s="448"/>
    </row>
    <row r="72" spans="1:74" s="389" customFormat="1" ht="12" customHeight="1" x14ac:dyDescent="0.25">
      <c r="A72" s="388"/>
      <c r="B72" s="736" t="s">
        <v>811</v>
      </c>
      <c r="C72" s="737"/>
      <c r="D72" s="737"/>
      <c r="E72" s="737"/>
      <c r="F72" s="737"/>
      <c r="G72" s="737"/>
      <c r="H72" s="737"/>
      <c r="I72" s="737"/>
      <c r="J72" s="737"/>
      <c r="K72" s="737"/>
      <c r="L72" s="737"/>
      <c r="M72" s="737"/>
      <c r="N72" s="737"/>
      <c r="O72" s="737"/>
      <c r="P72" s="737"/>
      <c r="Q72" s="738"/>
      <c r="AY72" s="448"/>
      <c r="AZ72" s="448"/>
      <c r="BA72" s="448"/>
      <c r="BB72" s="448"/>
      <c r="BC72" s="448"/>
      <c r="BD72" s="542"/>
      <c r="BE72" s="542"/>
      <c r="BF72" s="542"/>
      <c r="BG72" s="448"/>
      <c r="BH72" s="448"/>
      <c r="BI72" s="448"/>
      <c r="BJ72" s="448"/>
    </row>
    <row r="73" spans="1:74" s="389" customFormat="1" ht="12" customHeight="1" x14ac:dyDescent="0.25">
      <c r="A73" s="388"/>
      <c r="B73" s="736" t="s">
        <v>822</v>
      </c>
      <c r="C73" s="738"/>
      <c r="D73" s="738"/>
      <c r="E73" s="738"/>
      <c r="F73" s="738"/>
      <c r="G73" s="738"/>
      <c r="H73" s="738"/>
      <c r="I73" s="738"/>
      <c r="J73" s="738"/>
      <c r="K73" s="738"/>
      <c r="L73" s="738"/>
      <c r="M73" s="738"/>
      <c r="N73" s="738"/>
      <c r="O73" s="738"/>
      <c r="P73" s="738"/>
      <c r="Q73" s="738"/>
      <c r="AY73" s="448"/>
      <c r="AZ73" s="448"/>
      <c r="BA73" s="448"/>
      <c r="BB73" s="448"/>
      <c r="BC73" s="448"/>
      <c r="BD73" s="542"/>
      <c r="BE73" s="542"/>
      <c r="BF73" s="542"/>
      <c r="BG73" s="448"/>
      <c r="BH73" s="448"/>
      <c r="BI73" s="448"/>
      <c r="BJ73" s="448"/>
    </row>
    <row r="74" spans="1:74" s="389" customFormat="1" ht="12" customHeight="1" x14ac:dyDescent="0.25">
      <c r="A74" s="388"/>
      <c r="B74" s="736" t="s">
        <v>825</v>
      </c>
      <c r="C74" s="737"/>
      <c r="D74" s="737"/>
      <c r="E74" s="737"/>
      <c r="F74" s="737"/>
      <c r="G74" s="737"/>
      <c r="H74" s="737"/>
      <c r="I74" s="737"/>
      <c r="J74" s="737"/>
      <c r="K74" s="737"/>
      <c r="L74" s="737"/>
      <c r="M74" s="737"/>
      <c r="N74" s="737"/>
      <c r="O74" s="737"/>
      <c r="P74" s="737"/>
      <c r="Q74" s="738"/>
      <c r="AY74" s="448"/>
      <c r="AZ74" s="448"/>
      <c r="BA74" s="448"/>
      <c r="BB74" s="448"/>
      <c r="BC74" s="448"/>
      <c r="BD74" s="542"/>
      <c r="BE74" s="542"/>
      <c r="BF74" s="542"/>
      <c r="BG74" s="448"/>
      <c r="BH74" s="448"/>
      <c r="BI74" s="448"/>
      <c r="BJ74" s="448"/>
    </row>
    <row r="75" spans="1:74" s="389" customFormat="1" ht="12" customHeight="1" x14ac:dyDescent="0.25">
      <c r="A75" s="388"/>
      <c r="B75" s="739" t="s">
        <v>826</v>
      </c>
      <c r="C75" s="738"/>
      <c r="D75" s="738"/>
      <c r="E75" s="738"/>
      <c r="F75" s="738"/>
      <c r="G75" s="738"/>
      <c r="H75" s="738"/>
      <c r="I75" s="738"/>
      <c r="J75" s="738"/>
      <c r="K75" s="738"/>
      <c r="L75" s="738"/>
      <c r="M75" s="738"/>
      <c r="N75" s="738"/>
      <c r="O75" s="738"/>
      <c r="P75" s="738"/>
      <c r="Q75" s="738"/>
      <c r="AY75" s="448"/>
      <c r="AZ75" s="448"/>
      <c r="BA75" s="448"/>
      <c r="BB75" s="448"/>
      <c r="BC75" s="448"/>
      <c r="BD75" s="542"/>
      <c r="BE75" s="542"/>
      <c r="BF75" s="542"/>
      <c r="BG75" s="448"/>
      <c r="BH75" s="448"/>
      <c r="BI75" s="448"/>
      <c r="BJ75" s="448"/>
    </row>
    <row r="76" spans="1:74" s="389" customFormat="1" ht="12" customHeight="1" x14ac:dyDescent="0.25">
      <c r="A76" s="388"/>
      <c r="B76" s="740" t="s">
        <v>827</v>
      </c>
      <c r="C76" s="741"/>
      <c r="D76" s="741"/>
      <c r="E76" s="741"/>
      <c r="F76" s="741"/>
      <c r="G76" s="741"/>
      <c r="H76" s="741"/>
      <c r="I76" s="741"/>
      <c r="J76" s="741"/>
      <c r="K76" s="741"/>
      <c r="L76" s="741"/>
      <c r="M76" s="741"/>
      <c r="N76" s="741"/>
      <c r="O76" s="741"/>
      <c r="P76" s="741"/>
      <c r="Q76" s="735"/>
      <c r="AY76" s="448"/>
      <c r="AZ76" s="448"/>
      <c r="BA76" s="448"/>
      <c r="BB76" s="448"/>
      <c r="BC76" s="448"/>
      <c r="BD76" s="542"/>
      <c r="BE76" s="542"/>
      <c r="BF76" s="542"/>
      <c r="BG76" s="448"/>
      <c r="BH76" s="448"/>
      <c r="BI76" s="448"/>
      <c r="BJ76" s="448"/>
    </row>
    <row r="77" spans="1:74" s="389" customFormat="1" ht="12" customHeight="1" x14ac:dyDescent="0.25">
      <c r="A77" s="388"/>
      <c r="B77" s="755" t="s">
        <v>808</v>
      </c>
      <c r="C77" s="756"/>
      <c r="D77" s="756"/>
      <c r="E77" s="756"/>
      <c r="F77" s="756"/>
      <c r="G77" s="756"/>
      <c r="H77" s="756"/>
      <c r="I77" s="756"/>
      <c r="J77" s="756"/>
      <c r="K77" s="756"/>
      <c r="L77" s="756"/>
      <c r="M77" s="756"/>
      <c r="N77" s="756"/>
      <c r="O77" s="756"/>
      <c r="P77" s="756"/>
      <c r="Q77" s="756"/>
      <c r="AY77" s="448"/>
      <c r="AZ77" s="448"/>
      <c r="BA77" s="448"/>
      <c r="BB77" s="448"/>
      <c r="BC77" s="448"/>
      <c r="BD77" s="542"/>
      <c r="BE77" s="542"/>
      <c r="BF77" s="542"/>
      <c r="BG77" s="448"/>
      <c r="BH77" s="448"/>
      <c r="BI77" s="448"/>
      <c r="BJ77" s="448"/>
    </row>
    <row r="78" spans="1:74" s="389" customFormat="1" ht="12" customHeight="1" x14ac:dyDescent="0.25">
      <c r="A78" s="388"/>
      <c r="B78" s="747" t="str">
        <f>"Notes: "&amp;"EIA completed modeling and analysis for this report on " &amp;Dates!D2&amp;"."</f>
        <v>Notes: EIA completed modeling and analysis for this report on Thursday May 5, 2022.</v>
      </c>
      <c r="C78" s="748"/>
      <c r="D78" s="748"/>
      <c r="E78" s="748"/>
      <c r="F78" s="748"/>
      <c r="G78" s="748"/>
      <c r="H78" s="748"/>
      <c r="I78" s="748"/>
      <c r="J78" s="748"/>
      <c r="K78" s="748"/>
      <c r="L78" s="748"/>
      <c r="M78" s="748"/>
      <c r="N78" s="748"/>
      <c r="O78" s="748"/>
      <c r="P78" s="748"/>
      <c r="Q78" s="748"/>
      <c r="AY78" s="448"/>
      <c r="AZ78" s="448"/>
      <c r="BA78" s="448"/>
      <c r="BB78" s="448"/>
      <c r="BC78" s="448"/>
      <c r="BD78" s="542"/>
      <c r="BE78" s="542"/>
      <c r="BF78" s="542"/>
      <c r="BG78" s="448"/>
      <c r="BH78" s="448"/>
      <c r="BI78" s="448"/>
      <c r="BJ78" s="448"/>
    </row>
    <row r="79" spans="1:74" s="389" customFormat="1" ht="12" customHeight="1" x14ac:dyDescent="0.25">
      <c r="A79" s="388"/>
      <c r="B79" s="749" t="s">
        <v>351</v>
      </c>
      <c r="C79" s="748"/>
      <c r="D79" s="748"/>
      <c r="E79" s="748"/>
      <c r="F79" s="748"/>
      <c r="G79" s="748"/>
      <c r="H79" s="748"/>
      <c r="I79" s="748"/>
      <c r="J79" s="748"/>
      <c r="K79" s="748"/>
      <c r="L79" s="748"/>
      <c r="M79" s="748"/>
      <c r="N79" s="748"/>
      <c r="O79" s="748"/>
      <c r="P79" s="748"/>
      <c r="Q79" s="748"/>
      <c r="AY79" s="448"/>
      <c r="AZ79" s="448"/>
      <c r="BA79" s="448"/>
      <c r="BB79" s="448"/>
      <c r="BC79" s="448"/>
      <c r="BD79" s="542"/>
      <c r="BE79" s="542"/>
      <c r="BF79" s="542"/>
      <c r="BG79" s="448"/>
      <c r="BH79" s="448"/>
      <c r="BI79" s="448"/>
      <c r="BJ79" s="448"/>
    </row>
    <row r="80" spans="1:74" s="389" customFormat="1" ht="12" customHeight="1" x14ac:dyDescent="0.25">
      <c r="A80" s="388"/>
      <c r="B80" s="757" t="s">
        <v>127</v>
      </c>
      <c r="C80" s="756"/>
      <c r="D80" s="756"/>
      <c r="E80" s="756"/>
      <c r="F80" s="756"/>
      <c r="G80" s="756"/>
      <c r="H80" s="756"/>
      <c r="I80" s="756"/>
      <c r="J80" s="756"/>
      <c r="K80" s="756"/>
      <c r="L80" s="756"/>
      <c r="M80" s="756"/>
      <c r="N80" s="756"/>
      <c r="O80" s="756"/>
      <c r="P80" s="756"/>
      <c r="Q80" s="756"/>
      <c r="AY80" s="448"/>
      <c r="AZ80" s="448"/>
      <c r="BA80" s="448"/>
      <c r="BB80" s="448"/>
      <c r="BC80" s="448"/>
      <c r="BD80" s="542"/>
      <c r="BE80" s="542"/>
      <c r="BF80" s="542"/>
      <c r="BG80" s="448"/>
      <c r="BH80" s="448"/>
      <c r="BI80" s="448"/>
      <c r="BJ80" s="448"/>
    </row>
    <row r="81" spans="1:74" s="389" customFormat="1" ht="12" customHeight="1" x14ac:dyDescent="0.25">
      <c r="A81" s="388"/>
      <c r="B81" s="742" t="s">
        <v>828</v>
      </c>
      <c r="C81" s="741"/>
      <c r="D81" s="741"/>
      <c r="E81" s="741"/>
      <c r="F81" s="741"/>
      <c r="G81" s="741"/>
      <c r="H81" s="741"/>
      <c r="I81" s="741"/>
      <c r="J81" s="741"/>
      <c r="K81" s="741"/>
      <c r="L81" s="741"/>
      <c r="M81" s="741"/>
      <c r="N81" s="741"/>
      <c r="O81" s="741"/>
      <c r="P81" s="741"/>
      <c r="Q81" s="735"/>
      <c r="AY81" s="448"/>
      <c r="AZ81" s="448"/>
      <c r="BA81" s="448"/>
      <c r="BB81" s="448"/>
      <c r="BC81" s="448"/>
      <c r="BD81" s="542"/>
      <c r="BE81" s="542"/>
      <c r="BF81" s="542"/>
      <c r="BG81" s="448"/>
      <c r="BH81" s="448"/>
      <c r="BI81" s="448"/>
      <c r="BJ81" s="448"/>
    </row>
    <row r="82" spans="1:74" s="389" customFormat="1" ht="12" customHeight="1" x14ac:dyDescent="0.25">
      <c r="A82" s="388"/>
      <c r="B82" s="743" t="s">
        <v>829</v>
      </c>
      <c r="C82" s="735"/>
      <c r="D82" s="735"/>
      <c r="E82" s="735"/>
      <c r="F82" s="735"/>
      <c r="G82" s="735"/>
      <c r="H82" s="735"/>
      <c r="I82" s="735"/>
      <c r="J82" s="735"/>
      <c r="K82" s="735"/>
      <c r="L82" s="735"/>
      <c r="M82" s="735"/>
      <c r="N82" s="735"/>
      <c r="O82" s="735"/>
      <c r="P82" s="735"/>
      <c r="Q82" s="735"/>
      <c r="AY82" s="448"/>
      <c r="AZ82" s="448"/>
      <c r="BA82" s="448"/>
      <c r="BB82" s="448"/>
      <c r="BC82" s="448"/>
      <c r="BD82" s="542"/>
      <c r="BE82" s="542"/>
      <c r="BF82" s="542"/>
      <c r="BG82" s="448"/>
      <c r="BH82" s="448"/>
      <c r="BI82" s="448"/>
      <c r="BJ82" s="448"/>
    </row>
    <row r="83" spans="1:74" s="389" customFormat="1" ht="12" customHeight="1" x14ac:dyDescent="0.25">
      <c r="A83" s="388"/>
      <c r="B83" s="743" t="s">
        <v>830</v>
      </c>
      <c r="C83" s="735"/>
      <c r="D83" s="735"/>
      <c r="E83" s="735"/>
      <c r="F83" s="735"/>
      <c r="G83" s="735"/>
      <c r="H83" s="735"/>
      <c r="I83" s="735"/>
      <c r="J83" s="735"/>
      <c r="K83" s="735"/>
      <c r="L83" s="735"/>
      <c r="M83" s="735"/>
      <c r="N83" s="735"/>
      <c r="O83" s="735"/>
      <c r="P83" s="735"/>
      <c r="Q83" s="735"/>
      <c r="AY83" s="448"/>
      <c r="AZ83" s="448"/>
      <c r="BA83" s="448"/>
      <c r="BB83" s="448"/>
      <c r="BC83" s="448"/>
      <c r="BD83" s="542"/>
      <c r="BE83" s="542"/>
      <c r="BF83" s="542"/>
      <c r="BG83" s="448"/>
      <c r="BH83" s="448"/>
      <c r="BI83" s="448"/>
      <c r="BJ83" s="448"/>
    </row>
    <row r="84" spans="1:74" s="389" customFormat="1" ht="12" customHeight="1" x14ac:dyDescent="0.25">
      <c r="A84" s="388"/>
      <c r="B84" s="744" t="s">
        <v>831</v>
      </c>
      <c r="C84" s="745"/>
      <c r="D84" s="745"/>
      <c r="E84" s="745"/>
      <c r="F84" s="745"/>
      <c r="G84" s="745"/>
      <c r="H84" s="745"/>
      <c r="I84" s="745"/>
      <c r="J84" s="745"/>
      <c r="K84" s="745"/>
      <c r="L84" s="745"/>
      <c r="M84" s="745"/>
      <c r="N84" s="745"/>
      <c r="O84" s="745"/>
      <c r="P84" s="745"/>
      <c r="Q84" s="735"/>
      <c r="AY84" s="448"/>
      <c r="AZ84" s="448"/>
      <c r="BA84" s="448"/>
      <c r="BB84" s="448"/>
      <c r="BC84" s="448"/>
      <c r="BD84" s="542"/>
      <c r="BE84" s="542"/>
      <c r="BF84" s="542"/>
      <c r="BG84" s="448"/>
      <c r="BH84" s="448"/>
      <c r="BI84" s="448"/>
      <c r="BJ84" s="448"/>
    </row>
    <row r="85" spans="1:74" s="390" customFormat="1" ht="12" customHeight="1" x14ac:dyDescent="0.25">
      <c r="A85" s="388"/>
      <c r="B85" s="746" t="s">
        <v>1403</v>
      </c>
      <c r="C85" s="735"/>
      <c r="D85" s="735"/>
      <c r="E85" s="735"/>
      <c r="F85" s="735"/>
      <c r="G85" s="735"/>
      <c r="H85" s="735"/>
      <c r="I85" s="735"/>
      <c r="J85" s="735"/>
      <c r="K85" s="735"/>
      <c r="L85" s="735"/>
      <c r="M85" s="735"/>
      <c r="N85" s="735"/>
      <c r="O85" s="735"/>
      <c r="P85" s="735"/>
      <c r="Q85" s="735"/>
      <c r="AY85" s="449"/>
      <c r="AZ85" s="449"/>
      <c r="BA85" s="449"/>
      <c r="BB85" s="449"/>
      <c r="BC85" s="449"/>
      <c r="BD85" s="665"/>
      <c r="BE85" s="665"/>
      <c r="BF85" s="665"/>
      <c r="BG85" s="449"/>
      <c r="BH85" s="449"/>
      <c r="BI85" s="449"/>
      <c r="BJ85" s="449"/>
    </row>
    <row r="86" spans="1:74" s="390" customFormat="1" ht="12" customHeight="1" x14ac:dyDescent="0.25">
      <c r="A86" s="388"/>
      <c r="B86" s="734" t="s">
        <v>1361</v>
      </c>
      <c r="C86" s="735"/>
      <c r="D86" s="735"/>
      <c r="E86" s="735"/>
      <c r="F86" s="735"/>
      <c r="G86" s="735"/>
      <c r="H86" s="735"/>
      <c r="I86" s="735"/>
      <c r="J86" s="735"/>
      <c r="K86" s="735"/>
      <c r="L86" s="735"/>
      <c r="M86" s="735"/>
      <c r="N86" s="735"/>
      <c r="O86" s="735"/>
      <c r="P86" s="735"/>
      <c r="Q86" s="735"/>
      <c r="AY86" s="449"/>
      <c r="AZ86" s="449"/>
      <c r="BA86" s="449"/>
      <c r="BB86" s="449"/>
      <c r="BC86" s="449"/>
      <c r="BD86" s="665"/>
      <c r="BE86" s="665"/>
      <c r="BF86" s="665"/>
      <c r="BG86" s="449"/>
      <c r="BH86" s="449"/>
      <c r="BI86" s="449"/>
      <c r="BJ86" s="449"/>
    </row>
    <row r="87" spans="1:74" x14ac:dyDescent="0.25">
      <c r="A87" s="388"/>
      <c r="BK87" s="308"/>
      <c r="BL87" s="308"/>
      <c r="BM87" s="308"/>
      <c r="BN87" s="308"/>
      <c r="BO87" s="308"/>
      <c r="BP87" s="308"/>
      <c r="BQ87" s="308"/>
      <c r="BR87" s="308"/>
      <c r="BS87" s="308"/>
      <c r="BT87" s="308"/>
      <c r="BU87" s="308"/>
      <c r="BV87" s="308"/>
    </row>
    <row r="88" spans="1:74" x14ac:dyDescent="0.25">
      <c r="BK88" s="308"/>
      <c r="BL88" s="308"/>
      <c r="BM88" s="308"/>
      <c r="BN88" s="308"/>
      <c r="BO88" s="308"/>
      <c r="BP88" s="308"/>
      <c r="BQ88" s="308"/>
      <c r="BR88" s="308"/>
      <c r="BS88" s="308"/>
      <c r="BT88" s="308"/>
      <c r="BU88" s="308"/>
      <c r="BV88" s="308"/>
    </row>
    <row r="89" spans="1:74" x14ac:dyDescent="0.25">
      <c r="B89" s="709"/>
      <c r="BK89" s="308"/>
      <c r="BL89" s="308"/>
      <c r="BM89" s="308"/>
      <c r="BN89" s="308"/>
      <c r="BO89" s="308"/>
      <c r="BP89" s="308"/>
      <c r="BQ89" s="308"/>
      <c r="BR89" s="308"/>
      <c r="BS89" s="308"/>
      <c r="BT89" s="308"/>
      <c r="BU89" s="308"/>
      <c r="BV89" s="308"/>
    </row>
    <row r="90" spans="1:74" x14ac:dyDescent="0.25">
      <c r="BK90" s="308"/>
      <c r="BL90" s="308"/>
      <c r="BM90" s="308"/>
      <c r="BN90" s="308"/>
      <c r="BO90" s="308"/>
      <c r="BP90" s="308"/>
      <c r="BQ90" s="308"/>
      <c r="BR90" s="308"/>
      <c r="BS90" s="308"/>
      <c r="BT90" s="308"/>
      <c r="BU90" s="308"/>
      <c r="BV90" s="308"/>
    </row>
    <row r="91" spans="1:74" x14ac:dyDescent="0.25">
      <c r="BK91" s="308"/>
      <c r="BL91" s="308"/>
      <c r="BM91" s="308"/>
      <c r="BN91" s="308"/>
      <c r="BO91" s="308"/>
      <c r="BP91" s="308"/>
      <c r="BQ91" s="308"/>
      <c r="BR91" s="308"/>
      <c r="BS91" s="308"/>
      <c r="BT91" s="308"/>
      <c r="BU91" s="308"/>
      <c r="BV91" s="308"/>
    </row>
    <row r="92" spans="1:74" x14ac:dyDescent="0.25">
      <c r="BK92" s="308"/>
      <c r="BL92" s="308"/>
      <c r="BM92" s="308"/>
      <c r="BN92" s="308"/>
      <c r="BO92" s="308"/>
      <c r="BP92" s="308"/>
      <c r="BQ92" s="308"/>
      <c r="BR92" s="308"/>
      <c r="BS92" s="308"/>
      <c r="BT92" s="308"/>
      <c r="BU92" s="308"/>
      <c r="BV92" s="308"/>
    </row>
    <row r="93" spans="1:74" x14ac:dyDescent="0.25">
      <c r="BK93" s="308"/>
      <c r="BL93" s="308"/>
      <c r="BM93" s="308"/>
      <c r="BN93" s="308"/>
      <c r="BO93" s="308"/>
      <c r="BP93" s="308"/>
      <c r="BQ93" s="308"/>
      <c r="BR93" s="308"/>
      <c r="BS93" s="308"/>
      <c r="BT93" s="308"/>
      <c r="BU93" s="308"/>
      <c r="BV93" s="308"/>
    </row>
    <row r="94" spans="1:74" x14ac:dyDescent="0.25">
      <c r="BK94" s="308"/>
      <c r="BL94" s="308"/>
      <c r="BM94" s="308"/>
      <c r="BN94" s="308"/>
      <c r="BO94" s="308"/>
      <c r="BP94" s="308"/>
      <c r="BQ94" s="308"/>
      <c r="BR94" s="308"/>
      <c r="BS94" s="308"/>
      <c r="BT94" s="308"/>
      <c r="BU94" s="308"/>
      <c r="BV94" s="308"/>
    </row>
    <row r="95" spans="1:74" x14ac:dyDescent="0.25">
      <c r="BK95" s="308"/>
      <c r="BL95" s="308"/>
      <c r="BM95" s="308"/>
      <c r="BN95" s="308"/>
      <c r="BO95" s="308"/>
      <c r="BP95" s="308"/>
      <c r="BQ95" s="308"/>
      <c r="BR95" s="308"/>
      <c r="BS95" s="308"/>
      <c r="BT95" s="308"/>
      <c r="BU95" s="308"/>
      <c r="BV95" s="308"/>
    </row>
    <row r="96" spans="1:74" x14ac:dyDescent="0.25">
      <c r="BK96" s="308"/>
      <c r="BL96" s="308"/>
      <c r="BM96" s="308"/>
      <c r="BN96" s="308"/>
      <c r="BO96" s="308"/>
      <c r="BP96" s="308"/>
      <c r="BQ96" s="308"/>
      <c r="BR96" s="308"/>
      <c r="BS96" s="308"/>
      <c r="BT96" s="308"/>
      <c r="BU96" s="308"/>
      <c r="BV96" s="308"/>
    </row>
    <row r="97" spans="63:74" x14ac:dyDescent="0.25">
      <c r="BK97" s="308"/>
      <c r="BL97" s="308"/>
      <c r="BM97" s="308"/>
      <c r="BN97" s="308"/>
      <c r="BO97" s="308"/>
      <c r="BP97" s="308"/>
      <c r="BQ97" s="308"/>
      <c r="BR97" s="308"/>
      <c r="BS97" s="308"/>
      <c r="BT97" s="308"/>
      <c r="BU97" s="308"/>
      <c r="BV97" s="308"/>
    </row>
    <row r="98" spans="63:74" x14ac:dyDescent="0.25">
      <c r="BK98" s="308"/>
      <c r="BL98" s="308"/>
      <c r="BM98" s="308"/>
      <c r="BN98" s="308"/>
      <c r="BO98" s="308"/>
      <c r="BP98" s="308"/>
      <c r="BQ98" s="308"/>
      <c r="BR98" s="308"/>
      <c r="BS98" s="308"/>
      <c r="BT98" s="308"/>
      <c r="BU98" s="308"/>
      <c r="BV98" s="308"/>
    </row>
    <row r="99" spans="63:74" x14ac:dyDescent="0.25">
      <c r="BK99" s="308"/>
      <c r="BL99" s="308"/>
      <c r="BM99" s="308"/>
      <c r="BN99" s="308"/>
      <c r="BO99" s="308"/>
      <c r="BP99" s="308"/>
      <c r="BQ99" s="308"/>
      <c r="BR99" s="308"/>
      <c r="BS99" s="308"/>
      <c r="BT99" s="308"/>
      <c r="BU99" s="308"/>
      <c r="BV99" s="308"/>
    </row>
    <row r="100" spans="63:74" x14ac:dyDescent="0.25">
      <c r="BK100" s="308"/>
      <c r="BL100" s="308"/>
      <c r="BM100" s="308"/>
      <c r="BN100" s="308"/>
      <c r="BO100" s="308"/>
      <c r="BP100" s="308"/>
      <c r="BQ100" s="308"/>
      <c r="BR100" s="308"/>
      <c r="BS100" s="308"/>
      <c r="BT100" s="308"/>
      <c r="BU100" s="308"/>
      <c r="BV100" s="308"/>
    </row>
    <row r="101" spans="63:74" x14ac:dyDescent="0.25">
      <c r="BK101" s="308"/>
      <c r="BL101" s="308"/>
      <c r="BM101" s="308"/>
      <c r="BN101" s="308"/>
      <c r="BO101" s="308"/>
      <c r="BP101" s="308"/>
      <c r="BQ101" s="308"/>
      <c r="BR101" s="308"/>
      <c r="BS101" s="308"/>
      <c r="BT101" s="308"/>
      <c r="BU101" s="308"/>
      <c r="BV101" s="308"/>
    </row>
    <row r="102" spans="63:74" x14ac:dyDescent="0.25">
      <c r="BK102" s="308"/>
      <c r="BL102" s="308"/>
      <c r="BM102" s="308"/>
      <c r="BN102" s="308"/>
      <c r="BO102" s="308"/>
      <c r="BP102" s="308"/>
      <c r="BQ102" s="308"/>
      <c r="BR102" s="308"/>
      <c r="BS102" s="308"/>
      <c r="BT102" s="308"/>
      <c r="BU102" s="308"/>
      <c r="BV102" s="308"/>
    </row>
    <row r="103" spans="63:74" x14ac:dyDescent="0.25">
      <c r="BK103" s="308"/>
      <c r="BL103" s="308"/>
      <c r="BM103" s="308"/>
      <c r="BN103" s="308"/>
      <c r="BO103" s="308"/>
      <c r="BP103" s="308"/>
      <c r="BQ103" s="308"/>
      <c r="BR103" s="308"/>
      <c r="BS103" s="308"/>
      <c r="BT103" s="308"/>
      <c r="BU103" s="308"/>
      <c r="BV103" s="308"/>
    </row>
    <row r="104" spans="63:74" x14ac:dyDescent="0.25">
      <c r="BK104" s="308"/>
      <c r="BL104" s="308"/>
      <c r="BM104" s="308"/>
      <c r="BN104" s="308"/>
      <c r="BO104" s="308"/>
      <c r="BP104" s="308"/>
      <c r="BQ104" s="308"/>
      <c r="BR104" s="308"/>
      <c r="BS104" s="308"/>
      <c r="BT104" s="308"/>
      <c r="BU104" s="308"/>
      <c r="BV104" s="308"/>
    </row>
    <row r="105" spans="63:74" x14ac:dyDescent="0.25">
      <c r="BK105" s="308"/>
      <c r="BL105" s="308"/>
      <c r="BM105" s="308"/>
      <c r="BN105" s="308"/>
      <c r="BO105" s="308"/>
      <c r="BP105" s="308"/>
      <c r="BQ105" s="308"/>
      <c r="BR105" s="308"/>
      <c r="BS105" s="308"/>
      <c r="BT105" s="308"/>
      <c r="BU105" s="308"/>
      <c r="BV105" s="308"/>
    </row>
    <row r="106" spans="63:74" x14ac:dyDescent="0.25">
      <c r="BK106" s="308"/>
      <c r="BL106" s="308"/>
      <c r="BM106" s="308"/>
      <c r="BN106" s="308"/>
      <c r="BO106" s="308"/>
      <c r="BP106" s="308"/>
      <c r="BQ106" s="308"/>
      <c r="BR106" s="308"/>
      <c r="BS106" s="308"/>
      <c r="BT106" s="308"/>
      <c r="BU106" s="308"/>
      <c r="BV106" s="308"/>
    </row>
    <row r="107" spans="63:74" x14ac:dyDescent="0.25">
      <c r="BK107" s="308"/>
      <c r="BL107" s="308"/>
      <c r="BM107" s="308"/>
      <c r="BN107" s="308"/>
      <c r="BO107" s="308"/>
      <c r="BP107" s="308"/>
      <c r="BQ107" s="308"/>
      <c r="BR107" s="308"/>
      <c r="BS107" s="308"/>
      <c r="BT107" s="308"/>
      <c r="BU107" s="308"/>
      <c r="BV107" s="308"/>
    </row>
    <row r="108" spans="63:74" x14ac:dyDescent="0.25">
      <c r="BK108" s="308"/>
      <c r="BL108" s="308"/>
      <c r="BM108" s="308"/>
      <c r="BN108" s="308"/>
      <c r="BO108" s="308"/>
      <c r="BP108" s="308"/>
      <c r="BQ108" s="308"/>
      <c r="BR108" s="308"/>
      <c r="BS108" s="308"/>
      <c r="BT108" s="308"/>
      <c r="BU108" s="308"/>
      <c r="BV108" s="308"/>
    </row>
    <row r="109" spans="63:74" x14ac:dyDescent="0.25">
      <c r="BK109" s="308"/>
      <c r="BL109" s="308"/>
      <c r="BM109" s="308"/>
      <c r="BN109" s="308"/>
      <c r="BO109" s="308"/>
      <c r="BP109" s="308"/>
      <c r="BQ109" s="308"/>
      <c r="BR109" s="308"/>
      <c r="BS109" s="308"/>
      <c r="BT109" s="308"/>
      <c r="BU109" s="308"/>
      <c r="BV109" s="308"/>
    </row>
    <row r="110" spans="63:74" x14ac:dyDescent="0.25">
      <c r="BK110" s="308"/>
      <c r="BL110" s="308"/>
      <c r="BM110" s="308"/>
      <c r="BN110" s="308"/>
      <c r="BO110" s="308"/>
      <c r="BP110" s="308"/>
      <c r="BQ110" s="308"/>
      <c r="BR110" s="308"/>
      <c r="BS110" s="308"/>
      <c r="BT110" s="308"/>
      <c r="BU110" s="308"/>
      <c r="BV110" s="308"/>
    </row>
    <row r="111" spans="63:74" x14ac:dyDescent="0.25">
      <c r="BK111" s="308"/>
      <c r="BL111" s="308"/>
      <c r="BM111" s="308"/>
      <c r="BN111" s="308"/>
      <c r="BO111" s="308"/>
      <c r="BP111" s="308"/>
      <c r="BQ111" s="308"/>
      <c r="BR111" s="308"/>
      <c r="BS111" s="308"/>
      <c r="BT111" s="308"/>
      <c r="BU111" s="308"/>
      <c r="BV111" s="308"/>
    </row>
    <row r="112" spans="63:74" x14ac:dyDescent="0.25">
      <c r="BK112" s="308"/>
      <c r="BL112" s="308"/>
      <c r="BM112" s="308"/>
      <c r="BN112" s="308"/>
      <c r="BO112" s="308"/>
      <c r="BP112" s="308"/>
      <c r="BQ112" s="308"/>
      <c r="BR112" s="308"/>
      <c r="BS112" s="308"/>
      <c r="BT112" s="308"/>
      <c r="BU112" s="308"/>
      <c r="BV112" s="308"/>
    </row>
    <row r="113" spans="63:74" x14ac:dyDescent="0.25">
      <c r="BK113" s="308"/>
      <c r="BL113" s="308"/>
      <c r="BM113" s="308"/>
      <c r="BN113" s="308"/>
      <c r="BO113" s="308"/>
      <c r="BP113" s="308"/>
      <c r="BQ113" s="308"/>
      <c r="BR113" s="308"/>
      <c r="BS113" s="308"/>
      <c r="BT113" s="308"/>
      <c r="BU113" s="308"/>
      <c r="BV113" s="308"/>
    </row>
    <row r="114" spans="63:74" x14ac:dyDescent="0.25">
      <c r="BK114" s="308"/>
      <c r="BL114" s="308"/>
      <c r="BM114" s="308"/>
      <c r="BN114" s="308"/>
      <c r="BO114" s="308"/>
      <c r="BP114" s="308"/>
      <c r="BQ114" s="308"/>
      <c r="BR114" s="308"/>
      <c r="BS114" s="308"/>
      <c r="BT114" s="308"/>
      <c r="BU114" s="308"/>
      <c r="BV114" s="308"/>
    </row>
    <row r="115" spans="63:74" x14ac:dyDescent="0.25">
      <c r="BK115" s="308"/>
      <c r="BL115" s="308"/>
      <c r="BM115" s="308"/>
      <c r="BN115" s="308"/>
      <c r="BO115" s="308"/>
      <c r="BP115" s="308"/>
      <c r="BQ115" s="308"/>
      <c r="BR115" s="308"/>
      <c r="BS115" s="308"/>
      <c r="BT115" s="308"/>
      <c r="BU115" s="308"/>
      <c r="BV115" s="308"/>
    </row>
    <row r="116" spans="63:74" x14ac:dyDescent="0.25">
      <c r="BK116" s="308"/>
      <c r="BL116" s="308"/>
      <c r="BM116" s="308"/>
      <c r="BN116" s="308"/>
      <c r="BO116" s="308"/>
      <c r="BP116" s="308"/>
      <c r="BQ116" s="308"/>
      <c r="BR116" s="308"/>
      <c r="BS116" s="308"/>
      <c r="BT116" s="308"/>
      <c r="BU116" s="308"/>
      <c r="BV116" s="308"/>
    </row>
    <row r="117" spans="63:74" x14ac:dyDescent="0.25">
      <c r="BK117" s="308"/>
      <c r="BL117" s="308"/>
      <c r="BM117" s="308"/>
      <c r="BN117" s="308"/>
      <c r="BO117" s="308"/>
      <c r="BP117" s="308"/>
      <c r="BQ117" s="308"/>
      <c r="BR117" s="308"/>
      <c r="BS117" s="308"/>
      <c r="BT117" s="308"/>
      <c r="BU117" s="308"/>
      <c r="BV117" s="308"/>
    </row>
    <row r="118" spans="63:74" x14ac:dyDescent="0.25">
      <c r="BK118" s="308"/>
      <c r="BL118" s="308"/>
      <c r="BM118" s="308"/>
      <c r="BN118" s="308"/>
      <c r="BO118" s="308"/>
      <c r="BP118" s="308"/>
      <c r="BQ118" s="308"/>
      <c r="BR118" s="308"/>
      <c r="BS118" s="308"/>
      <c r="BT118" s="308"/>
      <c r="BU118" s="308"/>
      <c r="BV118" s="308"/>
    </row>
    <row r="119" spans="63:74" x14ac:dyDescent="0.25">
      <c r="BK119" s="308"/>
      <c r="BL119" s="308"/>
      <c r="BM119" s="308"/>
      <c r="BN119" s="308"/>
      <c r="BO119" s="308"/>
      <c r="BP119" s="308"/>
      <c r="BQ119" s="308"/>
      <c r="BR119" s="308"/>
      <c r="BS119" s="308"/>
      <c r="BT119" s="308"/>
      <c r="BU119" s="308"/>
      <c r="BV119" s="308"/>
    </row>
    <row r="120" spans="63:74" x14ac:dyDescent="0.25">
      <c r="BK120" s="308"/>
      <c r="BL120" s="308"/>
      <c r="BM120" s="308"/>
      <c r="BN120" s="308"/>
      <c r="BO120" s="308"/>
      <c r="BP120" s="308"/>
      <c r="BQ120" s="308"/>
      <c r="BR120" s="308"/>
      <c r="BS120" s="308"/>
      <c r="BT120" s="308"/>
      <c r="BU120" s="308"/>
      <c r="BV120" s="308"/>
    </row>
    <row r="121" spans="63:74" x14ac:dyDescent="0.25">
      <c r="BK121" s="308"/>
      <c r="BL121" s="308"/>
      <c r="BM121" s="308"/>
      <c r="BN121" s="308"/>
      <c r="BO121" s="308"/>
      <c r="BP121" s="308"/>
      <c r="BQ121" s="308"/>
      <c r="BR121" s="308"/>
      <c r="BS121" s="308"/>
      <c r="BT121" s="308"/>
      <c r="BU121" s="308"/>
      <c r="BV121" s="308"/>
    </row>
    <row r="122" spans="63:74" x14ac:dyDescent="0.25">
      <c r="BK122" s="308"/>
      <c r="BL122" s="308"/>
      <c r="BM122" s="308"/>
      <c r="BN122" s="308"/>
      <c r="BO122" s="308"/>
      <c r="BP122" s="308"/>
      <c r="BQ122" s="308"/>
      <c r="BR122" s="308"/>
      <c r="BS122" s="308"/>
      <c r="BT122" s="308"/>
      <c r="BU122" s="308"/>
      <c r="BV122" s="308"/>
    </row>
    <row r="123" spans="63:74" x14ac:dyDescent="0.25">
      <c r="BK123" s="308"/>
      <c r="BL123" s="308"/>
      <c r="BM123" s="308"/>
      <c r="BN123" s="308"/>
      <c r="BO123" s="308"/>
      <c r="BP123" s="308"/>
      <c r="BQ123" s="308"/>
      <c r="BR123" s="308"/>
      <c r="BS123" s="308"/>
      <c r="BT123" s="308"/>
      <c r="BU123" s="308"/>
      <c r="BV123" s="308"/>
    </row>
    <row r="124" spans="63:74" x14ac:dyDescent="0.25">
      <c r="BK124" s="308"/>
      <c r="BL124" s="308"/>
      <c r="BM124" s="308"/>
      <c r="BN124" s="308"/>
      <c r="BO124" s="308"/>
      <c r="BP124" s="308"/>
      <c r="BQ124" s="308"/>
      <c r="BR124" s="308"/>
      <c r="BS124" s="308"/>
      <c r="BT124" s="308"/>
      <c r="BU124" s="308"/>
      <c r="BV124" s="308"/>
    </row>
    <row r="125" spans="63:74" x14ac:dyDescent="0.25">
      <c r="BK125" s="308"/>
      <c r="BL125" s="308"/>
      <c r="BM125" s="308"/>
      <c r="BN125" s="308"/>
      <c r="BO125" s="308"/>
      <c r="BP125" s="308"/>
      <c r="BQ125" s="308"/>
      <c r="BR125" s="308"/>
      <c r="BS125" s="308"/>
      <c r="BT125" s="308"/>
      <c r="BU125" s="308"/>
      <c r="BV125" s="308"/>
    </row>
    <row r="126" spans="63:74" x14ac:dyDescent="0.25">
      <c r="BK126" s="308"/>
      <c r="BL126" s="308"/>
      <c r="BM126" s="308"/>
      <c r="BN126" s="308"/>
      <c r="BO126" s="308"/>
      <c r="BP126" s="308"/>
      <c r="BQ126" s="308"/>
      <c r="BR126" s="308"/>
      <c r="BS126" s="308"/>
      <c r="BT126" s="308"/>
      <c r="BU126" s="308"/>
      <c r="BV126" s="308"/>
    </row>
    <row r="127" spans="63:74" x14ac:dyDescent="0.25">
      <c r="BK127" s="308"/>
      <c r="BL127" s="308"/>
      <c r="BM127" s="308"/>
      <c r="BN127" s="308"/>
      <c r="BO127" s="308"/>
      <c r="BP127" s="308"/>
      <c r="BQ127" s="308"/>
      <c r="BR127" s="308"/>
      <c r="BS127" s="308"/>
      <c r="BT127" s="308"/>
      <c r="BU127" s="308"/>
      <c r="BV127" s="308"/>
    </row>
    <row r="128" spans="63:74" x14ac:dyDescent="0.25">
      <c r="BK128" s="308"/>
      <c r="BL128" s="308"/>
      <c r="BM128" s="308"/>
      <c r="BN128" s="308"/>
      <c r="BO128" s="308"/>
      <c r="BP128" s="308"/>
      <c r="BQ128" s="308"/>
      <c r="BR128" s="308"/>
      <c r="BS128" s="308"/>
      <c r="BT128" s="308"/>
      <c r="BU128" s="308"/>
      <c r="BV128" s="308"/>
    </row>
    <row r="129" spans="63:74" x14ac:dyDescent="0.25">
      <c r="BK129" s="308"/>
      <c r="BL129" s="308"/>
      <c r="BM129" s="308"/>
      <c r="BN129" s="308"/>
      <c r="BO129" s="308"/>
      <c r="BP129" s="308"/>
      <c r="BQ129" s="308"/>
      <c r="BR129" s="308"/>
      <c r="BS129" s="308"/>
      <c r="BT129" s="308"/>
      <c r="BU129" s="308"/>
      <c r="BV129" s="308"/>
    </row>
    <row r="130" spans="63:74" x14ac:dyDescent="0.25">
      <c r="BK130" s="308"/>
      <c r="BL130" s="308"/>
      <c r="BM130" s="308"/>
      <c r="BN130" s="308"/>
      <c r="BO130" s="308"/>
      <c r="BP130" s="308"/>
      <c r="BQ130" s="308"/>
      <c r="BR130" s="308"/>
      <c r="BS130" s="308"/>
      <c r="BT130" s="308"/>
      <c r="BU130" s="308"/>
      <c r="BV130" s="308"/>
    </row>
    <row r="131" spans="63:74" x14ac:dyDescent="0.25">
      <c r="BK131" s="308"/>
      <c r="BL131" s="308"/>
      <c r="BM131" s="308"/>
      <c r="BN131" s="308"/>
      <c r="BO131" s="308"/>
      <c r="BP131" s="308"/>
      <c r="BQ131" s="308"/>
      <c r="BR131" s="308"/>
      <c r="BS131" s="308"/>
      <c r="BT131" s="308"/>
      <c r="BU131" s="308"/>
      <c r="BV131" s="308"/>
    </row>
    <row r="132" spans="63:74" x14ac:dyDescent="0.25">
      <c r="BK132" s="308"/>
      <c r="BL132" s="308"/>
      <c r="BM132" s="308"/>
      <c r="BN132" s="308"/>
      <c r="BO132" s="308"/>
      <c r="BP132" s="308"/>
      <c r="BQ132" s="308"/>
      <c r="BR132" s="308"/>
      <c r="BS132" s="308"/>
      <c r="BT132" s="308"/>
      <c r="BU132" s="308"/>
      <c r="BV132" s="308"/>
    </row>
    <row r="133" spans="63:74" x14ac:dyDescent="0.25">
      <c r="BK133" s="308"/>
      <c r="BL133" s="308"/>
      <c r="BM133" s="308"/>
      <c r="BN133" s="308"/>
      <c r="BO133" s="308"/>
      <c r="BP133" s="308"/>
      <c r="BQ133" s="308"/>
      <c r="BR133" s="308"/>
      <c r="BS133" s="308"/>
      <c r="BT133" s="308"/>
      <c r="BU133" s="308"/>
      <c r="BV133" s="308"/>
    </row>
    <row r="134" spans="63:74" x14ac:dyDescent="0.25">
      <c r="BK134" s="308"/>
      <c r="BL134" s="308"/>
      <c r="BM134" s="308"/>
      <c r="BN134" s="308"/>
      <c r="BO134" s="308"/>
      <c r="BP134" s="308"/>
      <c r="BQ134" s="308"/>
      <c r="BR134" s="308"/>
      <c r="BS134" s="308"/>
      <c r="BT134" s="308"/>
      <c r="BU134" s="308"/>
      <c r="BV134" s="308"/>
    </row>
    <row r="135" spans="63:74" x14ac:dyDescent="0.25">
      <c r="BK135" s="308"/>
      <c r="BL135" s="308"/>
      <c r="BM135" s="308"/>
      <c r="BN135" s="308"/>
      <c r="BO135" s="308"/>
      <c r="BP135" s="308"/>
      <c r="BQ135" s="308"/>
      <c r="BR135" s="308"/>
      <c r="BS135" s="308"/>
      <c r="BT135" s="308"/>
      <c r="BU135" s="308"/>
      <c r="BV135" s="308"/>
    </row>
    <row r="136" spans="63:74" x14ac:dyDescent="0.25">
      <c r="BK136" s="308"/>
      <c r="BL136" s="308"/>
      <c r="BM136" s="308"/>
      <c r="BN136" s="308"/>
      <c r="BO136" s="308"/>
      <c r="BP136" s="308"/>
      <c r="BQ136" s="308"/>
      <c r="BR136" s="308"/>
      <c r="BS136" s="308"/>
      <c r="BT136" s="308"/>
      <c r="BU136" s="308"/>
      <c r="BV136" s="308"/>
    </row>
    <row r="137" spans="63:74" x14ac:dyDescent="0.25">
      <c r="BK137" s="308"/>
      <c r="BL137" s="308"/>
      <c r="BM137" s="308"/>
      <c r="BN137" s="308"/>
      <c r="BO137" s="308"/>
      <c r="BP137" s="308"/>
      <c r="BQ137" s="308"/>
      <c r="BR137" s="308"/>
      <c r="BS137" s="308"/>
      <c r="BT137" s="308"/>
      <c r="BU137" s="308"/>
      <c r="BV137" s="308"/>
    </row>
    <row r="138" spans="63:74" x14ac:dyDescent="0.25">
      <c r="BK138" s="308"/>
      <c r="BL138" s="308"/>
      <c r="BM138" s="308"/>
      <c r="BN138" s="308"/>
      <c r="BO138" s="308"/>
      <c r="BP138" s="308"/>
      <c r="BQ138" s="308"/>
      <c r="BR138" s="308"/>
      <c r="BS138" s="308"/>
      <c r="BT138" s="308"/>
      <c r="BU138" s="308"/>
      <c r="BV138" s="308"/>
    </row>
    <row r="139" spans="63:74" x14ac:dyDescent="0.25">
      <c r="BK139" s="308"/>
      <c r="BL139" s="308"/>
      <c r="BM139" s="308"/>
      <c r="BN139" s="308"/>
      <c r="BO139" s="308"/>
      <c r="BP139" s="308"/>
      <c r="BQ139" s="308"/>
      <c r="BR139" s="308"/>
      <c r="BS139" s="308"/>
      <c r="BT139" s="308"/>
      <c r="BU139" s="308"/>
      <c r="BV139" s="308"/>
    </row>
    <row r="140" spans="63:74" x14ac:dyDescent="0.25">
      <c r="BK140" s="308"/>
      <c r="BL140" s="308"/>
      <c r="BM140" s="308"/>
      <c r="BN140" s="308"/>
      <c r="BO140" s="308"/>
      <c r="BP140" s="308"/>
      <c r="BQ140" s="308"/>
      <c r="BR140" s="308"/>
      <c r="BS140" s="308"/>
      <c r="BT140" s="308"/>
      <c r="BU140" s="308"/>
      <c r="BV140" s="308"/>
    </row>
    <row r="141" spans="63:74" x14ac:dyDescent="0.25">
      <c r="BK141" s="308"/>
      <c r="BL141" s="308"/>
      <c r="BM141" s="308"/>
      <c r="BN141" s="308"/>
      <c r="BO141" s="308"/>
      <c r="BP141" s="308"/>
      <c r="BQ141" s="308"/>
      <c r="BR141" s="308"/>
      <c r="BS141" s="308"/>
      <c r="BT141" s="308"/>
      <c r="BU141" s="308"/>
      <c r="BV141" s="308"/>
    </row>
    <row r="142" spans="63:74" x14ac:dyDescent="0.25">
      <c r="BK142" s="308"/>
      <c r="BL142" s="308"/>
      <c r="BM142" s="308"/>
      <c r="BN142" s="308"/>
      <c r="BO142" s="308"/>
      <c r="BP142" s="308"/>
      <c r="BQ142" s="308"/>
      <c r="BR142" s="308"/>
      <c r="BS142" s="308"/>
      <c r="BT142" s="308"/>
      <c r="BU142" s="308"/>
      <c r="BV142" s="308"/>
    </row>
    <row r="143" spans="63:74" x14ac:dyDescent="0.25">
      <c r="BK143" s="308"/>
      <c r="BL143" s="308"/>
      <c r="BM143" s="308"/>
      <c r="BN143" s="308"/>
      <c r="BO143" s="308"/>
      <c r="BP143" s="308"/>
      <c r="BQ143" s="308"/>
      <c r="BR143" s="308"/>
      <c r="BS143" s="308"/>
      <c r="BT143" s="308"/>
      <c r="BU143" s="308"/>
      <c r="BV143" s="308"/>
    </row>
    <row r="144" spans="63:74" x14ac:dyDescent="0.25">
      <c r="BK144" s="308"/>
      <c r="BL144" s="308"/>
      <c r="BM144" s="308"/>
      <c r="BN144" s="308"/>
      <c r="BO144" s="308"/>
      <c r="BP144" s="308"/>
      <c r="BQ144" s="308"/>
      <c r="BR144" s="308"/>
      <c r="BS144" s="308"/>
      <c r="BT144" s="308"/>
      <c r="BU144" s="308"/>
      <c r="BV144" s="308"/>
    </row>
  </sheetData>
  <mergeCells count="25">
    <mergeCell ref="A1:A2"/>
    <mergeCell ref="B1:AL1"/>
    <mergeCell ref="C3:N3"/>
    <mergeCell ref="O3:Z3"/>
    <mergeCell ref="AA3:AL3"/>
    <mergeCell ref="AY3:BJ3"/>
    <mergeCell ref="BK3:BV3"/>
    <mergeCell ref="B77:Q77"/>
    <mergeCell ref="B80:Q80"/>
    <mergeCell ref="B70:Q70"/>
    <mergeCell ref="AM3:AX3"/>
    <mergeCell ref="B71:Q71"/>
    <mergeCell ref="B86:Q86"/>
    <mergeCell ref="B72:Q72"/>
    <mergeCell ref="B73:Q73"/>
    <mergeCell ref="B74:Q74"/>
    <mergeCell ref="B75:Q75"/>
    <mergeCell ref="B76:Q76"/>
    <mergeCell ref="B81:Q81"/>
    <mergeCell ref="B82:Q82"/>
    <mergeCell ref="B83:Q83"/>
    <mergeCell ref="B84:Q84"/>
    <mergeCell ref="B85:Q85"/>
    <mergeCell ref="B78:Q78"/>
    <mergeCell ref="B79:Q79"/>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8.54296875" style="13" customWidth="1"/>
    <col min="2" max="2" width="40.1796875" style="13" customWidth="1"/>
    <col min="3" max="3" width="8.54296875" style="13" bestFit="1" customWidth="1"/>
    <col min="4" max="50" width="6.54296875" style="13" customWidth="1"/>
    <col min="51" max="55" width="6.54296875" style="373" customWidth="1"/>
    <col min="56" max="58" width="6.54296875" style="579" customWidth="1"/>
    <col min="59" max="62" width="6.54296875" style="373" customWidth="1"/>
    <col min="63" max="74" width="6.54296875" style="13" customWidth="1"/>
    <col min="75" max="16384" width="9.54296875" style="13"/>
  </cols>
  <sheetData>
    <row r="1" spans="1:74" ht="13.4" customHeight="1" x14ac:dyDescent="0.3">
      <c r="A1" s="759" t="s">
        <v>792</v>
      </c>
      <c r="B1" s="766" t="s">
        <v>980</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254"/>
    </row>
    <row r="2" spans="1:74" ht="12.5" x14ac:dyDescent="0.25">
      <c r="A2" s="760"/>
      <c r="B2" s="486" t="str">
        <f>"U.S. Energy Information Administration  |  Short-Term Energy Outlook  - "&amp;Dates!D1</f>
        <v>U.S. Energy Information Administration  |  Short-Term Energy Outlook  - May 2022</v>
      </c>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254"/>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49"/>
      <c r="B5" s="50" t="s">
        <v>105</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0"/>
      <c r="BE5" s="580"/>
      <c r="BF5" s="580"/>
      <c r="BG5" s="580"/>
      <c r="BH5" s="580"/>
      <c r="BI5" s="580"/>
      <c r="BJ5" s="51"/>
      <c r="BK5" s="51"/>
      <c r="BL5" s="51"/>
      <c r="BM5" s="51"/>
      <c r="BN5" s="51"/>
      <c r="BO5" s="51"/>
      <c r="BP5" s="51"/>
      <c r="BQ5" s="51"/>
      <c r="BR5" s="51"/>
      <c r="BS5" s="51"/>
      <c r="BT5" s="51"/>
      <c r="BU5" s="51"/>
      <c r="BV5" s="51"/>
    </row>
    <row r="6" spans="1:74" ht="11.15" customHeight="1" x14ac:dyDescent="0.25">
      <c r="A6" s="52" t="s">
        <v>518</v>
      </c>
      <c r="B6" s="150" t="s">
        <v>468</v>
      </c>
      <c r="C6" s="210">
        <v>63.698</v>
      </c>
      <c r="D6" s="210">
        <v>62.228999999999999</v>
      </c>
      <c r="E6" s="210">
        <v>62.725000000000001</v>
      </c>
      <c r="F6" s="210">
        <v>66.254000000000005</v>
      </c>
      <c r="G6" s="210">
        <v>69.977999999999994</v>
      </c>
      <c r="H6" s="210">
        <v>67.873000000000005</v>
      </c>
      <c r="I6" s="210">
        <v>70.980999999999995</v>
      </c>
      <c r="J6" s="210">
        <v>68.055000000000007</v>
      </c>
      <c r="K6" s="210">
        <v>70.230999999999995</v>
      </c>
      <c r="L6" s="210">
        <v>70.748999999999995</v>
      </c>
      <c r="M6" s="210">
        <v>56.963000000000001</v>
      </c>
      <c r="N6" s="210">
        <v>49.523000000000003</v>
      </c>
      <c r="O6" s="210">
        <v>51.375999999999998</v>
      </c>
      <c r="P6" s="210">
        <v>54.954000000000001</v>
      </c>
      <c r="Q6" s="210">
        <v>58.151000000000003</v>
      </c>
      <c r="R6" s="210">
        <v>63.862000000000002</v>
      </c>
      <c r="S6" s="210">
        <v>60.826999999999998</v>
      </c>
      <c r="T6" s="210">
        <v>54.656999999999996</v>
      </c>
      <c r="U6" s="210">
        <v>57.353999999999999</v>
      </c>
      <c r="V6" s="210">
        <v>54.805</v>
      </c>
      <c r="W6" s="210">
        <v>56.947000000000003</v>
      </c>
      <c r="X6" s="210">
        <v>53.963000000000001</v>
      </c>
      <c r="Y6" s="210">
        <v>57.027000000000001</v>
      </c>
      <c r="Z6" s="210">
        <v>59.877000000000002</v>
      </c>
      <c r="AA6" s="210">
        <v>57.52</v>
      </c>
      <c r="AB6" s="210">
        <v>50.54</v>
      </c>
      <c r="AC6" s="210">
        <v>29.21</v>
      </c>
      <c r="AD6" s="210">
        <v>16.55</v>
      </c>
      <c r="AE6" s="210">
        <v>28.56</v>
      </c>
      <c r="AF6" s="210">
        <v>38.31</v>
      </c>
      <c r="AG6" s="210">
        <v>40.71</v>
      </c>
      <c r="AH6" s="210">
        <v>42.34</v>
      </c>
      <c r="AI6" s="210">
        <v>39.630000000000003</v>
      </c>
      <c r="AJ6" s="210">
        <v>39.4</v>
      </c>
      <c r="AK6" s="210">
        <v>40.94</v>
      </c>
      <c r="AL6" s="210">
        <v>47.02</v>
      </c>
      <c r="AM6" s="210">
        <v>52</v>
      </c>
      <c r="AN6" s="210">
        <v>59.04</v>
      </c>
      <c r="AO6" s="210">
        <v>62.33</v>
      </c>
      <c r="AP6" s="210">
        <v>61.72</v>
      </c>
      <c r="AQ6" s="210">
        <v>65.17</v>
      </c>
      <c r="AR6" s="210">
        <v>71.38</v>
      </c>
      <c r="AS6" s="210">
        <v>72.489999999999995</v>
      </c>
      <c r="AT6" s="210">
        <v>67.73</v>
      </c>
      <c r="AU6" s="210">
        <v>71.650000000000006</v>
      </c>
      <c r="AV6" s="210">
        <v>81.48</v>
      </c>
      <c r="AW6" s="210">
        <v>79.150000000000006</v>
      </c>
      <c r="AX6" s="210">
        <v>71.709999999999994</v>
      </c>
      <c r="AY6" s="210">
        <v>83.22</v>
      </c>
      <c r="AZ6" s="210">
        <v>91.64</v>
      </c>
      <c r="BA6" s="210">
        <v>108.5</v>
      </c>
      <c r="BB6" s="210">
        <v>101.78</v>
      </c>
      <c r="BC6" s="299">
        <v>102</v>
      </c>
      <c r="BD6" s="299">
        <v>101.5</v>
      </c>
      <c r="BE6" s="299">
        <v>99.5</v>
      </c>
      <c r="BF6" s="299">
        <v>99</v>
      </c>
      <c r="BG6" s="299">
        <v>98</v>
      </c>
      <c r="BH6" s="299">
        <v>97</v>
      </c>
      <c r="BI6" s="299">
        <v>97.5</v>
      </c>
      <c r="BJ6" s="299">
        <v>96.5</v>
      </c>
      <c r="BK6" s="299">
        <v>97</v>
      </c>
      <c r="BL6" s="299">
        <v>95</v>
      </c>
      <c r="BM6" s="299">
        <v>94</v>
      </c>
      <c r="BN6" s="299">
        <v>93</v>
      </c>
      <c r="BO6" s="299">
        <v>93</v>
      </c>
      <c r="BP6" s="299">
        <v>92</v>
      </c>
      <c r="BQ6" s="299">
        <v>92</v>
      </c>
      <c r="BR6" s="299">
        <v>92</v>
      </c>
      <c r="BS6" s="299">
        <v>92</v>
      </c>
      <c r="BT6" s="299">
        <v>93</v>
      </c>
      <c r="BU6" s="299">
        <v>93</v>
      </c>
      <c r="BV6" s="299">
        <v>93</v>
      </c>
    </row>
    <row r="7" spans="1:74" ht="11.15" customHeight="1" x14ac:dyDescent="0.25">
      <c r="A7" s="52" t="s">
        <v>94</v>
      </c>
      <c r="B7" s="150" t="s">
        <v>93</v>
      </c>
      <c r="C7" s="210">
        <v>69.076999999999998</v>
      </c>
      <c r="D7" s="210">
        <v>65.317999999999998</v>
      </c>
      <c r="E7" s="210">
        <v>66.016999999999996</v>
      </c>
      <c r="F7" s="210">
        <v>72.105999999999995</v>
      </c>
      <c r="G7" s="210">
        <v>76.974999999999994</v>
      </c>
      <c r="H7" s="210">
        <v>74.405000000000001</v>
      </c>
      <c r="I7" s="210">
        <v>74.254000000000005</v>
      </c>
      <c r="J7" s="210">
        <v>72.528000000000006</v>
      </c>
      <c r="K7" s="210">
        <v>78.891000000000005</v>
      </c>
      <c r="L7" s="210">
        <v>81.031999999999996</v>
      </c>
      <c r="M7" s="210">
        <v>64.748000000000005</v>
      </c>
      <c r="N7" s="210">
        <v>57.362000000000002</v>
      </c>
      <c r="O7" s="210">
        <v>59.41</v>
      </c>
      <c r="P7" s="210">
        <v>63.960999999999999</v>
      </c>
      <c r="Q7" s="210">
        <v>66.138999999999996</v>
      </c>
      <c r="R7" s="210">
        <v>71.233000000000004</v>
      </c>
      <c r="S7" s="210">
        <v>71.317999999999998</v>
      </c>
      <c r="T7" s="210">
        <v>64.221000000000004</v>
      </c>
      <c r="U7" s="210">
        <v>63.918999999999997</v>
      </c>
      <c r="V7" s="210">
        <v>59.042000000000002</v>
      </c>
      <c r="W7" s="210">
        <v>62.826999999999998</v>
      </c>
      <c r="X7" s="210">
        <v>59.713000000000001</v>
      </c>
      <c r="Y7" s="210">
        <v>63.212000000000003</v>
      </c>
      <c r="Z7" s="210">
        <v>67.31</v>
      </c>
      <c r="AA7" s="210">
        <v>63.65</v>
      </c>
      <c r="AB7" s="210">
        <v>55.66</v>
      </c>
      <c r="AC7" s="210">
        <v>32.01</v>
      </c>
      <c r="AD7" s="210">
        <v>18.38</v>
      </c>
      <c r="AE7" s="210">
        <v>29.38</v>
      </c>
      <c r="AF7" s="210">
        <v>40.270000000000003</v>
      </c>
      <c r="AG7" s="210">
        <v>43.24</v>
      </c>
      <c r="AH7" s="210">
        <v>44.74</v>
      </c>
      <c r="AI7" s="210">
        <v>40.909999999999997</v>
      </c>
      <c r="AJ7" s="210">
        <v>40.19</v>
      </c>
      <c r="AK7" s="210">
        <v>42.69</v>
      </c>
      <c r="AL7" s="210">
        <v>49.99</v>
      </c>
      <c r="AM7" s="210">
        <v>54.77</v>
      </c>
      <c r="AN7" s="210">
        <v>62.28</v>
      </c>
      <c r="AO7" s="210">
        <v>65.41</v>
      </c>
      <c r="AP7" s="210">
        <v>64.81</v>
      </c>
      <c r="AQ7" s="210">
        <v>68.53</v>
      </c>
      <c r="AR7" s="210">
        <v>73.16</v>
      </c>
      <c r="AS7" s="210">
        <v>75.17</v>
      </c>
      <c r="AT7" s="210">
        <v>70.75</v>
      </c>
      <c r="AU7" s="210">
        <v>74.489999999999995</v>
      </c>
      <c r="AV7" s="210">
        <v>83.54</v>
      </c>
      <c r="AW7" s="210">
        <v>81.05</v>
      </c>
      <c r="AX7" s="210">
        <v>74.17</v>
      </c>
      <c r="AY7" s="210">
        <v>86.51</v>
      </c>
      <c r="AZ7" s="210">
        <v>97.13</v>
      </c>
      <c r="BA7" s="210">
        <v>117.25</v>
      </c>
      <c r="BB7" s="210">
        <v>104.58</v>
      </c>
      <c r="BC7" s="299">
        <v>108</v>
      </c>
      <c r="BD7" s="299">
        <v>107</v>
      </c>
      <c r="BE7" s="299">
        <v>105</v>
      </c>
      <c r="BF7" s="299">
        <v>104</v>
      </c>
      <c r="BG7" s="299">
        <v>103</v>
      </c>
      <c r="BH7" s="299">
        <v>102</v>
      </c>
      <c r="BI7" s="299">
        <v>102</v>
      </c>
      <c r="BJ7" s="299">
        <v>101</v>
      </c>
      <c r="BK7" s="299">
        <v>101</v>
      </c>
      <c r="BL7" s="299">
        <v>99</v>
      </c>
      <c r="BM7" s="299">
        <v>98</v>
      </c>
      <c r="BN7" s="299">
        <v>97</v>
      </c>
      <c r="BO7" s="299">
        <v>97</v>
      </c>
      <c r="BP7" s="299">
        <v>96</v>
      </c>
      <c r="BQ7" s="299">
        <v>96</v>
      </c>
      <c r="BR7" s="299">
        <v>96</v>
      </c>
      <c r="BS7" s="299">
        <v>96</v>
      </c>
      <c r="BT7" s="299">
        <v>97</v>
      </c>
      <c r="BU7" s="299">
        <v>97</v>
      </c>
      <c r="BV7" s="299">
        <v>97</v>
      </c>
    </row>
    <row r="8" spans="1:74" ht="11.15" customHeight="1" x14ac:dyDescent="0.25">
      <c r="A8" s="52" t="s">
        <v>517</v>
      </c>
      <c r="B8" s="576" t="s">
        <v>983</v>
      </c>
      <c r="C8" s="210">
        <v>59.71</v>
      </c>
      <c r="D8" s="210">
        <v>58.03</v>
      </c>
      <c r="E8" s="210">
        <v>56.82</v>
      </c>
      <c r="F8" s="210">
        <v>61.24</v>
      </c>
      <c r="G8" s="210">
        <v>65.89</v>
      </c>
      <c r="H8" s="210">
        <v>66.819999999999993</v>
      </c>
      <c r="I8" s="210">
        <v>66.62</v>
      </c>
      <c r="J8" s="210">
        <v>65.48</v>
      </c>
      <c r="K8" s="210">
        <v>66.7</v>
      </c>
      <c r="L8" s="210">
        <v>67.790000000000006</v>
      </c>
      <c r="M8" s="210">
        <v>54.4</v>
      </c>
      <c r="N8" s="210">
        <v>42.8</v>
      </c>
      <c r="O8" s="210">
        <v>49.71</v>
      </c>
      <c r="P8" s="210">
        <v>56.66</v>
      </c>
      <c r="Q8" s="210">
        <v>61.14</v>
      </c>
      <c r="R8" s="210">
        <v>65.42</v>
      </c>
      <c r="S8" s="210">
        <v>65.03</v>
      </c>
      <c r="T8" s="210">
        <v>58.16</v>
      </c>
      <c r="U8" s="210">
        <v>59.18</v>
      </c>
      <c r="V8" s="210">
        <v>55.41</v>
      </c>
      <c r="W8" s="210">
        <v>57.31</v>
      </c>
      <c r="X8" s="210">
        <v>54.44</v>
      </c>
      <c r="Y8" s="210">
        <v>55.27</v>
      </c>
      <c r="Z8" s="210">
        <v>56.85</v>
      </c>
      <c r="AA8" s="210">
        <v>53.87</v>
      </c>
      <c r="AB8" s="210">
        <v>47.39</v>
      </c>
      <c r="AC8" s="210">
        <v>28.5</v>
      </c>
      <c r="AD8" s="210">
        <v>16.739999999999998</v>
      </c>
      <c r="AE8" s="210">
        <v>22.56</v>
      </c>
      <c r="AF8" s="210">
        <v>36.14</v>
      </c>
      <c r="AG8" s="210">
        <v>39.33</v>
      </c>
      <c r="AH8" s="210">
        <v>41.72</v>
      </c>
      <c r="AI8" s="210">
        <v>38.729999999999997</v>
      </c>
      <c r="AJ8" s="210">
        <v>37.81</v>
      </c>
      <c r="AK8" s="210">
        <v>39.15</v>
      </c>
      <c r="AL8" s="210">
        <v>45.34</v>
      </c>
      <c r="AM8" s="210">
        <v>49.52</v>
      </c>
      <c r="AN8" s="210">
        <v>55.67</v>
      </c>
      <c r="AO8" s="210">
        <v>59.78</v>
      </c>
      <c r="AP8" s="210">
        <v>60.86</v>
      </c>
      <c r="AQ8" s="210">
        <v>63.81</v>
      </c>
      <c r="AR8" s="210">
        <v>68.849999999999994</v>
      </c>
      <c r="AS8" s="210">
        <v>69.88</v>
      </c>
      <c r="AT8" s="210">
        <v>65.66</v>
      </c>
      <c r="AU8" s="210">
        <v>69.260000000000005</v>
      </c>
      <c r="AV8" s="210">
        <v>76.08</v>
      </c>
      <c r="AW8" s="210">
        <v>76.349999999999994</v>
      </c>
      <c r="AX8" s="210">
        <v>68.22</v>
      </c>
      <c r="AY8" s="210">
        <v>76.78</v>
      </c>
      <c r="AZ8" s="210">
        <v>86.25</v>
      </c>
      <c r="BA8" s="210">
        <v>106</v>
      </c>
      <c r="BB8" s="210">
        <v>99.28</v>
      </c>
      <c r="BC8" s="299">
        <v>99.5</v>
      </c>
      <c r="BD8" s="299">
        <v>99</v>
      </c>
      <c r="BE8" s="299">
        <v>97</v>
      </c>
      <c r="BF8" s="299">
        <v>96.5</v>
      </c>
      <c r="BG8" s="299">
        <v>95.25</v>
      </c>
      <c r="BH8" s="299">
        <v>94.25</v>
      </c>
      <c r="BI8" s="299">
        <v>94.75</v>
      </c>
      <c r="BJ8" s="299">
        <v>93.75</v>
      </c>
      <c r="BK8" s="299">
        <v>94.25</v>
      </c>
      <c r="BL8" s="299">
        <v>92.25</v>
      </c>
      <c r="BM8" s="299">
        <v>91.25</v>
      </c>
      <c r="BN8" s="299">
        <v>90.25</v>
      </c>
      <c r="BO8" s="299">
        <v>90.25</v>
      </c>
      <c r="BP8" s="299">
        <v>89.25</v>
      </c>
      <c r="BQ8" s="299">
        <v>89.25</v>
      </c>
      <c r="BR8" s="299">
        <v>89.25</v>
      </c>
      <c r="BS8" s="299">
        <v>89.25</v>
      </c>
      <c r="BT8" s="299">
        <v>90.25</v>
      </c>
      <c r="BU8" s="299">
        <v>90.25</v>
      </c>
      <c r="BV8" s="299">
        <v>90.25</v>
      </c>
    </row>
    <row r="9" spans="1:74" ht="11.15" customHeight="1" x14ac:dyDescent="0.25">
      <c r="A9" s="52" t="s">
        <v>780</v>
      </c>
      <c r="B9" s="576" t="s">
        <v>982</v>
      </c>
      <c r="C9" s="210">
        <v>63.25</v>
      </c>
      <c r="D9" s="210">
        <v>61.74</v>
      </c>
      <c r="E9" s="210">
        <v>60.81</v>
      </c>
      <c r="F9" s="210">
        <v>64.41</v>
      </c>
      <c r="G9" s="210">
        <v>68.91</v>
      </c>
      <c r="H9" s="210">
        <v>68.349999999999994</v>
      </c>
      <c r="I9" s="210">
        <v>70.290000000000006</v>
      </c>
      <c r="J9" s="210">
        <v>67.680000000000007</v>
      </c>
      <c r="K9" s="210">
        <v>69.290000000000006</v>
      </c>
      <c r="L9" s="210">
        <v>70.989999999999995</v>
      </c>
      <c r="M9" s="210">
        <v>59.01</v>
      </c>
      <c r="N9" s="210">
        <v>48.83</v>
      </c>
      <c r="O9" s="210">
        <v>52.29</v>
      </c>
      <c r="P9" s="210">
        <v>57.62</v>
      </c>
      <c r="Q9" s="210">
        <v>61.64</v>
      </c>
      <c r="R9" s="210">
        <v>66.510000000000005</v>
      </c>
      <c r="S9" s="210">
        <v>65.11</v>
      </c>
      <c r="T9" s="210">
        <v>59.16</v>
      </c>
      <c r="U9" s="210">
        <v>60.53</v>
      </c>
      <c r="V9" s="210">
        <v>56.9</v>
      </c>
      <c r="W9" s="210">
        <v>58.6</v>
      </c>
      <c r="X9" s="210">
        <v>55.85</v>
      </c>
      <c r="Y9" s="210">
        <v>57.88</v>
      </c>
      <c r="Z9" s="210">
        <v>60.27</v>
      </c>
      <c r="AA9" s="210">
        <v>57.92</v>
      </c>
      <c r="AB9" s="210">
        <v>51.37</v>
      </c>
      <c r="AC9" s="210">
        <v>32.549999999999997</v>
      </c>
      <c r="AD9" s="210">
        <v>19.32</v>
      </c>
      <c r="AE9" s="210">
        <v>23.55</v>
      </c>
      <c r="AF9" s="210">
        <v>36.799999999999997</v>
      </c>
      <c r="AG9" s="210">
        <v>40.08</v>
      </c>
      <c r="AH9" s="210">
        <v>42.42</v>
      </c>
      <c r="AI9" s="210">
        <v>39.81</v>
      </c>
      <c r="AJ9" s="210">
        <v>39.21</v>
      </c>
      <c r="AK9" s="210">
        <v>40.68</v>
      </c>
      <c r="AL9" s="210">
        <v>46.2</v>
      </c>
      <c r="AM9" s="210">
        <v>51.36</v>
      </c>
      <c r="AN9" s="210">
        <v>58.39</v>
      </c>
      <c r="AO9" s="210">
        <v>61.96</v>
      </c>
      <c r="AP9" s="210">
        <v>62.39</v>
      </c>
      <c r="AQ9" s="210">
        <v>65.150000000000006</v>
      </c>
      <c r="AR9" s="210">
        <v>70.540000000000006</v>
      </c>
      <c r="AS9" s="210">
        <v>71.97</v>
      </c>
      <c r="AT9" s="210">
        <v>67.87</v>
      </c>
      <c r="AU9" s="210">
        <v>71.09</v>
      </c>
      <c r="AV9" s="210">
        <v>78.88</v>
      </c>
      <c r="AW9" s="210">
        <v>78.41</v>
      </c>
      <c r="AX9" s="210">
        <v>71.98</v>
      </c>
      <c r="AY9" s="210">
        <v>80.069999999999993</v>
      </c>
      <c r="AZ9" s="210">
        <v>89.42</v>
      </c>
      <c r="BA9" s="210">
        <v>107</v>
      </c>
      <c r="BB9" s="210">
        <v>100.28</v>
      </c>
      <c r="BC9" s="299">
        <v>100.5</v>
      </c>
      <c r="BD9" s="299">
        <v>100</v>
      </c>
      <c r="BE9" s="299">
        <v>98</v>
      </c>
      <c r="BF9" s="299">
        <v>97.5</v>
      </c>
      <c r="BG9" s="299">
        <v>96.25</v>
      </c>
      <c r="BH9" s="299">
        <v>95.25</v>
      </c>
      <c r="BI9" s="299">
        <v>95.75</v>
      </c>
      <c r="BJ9" s="299">
        <v>94.75</v>
      </c>
      <c r="BK9" s="299">
        <v>95.25</v>
      </c>
      <c r="BL9" s="299">
        <v>93.25</v>
      </c>
      <c r="BM9" s="299">
        <v>92.25</v>
      </c>
      <c r="BN9" s="299">
        <v>91.25</v>
      </c>
      <c r="BO9" s="299">
        <v>91.25</v>
      </c>
      <c r="BP9" s="299">
        <v>90.25</v>
      </c>
      <c r="BQ9" s="299">
        <v>90.25</v>
      </c>
      <c r="BR9" s="299">
        <v>90.25</v>
      </c>
      <c r="BS9" s="299">
        <v>90.25</v>
      </c>
      <c r="BT9" s="299">
        <v>91.25</v>
      </c>
      <c r="BU9" s="299">
        <v>91.25</v>
      </c>
      <c r="BV9" s="299">
        <v>91.25</v>
      </c>
    </row>
    <row r="10" spans="1:74" ht="11.15" customHeight="1" x14ac:dyDescent="0.25">
      <c r="A10" s="49"/>
      <c r="B10" s="50" t="s">
        <v>984</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215"/>
      <c r="BB10" s="733"/>
      <c r="BC10" s="371"/>
      <c r="BD10" s="371"/>
      <c r="BE10" s="371"/>
      <c r="BF10" s="371"/>
      <c r="BG10" s="371"/>
      <c r="BH10" s="371"/>
      <c r="BI10" s="371"/>
      <c r="BJ10" s="371"/>
      <c r="BK10" s="371"/>
      <c r="BL10" s="371"/>
      <c r="BM10" s="371"/>
      <c r="BN10" s="371"/>
      <c r="BO10" s="371"/>
      <c r="BP10" s="371"/>
      <c r="BQ10" s="371"/>
      <c r="BR10" s="371"/>
      <c r="BS10" s="371"/>
      <c r="BT10" s="371"/>
      <c r="BU10" s="371"/>
      <c r="BV10" s="371"/>
    </row>
    <row r="11" spans="1:74" ht="11.15" customHeight="1" x14ac:dyDescent="0.25">
      <c r="A11" s="49"/>
      <c r="B11" s="50" t="s">
        <v>545</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215"/>
      <c r="BC11" s="371"/>
      <c r="BD11" s="371"/>
      <c r="BE11" s="371"/>
      <c r="BF11" s="371"/>
      <c r="BG11" s="371"/>
      <c r="BH11" s="371"/>
      <c r="BI11" s="371"/>
      <c r="BJ11" s="371"/>
      <c r="BK11" s="371"/>
      <c r="BL11" s="371"/>
      <c r="BM11" s="371"/>
      <c r="BN11" s="371"/>
      <c r="BO11" s="371"/>
      <c r="BP11" s="371"/>
      <c r="BQ11" s="371"/>
      <c r="BR11" s="371"/>
      <c r="BS11" s="371"/>
      <c r="BT11" s="371"/>
      <c r="BU11" s="371"/>
      <c r="BV11" s="371"/>
    </row>
    <row r="12" spans="1:74" ht="11.15" customHeight="1" x14ac:dyDescent="0.25">
      <c r="A12" s="52" t="s">
        <v>765</v>
      </c>
      <c r="B12" s="150" t="s">
        <v>546</v>
      </c>
      <c r="C12" s="232">
        <v>184.9</v>
      </c>
      <c r="D12" s="232">
        <v>182.3</v>
      </c>
      <c r="E12" s="232">
        <v>188.9</v>
      </c>
      <c r="F12" s="232">
        <v>205.4</v>
      </c>
      <c r="G12" s="232">
        <v>220.5</v>
      </c>
      <c r="H12" s="232">
        <v>213.5</v>
      </c>
      <c r="I12" s="232">
        <v>214.8</v>
      </c>
      <c r="J12" s="232">
        <v>211.8</v>
      </c>
      <c r="K12" s="232">
        <v>213.6</v>
      </c>
      <c r="L12" s="232">
        <v>209</v>
      </c>
      <c r="M12" s="232">
        <v>173.2</v>
      </c>
      <c r="N12" s="232">
        <v>151.4</v>
      </c>
      <c r="O12" s="232">
        <v>148.30000000000001</v>
      </c>
      <c r="P12" s="232">
        <v>162.4</v>
      </c>
      <c r="Q12" s="232">
        <v>188.1</v>
      </c>
      <c r="R12" s="232">
        <v>213.8</v>
      </c>
      <c r="S12" s="232">
        <v>211</v>
      </c>
      <c r="T12" s="232">
        <v>190.9</v>
      </c>
      <c r="U12" s="232">
        <v>198.4</v>
      </c>
      <c r="V12" s="232">
        <v>182</v>
      </c>
      <c r="W12" s="232">
        <v>185.4</v>
      </c>
      <c r="X12" s="232">
        <v>187.1</v>
      </c>
      <c r="Y12" s="232">
        <v>181.9</v>
      </c>
      <c r="Z12" s="232">
        <v>175.7</v>
      </c>
      <c r="AA12" s="232">
        <v>174.3</v>
      </c>
      <c r="AB12" s="232">
        <v>166.9</v>
      </c>
      <c r="AC12" s="232">
        <v>112.7</v>
      </c>
      <c r="AD12" s="232">
        <v>64.5</v>
      </c>
      <c r="AE12" s="232">
        <v>104.9</v>
      </c>
      <c r="AF12" s="232">
        <v>131.1</v>
      </c>
      <c r="AG12" s="232">
        <v>138</v>
      </c>
      <c r="AH12" s="232">
        <v>138.9</v>
      </c>
      <c r="AI12" s="232">
        <v>135.4</v>
      </c>
      <c r="AJ12" s="232">
        <v>131.19999999999999</v>
      </c>
      <c r="AK12" s="232">
        <v>128.69999999999999</v>
      </c>
      <c r="AL12" s="232">
        <v>139.4</v>
      </c>
      <c r="AM12" s="232">
        <v>157.5</v>
      </c>
      <c r="AN12" s="232">
        <v>178.4</v>
      </c>
      <c r="AO12" s="232">
        <v>201.1</v>
      </c>
      <c r="AP12" s="232">
        <v>205.5</v>
      </c>
      <c r="AQ12" s="232">
        <v>218.1</v>
      </c>
      <c r="AR12" s="232">
        <v>225.2</v>
      </c>
      <c r="AS12" s="232">
        <v>233.7</v>
      </c>
      <c r="AT12" s="232">
        <v>230.2</v>
      </c>
      <c r="AU12" s="232">
        <v>231</v>
      </c>
      <c r="AV12" s="232">
        <v>249.4</v>
      </c>
      <c r="AW12" s="232">
        <v>248.4</v>
      </c>
      <c r="AX12" s="232">
        <v>230.4</v>
      </c>
      <c r="AY12" s="232">
        <v>242.3</v>
      </c>
      <c r="AZ12" s="232">
        <v>264.10000000000002</v>
      </c>
      <c r="BA12" s="232">
        <v>331.73779999999999</v>
      </c>
      <c r="BB12" s="232">
        <v>324.4307</v>
      </c>
      <c r="BC12" s="305">
        <v>344.90890000000002</v>
      </c>
      <c r="BD12" s="305">
        <v>334.47370000000001</v>
      </c>
      <c r="BE12" s="305">
        <v>310.6936</v>
      </c>
      <c r="BF12" s="305">
        <v>298.45460000000003</v>
      </c>
      <c r="BG12" s="305">
        <v>285.49689999999998</v>
      </c>
      <c r="BH12" s="305">
        <v>277.95089999999999</v>
      </c>
      <c r="BI12" s="305">
        <v>272.21050000000002</v>
      </c>
      <c r="BJ12" s="305">
        <v>263.43950000000001</v>
      </c>
      <c r="BK12" s="305">
        <v>266.64080000000001</v>
      </c>
      <c r="BL12" s="305">
        <v>260.87349999999998</v>
      </c>
      <c r="BM12" s="305">
        <v>268.21850000000001</v>
      </c>
      <c r="BN12" s="305">
        <v>274.09179999999998</v>
      </c>
      <c r="BO12" s="305">
        <v>280.89640000000003</v>
      </c>
      <c r="BP12" s="305">
        <v>275.08730000000003</v>
      </c>
      <c r="BQ12" s="305">
        <v>274.84089999999998</v>
      </c>
      <c r="BR12" s="305">
        <v>275.42899999999997</v>
      </c>
      <c r="BS12" s="305">
        <v>268.34070000000003</v>
      </c>
      <c r="BT12" s="305">
        <v>264.3723</v>
      </c>
      <c r="BU12" s="305">
        <v>262.13</v>
      </c>
      <c r="BV12" s="305">
        <v>257.32190000000003</v>
      </c>
    </row>
    <row r="13" spans="1:74" ht="11.15" customHeight="1" x14ac:dyDescent="0.25">
      <c r="A13" s="49" t="s">
        <v>781</v>
      </c>
      <c r="B13" s="150" t="s">
        <v>551</v>
      </c>
      <c r="C13" s="232">
        <v>204.2</v>
      </c>
      <c r="D13" s="232">
        <v>197.2</v>
      </c>
      <c r="E13" s="232">
        <v>195.2</v>
      </c>
      <c r="F13" s="232">
        <v>209.9</v>
      </c>
      <c r="G13" s="232">
        <v>225.8</v>
      </c>
      <c r="H13" s="232">
        <v>220.3</v>
      </c>
      <c r="I13" s="232">
        <v>219.2</v>
      </c>
      <c r="J13" s="232">
        <v>220.3</v>
      </c>
      <c r="K13" s="232">
        <v>228.2</v>
      </c>
      <c r="L13" s="232">
        <v>237.9</v>
      </c>
      <c r="M13" s="232">
        <v>213</v>
      </c>
      <c r="N13" s="232">
        <v>179.4</v>
      </c>
      <c r="O13" s="232">
        <v>178.9</v>
      </c>
      <c r="P13" s="232">
        <v>195</v>
      </c>
      <c r="Q13" s="232">
        <v>202</v>
      </c>
      <c r="R13" s="232">
        <v>210</v>
      </c>
      <c r="S13" s="232">
        <v>210.6</v>
      </c>
      <c r="T13" s="232">
        <v>187.4</v>
      </c>
      <c r="U13" s="232">
        <v>193.8</v>
      </c>
      <c r="V13" s="232">
        <v>186.5</v>
      </c>
      <c r="W13" s="232">
        <v>195.5</v>
      </c>
      <c r="X13" s="232">
        <v>198.4</v>
      </c>
      <c r="Y13" s="232">
        <v>197.4</v>
      </c>
      <c r="Z13" s="232">
        <v>194.3</v>
      </c>
      <c r="AA13" s="232">
        <v>185.8</v>
      </c>
      <c r="AB13" s="232">
        <v>167.1</v>
      </c>
      <c r="AC13" s="232">
        <v>127.8</v>
      </c>
      <c r="AD13" s="232">
        <v>90.8</v>
      </c>
      <c r="AE13" s="232">
        <v>87.8</v>
      </c>
      <c r="AF13" s="232">
        <v>113.5</v>
      </c>
      <c r="AG13" s="232">
        <v>125.4</v>
      </c>
      <c r="AH13" s="232">
        <v>127.5</v>
      </c>
      <c r="AI13" s="232">
        <v>119.5</v>
      </c>
      <c r="AJ13" s="232">
        <v>121.5</v>
      </c>
      <c r="AK13" s="232">
        <v>131.5</v>
      </c>
      <c r="AL13" s="232">
        <v>147.5</v>
      </c>
      <c r="AM13" s="232">
        <v>158</v>
      </c>
      <c r="AN13" s="232">
        <v>180.6</v>
      </c>
      <c r="AO13" s="232">
        <v>195.6</v>
      </c>
      <c r="AP13" s="232">
        <v>191.1</v>
      </c>
      <c r="AQ13" s="232">
        <v>207.2</v>
      </c>
      <c r="AR13" s="232">
        <v>214.7</v>
      </c>
      <c r="AS13" s="232">
        <v>218.2</v>
      </c>
      <c r="AT13" s="232">
        <v>214.6</v>
      </c>
      <c r="AU13" s="232">
        <v>224</v>
      </c>
      <c r="AV13" s="232">
        <v>250.4</v>
      </c>
      <c r="AW13" s="232">
        <v>245.4</v>
      </c>
      <c r="AX13" s="232">
        <v>227.3</v>
      </c>
      <c r="AY13" s="232">
        <v>255</v>
      </c>
      <c r="AZ13" s="232">
        <v>282.89999999999998</v>
      </c>
      <c r="BA13" s="232">
        <v>371.01229999999998</v>
      </c>
      <c r="BB13" s="232">
        <v>400.9264</v>
      </c>
      <c r="BC13" s="305">
        <v>462.3152</v>
      </c>
      <c r="BD13" s="305">
        <v>435.51949999999999</v>
      </c>
      <c r="BE13" s="305">
        <v>415.84980000000002</v>
      </c>
      <c r="BF13" s="305">
        <v>378.48869999999999</v>
      </c>
      <c r="BG13" s="305">
        <v>338.66149999999999</v>
      </c>
      <c r="BH13" s="305">
        <v>326.0822</v>
      </c>
      <c r="BI13" s="305">
        <v>320.202</v>
      </c>
      <c r="BJ13" s="305">
        <v>318.06880000000001</v>
      </c>
      <c r="BK13" s="305">
        <v>300.62130000000002</v>
      </c>
      <c r="BL13" s="305">
        <v>296.06700000000001</v>
      </c>
      <c r="BM13" s="305">
        <v>291.42320000000001</v>
      </c>
      <c r="BN13" s="305">
        <v>283.24509999999998</v>
      </c>
      <c r="BO13" s="305">
        <v>284.04680000000002</v>
      </c>
      <c r="BP13" s="305">
        <v>275.61200000000002</v>
      </c>
      <c r="BQ13" s="305">
        <v>278.1386</v>
      </c>
      <c r="BR13" s="305">
        <v>282.76170000000002</v>
      </c>
      <c r="BS13" s="305">
        <v>281.20600000000002</v>
      </c>
      <c r="BT13" s="305">
        <v>289.3562</v>
      </c>
      <c r="BU13" s="305">
        <v>289.95440000000002</v>
      </c>
      <c r="BV13" s="305">
        <v>287.23469999999998</v>
      </c>
    </row>
    <row r="14" spans="1:74" ht="11.15" customHeight="1" x14ac:dyDescent="0.25">
      <c r="A14" s="52" t="s">
        <v>521</v>
      </c>
      <c r="B14" s="576" t="s">
        <v>1351</v>
      </c>
      <c r="C14" s="232">
        <v>199</v>
      </c>
      <c r="D14" s="232">
        <v>188.9</v>
      </c>
      <c r="E14" s="232">
        <v>184.8</v>
      </c>
      <c r="F14" s="232">
        <v>198.2</v>
      </c>
      <c r="G14" s="232">
        <v>214.3</v>
      </c>
      <c r="H14" s="232">
        <v>208.9</v>
      </c>
      <c r="I14" s="232">
        <v>207.9</v>
      </c>
      <c r="J14" s="232">
        <v>211.4</v>
      </c>
      <c r="K14" s="232">
        <v>221.4</v>
      </c>
      <c r="L14" s="232">
        <v>228.1</v>
      </c>
      <c r="M14" s="232">
        <v>209.8</v>
      </c>
      <c r="N14" s="232">
        <v>179.6</v>
      </c>
      <c r="O14" s="232">
        <v>181.3</v>
      </c>
      <c r="P14" s="232">
        <v>190.7</v>
      </c>
      <c r="Q14" s="232">
        <v>195.8</v>
      </c>
      <c r="R14" s="232">
        <v>199.3</v>
      </c>
      <c r="S14" s="232">
        <v>198.9</v>
      </c>
      <c r="T14" s="232">
        <v>182.4</v>
      </c>
      <c r="U14" s="232">
        <v>184.7</v>
      </c>
      <c r="V14" s="232">
        <v>179.5</v>
      </c>
      <c r="W14" s="232">
        <v>190.1</v>
      </c>
      <c r="X14" s="232">
        <v>192.6</v>
      </c>
      <c r="Y14" s="232">
        <v>188.4</v>
      </c>
      <c r="Z14" s="232">
        <v>191.9</v>
      </c>
      <c r="AA14" s="232">
        <v>186.3</v>
      </c>
      <c r="AB14" s="232">
        <v>162.69999999999999</v>
      </c>
      <c r="AC14" s="232">
        <v>123.8</v>
      </c>
      <c r="AD14" s="232">
        <v>87.2</v>
      </c>
      <c r="AE14" s="232">
        <v>79.5</v>
      </c>
      <c r="AF14" s="232">
        <v>100.2</v>
      </c>
      <c r="AG14" s="232">
        <v>115.2</v>
      </c>
      <c r="AH14" s="232">
        <v>117.9</v>
      </c>
      <c r="AI14" s="232">
        <v>109.1</v>
      </c>
      <c r="AJ14" s="232">
        <v>108.9</v>
      </c>
      <c r="AK14" s="232">
        <v>115.6</v>
      </c>
      <c r="AL14" s="232">
        <v>134.1</v>
      </c>
      <c r="AM14" s="232">
        <v>148.1</v>
      </c>
      <c r="AN14" s="232">
        <v>166.7</v>
      </c>
      <c r="AO14" s="232">
        <v>172.6</v>
      </c>
      <c r="AP14" s="232">
        <v>170</v>
      </c>
      <c r="AQ14" s="232">
        <v>180.6</v>
      </c>
      <c r="AR14" s="232">
        <v>192.7</v>
      </c>
      <c r="AS14" s="232">
        <v>193.1</v>
      </c>
      <c r="AT14" s="232">
        <v>188.5</v>
      </c>
      <c r="AU14" s="232">
        <v>204.1</v>
      </c>
      <c r="AV14" s="232">
        <v>235.6</v>
      </c>
      <c r="AW14" s="232">
        <v>226.7</v>
      </c>
      <c r="AX14" s="232">
        <v>211.1</v>
      </c>
      <c r="AY14" s="232">
        <v>243.8</v>
      </c>
      <c r="AZ14" s="232">
        <v>271.89999999999998</v>
      </c>
      <c r="BA14" s="232">
        <v>361.75940000000003</v>
      </c>
      <c r="BB14" s="232">
        <v>393.42590000000001</v>
      </c>
      <c r="BC14" s="305">
        <v>452.8913</v>
      </c>
      <c r="BD14" s="305">
        <v>419.99380000000002</v>
      </c>
      <c r="BE14" s="305">
        <v>401.166</v>
      </c>
      <c r="BF14" s="305">
        <v>359.42340000000002</v>
      </c>
      <c r="BG14" s="305">
        <v>323.61529999999999</v>
      </c>
      <c r="BH14" s="305">
        <v>313.63639999999998</v>
      </c>
      <c r="BI14" s="305">
        <v>308.5188</v>
      </c>
      <c r="BJ14" s="305">
        <v>305.74329999999998</v>
      </c>
      <c r="BK14" s="305">
        <v>291.36529999999999</v>
      </c>
      <c r="BL14" s="305">
        <v>287.762</v>
      </c>
      <c r="BM14" s="305">
        <v>278.97039999999998</v>
      </c>
      <c r="BN14" s="305">
        <v>269.51670000000001</v>
      </c>
      <c r="BO14" s="305">
        <v>266.82889999999998</v>
      </c>
      <c r="BP14" s="305">
        <v>260.03620000000001</v>
      </c>
      <c r="BQ14" s="305">
        <v>262.77980000000002</v>
      </c>
      <c r="BR14" s="305">
        <v>268.62169999999998</v>
      </c>
      <c r="BS14" s="305">
        <v>266.66609999999997</v>
      </c>
      <c r="BT14" s="305">
        <v>278.5625</v>
      </c>
      <c r="BU14" s="305">
        <v>278.22179999999997</v>
      </c>
      <c r="BV14" s="305">
        <v>277.1395</v>
      </c>
    </row>
    <row r="15" spans="1:74" ht="11.15" customHeight="1" x14ac:dyDescent="0.25">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215"/>
      <c r="BC15" s="371"/>
      <c r="BD15" s="371"/>
      <c r="BE15" s="371"/>
      <c r="BF15" s="371"/>
      <c r="BG15" s="371"/>
      <c r="BH15" s="371"/>
      <c r="BI15" s="371"/>
      <c r="BJ15" s="371"/>
      <c r="BK15" s="371"/>
      <c r="BL15" s="371"/>
      <c r="BM15" s="371"/>
      <c r="BN15" s="371"/>
      <c r="BO15" s="371"/>
      <c r="BP15" s="371"/>
      <c r="BQ15" s="371"/>
      <c r="BR15" s="371"/>
      <c r="BS15" s="371"/>
      <c r="BT15" s="371"/>
      <c r="BU15" s="371"/>
      <c r="BV15" s="371"/>
    </row>
    <row r="16" spans="1:74" ht="11.15" customHeight="1" x14ac:dyDescent="0.25">
      <c r="A16" s="52" t="s">
        <v>782</v>
      </c>
      <c r="B16" s="150" t="s">
        <v>385</v>
      </c>
      <c r="C16" s="232">
        <v>201.2</v>
      </c>
      <c r="D16" s="232">
        <v>197</v>
      </c>
      <c r="E16" s="232">
        <v>192.4</v>
      </c>
      <c r="F16" s="232">
        <v>208</v>
      </c>
      <c r="G16" s="232">
        <v>222.1</v>
      </c>
      <c r="H16" s="232">
        <v>219.6</v>
      </c>
      <c r="I16" s="232">
        <v>217.6</v>
      </c>
      <c r="J16" s="232">
        <v>218.3</v>
      </c>
      <c r="K16" s="232">
        <v>225.7</v>
      </c>
      <c r="L16" s="232">
        <v>234.9</v>
      </c>
      <c r="M16" s="232">
        <v>216.2</v>
      </c>
      <c r="N16" s="232">
        <v>185.2</v>
      </c>
      <c r="O16" s="232">
        <v>182.7</v>
      </c>
      <c r="P16" s="232">
        <v>195.6</v>
      </c>
      <c r="Q16" s="232">
        <v>200.5</v>
      </c>
      <c r="R16" s="232">
        <v>206.3</v>
      </c>
      <c r="S16" s="232">
        <v>214.1</v>
      </c>
      <c r="T16" s="232">
        <v>190.7</v>
      </c>
      <c r="U16" s="232">
        <v>197.3</v>
      </c>
      <c r="V16" s="232">
        <v>190.1</v>
      </c>
      <c r="W16" s="232">
        <v>193.7</v>
      </c>
      <c r="X16" s="232">
        <v>196.5</v>
      </c>
      <c r="Y16" s="232">
        <v>197.9</v>
      </c>
      <c r="Z16" s="232">
        <v>197.9</v>
      </c>
      <c r="AA16" s="232">
        <v>195.8</v>
      </c>
      <c r="AB16" s="232">
        <v>166.7</v>
      </c>
      <c r="AC16" s="232">
        <v>125.7</v>
      </c>
      <c r="AD16" s="232">
        <v>74</v>
      </c>
      <c r="AE16" s="232">
        <v>72.8</v>
      </c>
      <c r="AF16" s="232">
        <v>104.6</v>
      </c>
      <c r="AG16" s="232">
        <v>117.5</v>
      </c>
      <c r="AH16" s="232">
        <v>118.8</v>
      </c>
      <c r="AI16" s="232">
        <v>111</v>
      </c>
      <c r="AJ16" s="232">
        <v>113.4</v>
      </c>
      <c r="AK16" s="232">
        <v>121.6</v>
      </c>
      <c r="AL16" s="232">
        <v>139.5</v>
      </c>
      <c r="AM16" s="232">
        <v>148.5</v>
      </c>
      <c r="AN16" s="232">
        <v>164.2</v>
      </c>
      <c r="AO16" s="232">
        <v>176.3</v>
      </c>
      <c r="AP16" s="232">
        <v>172.4</v>
      </c>
      <c r="AQ16" s="232">
        <v>182.2</v>
      </c>
      <c r="AR16" s="232">
        <v>190.6</v>
      </c>
      <c r="AS16" s="232">
        <v>198.1</v>
      </c>
      <c r="AT16" s="232">
        <v>196.5</v>
      </c>
      <c r="AU16" s="232">
        <v>203.2</v>
      </c>
      <c r="AV16" s="232">
        <v>230.3</v>
      </c>
      <c r="AW16" s="232">
        <v>230.9</v>
      </c>
      <c r="AX16" s="232">
        <v>216.8</v>
      </c>
      <c r="AY16" s="232">
        <v>245.1</v>
      </c>
      <c r="AZ16" s="232">
        <v>265.8</v>
      </c>
      <c r="BA16" s="232">
        <v>350.88600000000002</v>
      </c>
      <c r="BB16" s="232">
        <v>394.39389999999997</v>
      </c>
      <c r="BC16" s="305">
        <v>446.19909999999999</v>
      </c>
      <c r="BD16" s="305">
        <v>426.64449999999999</v>
      </c>
      <c r="BE16" s="305">
        <v>407.49169999999998</v>
      </c>
      <c r="BF16" s="305">
        <v>377.7099</v>
      </c>
      <c r="BG16" s="305">
        <v>330.25729999999999</v>
      </c>
      <c r="BH16" s="305">
        <v>321.52760000000001</v>
      </c>
      <c r="BI16" s="305">
        <v>314.19619999999998</v>
      </c>
      <c r="BJ16" s="305">
        <v>314.65989999999999</v>
      </c>
      <c r="BK16" s="305">
        <v>299.65890000000002</v>
      </c>
      <c r="BL16" s="305">
        <v>291.3716</v>
      </c>
      <c r="BM16" s="305">
        <v>286.77390000000003</v>
      </c>
      <c r="BN16" s="305">
        <v>275.23790000000002</v>
      </c>
      <c r="BO16" s="305">
        <v>277.36070000000001</v>
      </c>
      <c r="BP16" s="305">
        <v>269.97770000000003</v>
      </c>
      <c r="BQ16" s="305">
        <v>273.00729999999999</v>
      </c>
      <c r="BR16" s="305">
        <v>276.43520000000001</v>
      </c>
      <c r="BS16" s="305">
        <v>277.11470000000003</v>
      </c>
      <c r="BT16" s="305">
        <v>283.13350000000003</v>
      </c>
      <c r="BU16" s="305">
        <v>284.62740000000002</v>
      </c>
      <c r="BV16" s="305">
        <v>285.6576</v>
      </c>
    </row>
    <row r="17" spans="1:74" ht="11.15" customHeight="1" x14ac:dyDescent="0.25">
      <c r="A17" s="52" t="s">
        <v>522</v>
      </c>
      <c r="B17" s="150" t="s">
        <v>107</v>
      </c>
      <c r="C17" s="232">
        <v>150.69999999999999</v>
      </c>
      <c r="D17" s="232">
        <v>149</v>
      </c>
      <c r="E17" s="232">
        <v>145.19999999999999</v>
      </c>
      <c r="F17" s="232">
        <v>150.4</v>
      </c>
      <c r="G17" s="232">
        <v>166.7</v>
      </c>
      <c r="H17" s="232">
        <v>173.1</v>
      </c>
      <c r="I17" s="232">
        <v>176.7</v>
      </c>
      <c r="J17" s="232">
        <v>176.4</v>
      </c>
      <c r="K17" s="232">
        <v>176.1</v>
      </c>
      <c r="L17" s="232">
        <v>187.5</v>
      </c>
      <c r="M17" s="232">
        <v>182.7</v>
      </c>
      <c r="N17" s="232">
        <v>160.80000000000001</v>
      </c>
      <c r="O17" s="232">
        <v>142.5</v>
      </c>
      <c r="P17" s="232">
        <v>156.80000000000001</v>
      </c>
      <c r="Q17" s="232">
        <v>163.9</v>
      </c>
      <c r="R17" s="232">
        <v>168.5</v>
      </c>
      <c r="S17" s="232">
        <v>163.5</v>
      </c>
      <c r="T17" s="232">
        <v>160.1</v>
      </c>
      <c r="U17" s="232">
        <v>162.5</v>
      </c>
      <c r="V17" s="232">
        <v>146.6</v>
      </c>
      <c r="W17" s="232">
        <v>156</v>
      </c>
      <c r="X17" s="232">
        <v>154.30000000000001</v>
      </c>
      <c r="Y17" s="232">
        <v>159.4</v>
      </c>
      <c r="Z17" s="232">
        <v>174.5</v>
      </c>
      <c r="AA17" s="232">
        <v>193.9</v>
      </c>
      <c r="AB17" s="232">
        <v>173.5</v>
      </c>
      <c r="AC17" s="232">
        <v>137.1</v>
      </c>
      <c r="AD17" s="232">
        <v>97.6</v>
      </c>
      <c r="AE17" s="232">
        <v>81.7</v>
      </c>
      <c r="AF17" s="232">
        <v>94.9</v>
      </c>
      <c r="AG17" s="232">
        <v>107.1</v>
      </c>
      <c r="AH17" s="232">
        <v>122.4</v>
      </c>
      <c r="AI17" s="232">
        <v>120</v>
      </c>
      <c r="AJ17" s="232">
        <v>115.1</v>
      </c>
      <c r="AK17" s="232">
        <v>114.5</v>
      </c>
      <c r="AL17" s="232">
        <v>129</v>
      </c>
      <c r="AM17" s="232">
        <v>146.19999999999999</v>
      </c>
      <c r="AN17" s="232">
        <v>161.69999999999999</v>
      </c>
      <c r="AO17" s="232">
        <v>176.6</v>
      </c>
      <c r="AP17" s="232">
        <v>175.6</v>
      </c>
      <c r="AQ17" s="232">
        <v>176</v>
      </c>
      <c r="AR17" s="232">
        <v>186.7</v>
      </c>
      <c r="AS17" s="232">
        <v>196.9</v>
      </c>
      <c r="AT17" s="232">
        <v>190.1</v>
      </c>
      <c r="AU17" s="232">
        <v>195</v>
      </c>
      <c r="AV17" s="232">
        <v>209.1</v>
      </c>
      <c r="AW17" s="232">
        <v>214.1</v>
      </c>
      <c r="AX17" s="232">
        <v>209</v>
      </c>
      <c r="AY17" s="232">
        <v>216</v>
      </c>
      <c r="AZ17" s="232">
        <v>239.9</v>
      </c>
      <c r="BA17" s="232">
        <v>249.67169999999999</v>
      </c>
      <c r="BB17" s="232">
        <v>243.63140000000001</v>
      </c>
      <c r="BC17" s="305">
        <v>241.88040000000001</v>
      </c>
      <c r="BD17" s="305">
        <v>240.08349999999999</v>
      </c>
      <c r="BE17" s="305">
        <v>233.4162</v>
      </c>
      <c r="BF17" s="305">
        <v>234.5241</v>
      </c>
      <c r="BG17" s="305">
        <v>230.69159999999999</v>
      </c>
      <c r="BH17" s="305">
        <v>226.18600000000001</v>
      </c>
      <c r="BI17" s="305">
        <v>228.41759999999999</v>
      </c>
      <c r="BJ17" s="305">
        <v>227.32419999999999</v>
      </c>
      <c r="BK17" s="305">
        <v>238.3683</v>
      </c>
      <c r="BL17" s="305">
        <v>240.23750000000001</v>
      </c>
      <c r="BM17" s="305">
        <v>235.78270000000001</v>
      </c>
      <c r="BN17" s="305">
        <v>230.8434</v>
      </c>
      <c r="BO17" s="305">
        <v>231.5128</v>
      </c>
      <c r="BP17" s="305">
        <v>230.87530000000001</v>
      </c>
      <c r="BQ17" s="305">
        <v>228.37190000000001</v>
      </c>
      <c r="BR17" s="305">
        <v>231.7475</v>
      </c>
      <c r="BS17" s="305">
        <v>230.31010000000001</v>
      </c>
      <c r="BT17" s="305">
        <v>229.6311</v>
      </c>
      <c r="BU17" s="305">
        <v>233.0326</v>
      </c>
      <c r="BV17" s="305">
        <v>233.68960000000001</v>
      </c>
    </row>
    <row r="18" spans="1:74" ht="11.15" customHeight="1" x14ac:dyDescent="0.25">
      <c r="A18" s="52"/>
      <c r="B18" s="53" t="s">
        <v>227</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211"/>
      <c r="BC18" s="300"/>
      <c r="BD18" s="300"/>
      <c r="BE18" s="300"/>
      <c r="BF18" s="300"/>
      <c r="BG18" s="300"/>
      <c r="BH18" s="300"/>
      <c r="BI18" s="300"/>
      <c r="BJ18" s="300"/>
      <c r="BK18" s="300"/>
      <c r="BL18" s="300"/>
      <c r="BM18" s="300"/>
      <c r="BN18" s="300"/>
      <c r="BO18" s="300"/>
      <c r="BP18" s="300"/>
      <c r="BQ18" s="300"/>
      <c r="BR18" s="300"/>
      <c r="BS18" s="300"/>
      <c r="BT18" s="300"/>
      <c r="BU18" s="300"/>
      <c r="BV18" s="300"/>
    </row>
    <row r="19" spans="1:74" ht="11.15" customHeight="1" x14ac:dyDescent="0.25">
      <c r="A19" s="52" t="s">
        <v>496</v>
      </c>
      <c r="B19" s="150" t="s">
        <v>228</v>
      </c>
      <c r="C19" s="232">
        <v>255.46</v>
      </c>
      <c r="D19" s="232">
        <v>258.72500000000002</v>
      </c>
      <c r="E19" s="232">
        <v>259.125</v>
      </c>
      <c r="F19" s="232">
        <v>275.7</v>
      </c>
      <c r="G19" s="232">
        <v>290.07499999999999</v>
      </c>
      <c r="H19" s="232">
        <v>289.07499999999999</v>
      </c>
      <c r="I19" s="232">
        <v>284.86</v>
      </c>
      <c r="J19" s="232">
        <v>283.57499999999999</v>
      </c>
      <c r="K19" s="232">
        <v>283.55</v>
      </c>
      <c r="L19" s="232">
        <v>286</v>
      </c>
      <c r="M19" s="232">
        <v>264.72500000000002</v>
      </c>
      <c r="N19" s="232">
        <v>236.56</v>
      </c>
      <c r="O19" s="232">
        <v>224.77500000000001</v>
      </c>
      <c r="P19" s="232">
        <v>230.92500000000001</v>
      </c>
      <c r="Q19" s="232">
        <v>251.6</v>
      </c>
      <c r="R19" s="232">
        <v>279.83999999999997</v>
      </c>
      <c r="S19" s="232">
        <v>285.92500000000001</v>
      </c>
      <c r="T19" s="232">
        <v>271.57499999999999</v>
      </c>
      <c r="U19" s="232">
        <v>274</v>
      </c>
      <c r="V19" s="232">
        <v>262.10000000000002</v>
      </c>
      <c r="W19" s="232">
        <v>259.22000000000003</v>
      </c>
      <c r="X19" s="232">
        <v>262.7</v>
      </c>
      <c r="Y19" s="232">
        <v>259.77499999999998</v>
      </c>
      <c r="Z19" s="232">
        <v>255.5</v>
      </c>
      <c r="AA19" s="232">
        <v>254.77500000000001</v>
      </c>
      <c r="AB19" s="232">
        <v>244.2</v>
      </c>
      <c r="AC19" s="232">
        <v>223.42</v>
      </c>
      <c r="AD19" s="232">
        <v>184.05</v>
      </c>
      <c r="AE19" s="232">
        <v>186.95</v>
      </c>
      <c r="AF19" s="232">
        <v>208.22</v>
      </c>
      <c r="AG19" s="232">
        <v>218.32499999999999</v>
      </c>
      <c r="AH19" s="232">
        <v>218.24</v>
      </c>
      <c r="AI19" s="232">
        <v>218.27500000000001</v>
      </c>
      <c r="AJ19" s="232">
        <v>215.8</v>
      </c>
      <c r="AK19" s="232">
        <v>210.82</v>
      </c>
      <c r="AL19" s="232">
        <v>219.52500000000001</v>
      </c>
      <c r="AM19" s="232">
        <v>233.42500000000001</v>
      </c>
      <c r="AN19" s="232">
        <v>250.1</v>
      </c>
      <c r="AO19" s="232">
        <v>281.04000000000002</v>
      </c>
      <c r="AP19" s="232">
        <v>285.82499999999999</v>
      </c>
      <c r="AQ19" s="232">
        <v>298.52</v>
      </c>
      <c r="AR19" s="232">
        <v>306.375</v>
      </c>
      <c r="AS19" s="232">
        <v>313.60000000000002</v>
      </c>
      <c r="AT19" s="232">
        <v>315.77999999999997</v>
      </c>
      <c r="AU19" s="232">
        <v>317.5</v>
      </c>
      <c r="AV19" s="232">
        <v>329.05</v>
      </c>
      <c r="AW19" s="232">
        <v>339.48</v>
      </c>
      <c r="AX19" s="232">
        <v>330.65</v>
      </c>
      <c r="AY19" s="232">
        <v>331.46</v>
      </c>
      <c r="AZ19" s="232">
        <v>351.72500000000002</v>
      </c>
      <c r="BA19" s="232">
        <v>422.17500000000001</v>
      </c>
      <c r="BB19" s="232">
        <v>410.85</v>
      </c>
      <c r="BC19" s="305">
        <v>420.95139999999998</v>
      </c>
      <c r="BD19" s="305">
        <v>414.96800000000002</v>
      </c>
      <c r="BE19" s="305">
        <v>391.86950000000002</v>
      </c>
      <c r="BF19" s="305">
        <v>380.47840000000002</v>
      </c>
      <c r="BG19" s="305">
        <v>371.03710000000001</v>
      </c>
      <c r="BH19" s="305">
        <v>364.048</v>
      </c>
      <c r="BI19" s="305">
        <v>359.8716</v>
      </c>
      <c r="BJ19" s="305">
        <v>353.38240000000002</v>
      </c>
      <c r="BK19" s="305">
        <v>349.96969999999999</v>
      </c>
      <c r="BL19" s="305">
        <v>345.03789999999998</v>
      </c>
      <c r="BM19" s="305">
        <v>345.6936</v>
      </c>
      <c r="BN19" s="305">
        <v>355.02719999999999</v>
      </c>
      <c r="BO19" s="305">
        <v>359.72160000000002</v>
      </c>
      <c r="BP19" s="305">
        <v>356.75779999999997</v>
      </c>
      <c r="BQ19" s="305">
        <v>355.56509999999997</v>
      </c>
      <c r="BR19" s="305">
        <v>355.94589999999999</v>
      </c>
      <c r="BS19" s="305">
        <v>351.86720000000003</v>
      </c>
      <c r="BT19" s="305">
        <v>346.39479999999998</v>
      </c>
      <c r="BU19" s="305">
        <v>343.61630000000002</v>
      </c>
      <c r="BV19" s="305">
        <v>339.65019999999998</v>
      </c>
    </row>
    <row r="20" spans="1:74" ht="11.15" customHeight="1" x14ac:dyDescent="0.25">
      <c r="A20" s="52" t="s">
        <v>519</v>
      </c>
      <c r="B20" s="150" t="s">
        <v>229</v>
      </c>
      <c r="C20" s="232">
        <v>267.12</v>
      </c>
      <c r="D20" s="232">
        <v>270.47500000000002</v>
      </c>
      <c r="E20" s="232">
        <v>270.89999999999998</v>
      </c>
      <c r="F20" s="232">
        <v>287.32</v>
      </c>
      <c r="G20" s="232">
        <v>298.67500000000001</v>
      </c>
      <c r="H20" s="232">
        <v>296.95</v>
      </c>
      <c r="I20" s="232">
        <v>292.77999999999997</v>
      </c>
      <c r="J20" s="232">
        <v>291.42500000000001</v>
      </c>
      <c r="K20" s="232">
        <v>291.47500000000002</v>
      </c>
      <c r="L20" s="232">
        <v>294.26</v>
      </c>
      <c r="M20" s="232">
        <v>273.57499999999999</v>
      </c>
      <c r="N20" s="232">
        <v>245.72</v>
      </c>
      <c r="O20" s="232">
        <v>233.75</v>
      </c>
      <c r="P20" s="232">
        <v>239.32499999999999</v>
      </c>
      <c r="Q20" s="232">
        <v>259.42500000000001</v>
      </c>
      <c r="R20" s="232">
        <v>288.12</v>
      </c>
      <c r="S20" s="232">
        <v>294.625</v>
      </c>
      <c r="T20" s="232">
        <v>280.35000000000002</v>
      </c>
      <c r="U20" s="232">
        <v>282.32</v>
      </c>
      <c r="V20" s="232">
        <v>270.67500000000001</v>
      </c>
      <c r="W20" s="232">
        <v>268.14</v>
      </c>
      <c r="X20" s="232">
        <v>272.39999999999998</v>
      </c>
      <c r="Y20" s="232">
        <v>269.32499999999999</v>
      </c>
      <c r="Z20" s="232">
        <v>264.5</v>
      </c>
      <c r="AA20" s="232">
        <v>263.55</v>
      </c>
      <c r="AB20" s="232">
        <v>253.25</v>
      </c>
      <c r="AC20" s="232">
        <v>232.9</v>
      </c>
      <c r="AD20" s="232">
        <v>193.82499999999999</v>
      </c>
      <c r="AE20" s="232">
        <v>196.05</v>
      </c>
      <c r="AF20" s="232">
        <v>216.96</v>
      </c>
      <c r="AG20" s="232">
        <v>227.2</v>
      </c>
      <c r="AH20" s="232">
        <v>227.22</v>
      </c>
      <c r="AI20" s="232">
        <v>227.35</v>
      </c>
      <c r="AJ20" s="232">
        <v>224.82499999999999</v>
      </c>
      <c r="AK20" s="232">
        <v>219.98</v>
      </c>
      <c r="AL20" s="232">
        <v>228.35</v>
      </c>
      <c r="AM20" s="232">
        <v>242.02500000000001</v>
      </c>
      <c r="AN20" s="232">
        <v>258.7</v>
      </c>
      <c r="AO20" s="232">
        <v>289.76</v>
      </c>
      <c r="AP20" s="232">
        <v>294.77499999999998</v>
      </c>
      <c r="AQ20" s="232">
        <v>307.62</v>
      </c>
      <c r="AR20" s="232">
        <v>315.67500000000001</v>
      </c>
      <c r="AS20" s="232">
        <v>323.05</v>
      </c>
      <c r="AT20" s="232">
        <v>325.54000000000002</v>
      </c>
      <c r="AU20" s="232">
        <v>327.14999999999998</v>
      </c>
      <c r="AV20" s="232">
        <v>338.42500000000001</v>
      </c>
      <c r="AW20" s="232">
        <v>349.1</v>
      </c>
      <c r="AX20" s="232">
        <v>340.6</v>
      </c>
      <c r="AY20" s="232">
        <v>341.28</v>
      </c>
      <c r="AZ20" s="232">
        <v>361.1</v>
      </c>
      <c r="BA20" s="232">
        <v>432.17500000000001</v>
      </c>
      <c r="BB20" s="232">
        <v>421.27499999999998</v>
      </c>
      <c r="BC20" s="305">
        <v>432.04930000000002</v>
      </c>
      <c r="BD20" s="305">
        <v>426.39159999999998</v>
      </c>
      <c r="BE20" s="305">
        <v>403.83609999999999</v>
      </c>
      <c r="BF20" s="305">
        <v>392.76190000000003</v>
      </c>
      <c r="BG20" s="305">
        <v>383.59949999999998</v>
      </c>
      <c r="BH20" s="305">
        <v>376.92509999999999</v>
      </c>
      <c r="BI20" s="305">
        <v>372.98579999999998</v>
      </c>
      <c r="BJ20" s="305">
        <v>366.72410000000002</v>
      </c>
      <c r="BK20" s="305">
        <v>363.23610000000002</v>
      </c>
      <c r="BL20" s="305">
        <v>358.36610000000002</v>
      </c>
      <c r="BM20" s="305">
        <v>358.86189999999999</v>
      </c>
      <c r="BN20" s="305">
        <v>368.2697</v>
      </c>
      <c r="BO20" s="305">
        <v>373.0367</v>
      </c>
      <c r="BP20" s="305">
        <v>369.99869999999999</v>
      </c>
      <c r="BQ20" s="305">
        <v>369.0299</v>
      </c>
      <c r="BR20" s="305">
        <v>369.488</v>
      </c>
      <c r="BS20" s="305">
        <v>365.51749999999998</v>
      </c>
      <c r="BT20" s="305">
        <v>360.24450000000002</v>
      </c>
      <c r="BU20" s="305">
        <v>357.62389999999999</v>
      </c>
      <c r="BV20" s="305">
        <v>353.8272</v>
      </c>
    </row>
    <row r="21" spans="1:74" ht="11.15" customHeight="1" x14ac:dyDescent="0.25">
      <c r="A21" s="52" t="s">
        <v>520</v>
      </c>
      <c r="B21" s="150" t="s">
        <v>803</v>
      </c>
      <c r="C21" s="232">
        <v>301.83999999999997</v>
      </c>
      <c r="D21" s="232">
        <v>304.57499999999999</v>
      </c>
      <c r="E21" s="232">
        <v>298.75</v>
      </c>
      <c r="F21" s="232">
        <v>309.58</v>
      </c>
      <c r="G21" s="232">
        <v>324.375</v>
      </c>
      <c r="H21" s="232">
        <v>325.27499999999998</v>
      </c>
      <c r="I21" s="232">
        <v>323.27999999999997</v>
      </c>
      <c r="J21" s="232">
        <v>321.82499999999999</v>
      </c>
      <c r="K21" s="232">
        <v>326.22500000000002</v>
      </c>
      <c r="L21" s="232">
        <v>336.54</v>
      </c>
      <c r="M21" s="232">
        <v>329.95</v>
      </c>
      <c r="N21" s="232">
        <v>312.27999999999997</v>
      </c>
      <c r="O21" s="232">
        <v>297.97500000000002</v>
      </c>
      <c r="P21" s="232">
        <v>299.64999999999998</v>
      </c>
      <c r="Q21" s="232">
        <v>307.625</v>
      </c>
      <c r="R21" s="232">
        <v>312.10000000000002</v>
      </c>
      <c r="S21" s="232">
        <v>316.125</v>
      </c>
      <c r="T21" s="232">
        <v>308.85000000000002</v>
      </c>
      <c r="U21" s="232">
        <v>304.52</v>
      </c>
      <c r="V21" s="232">
        <v>300.5</v>
      </c>
      <c r="W21" s="232">
        <v>301.62</v>
      </c>
      <c r="X21" s="232">
        <v>305.3</v>
      </c>
      <c r="Y21" s="232">
        <v>306.875</v>
      </c>
      <c r="Z21" s="232">
        <v>305.5</v>
      </c>
      <c r="AA21" s="232">
        <v>304.75</v>
      </c>
      <c r="AB21" s="232">
        <v>290.95</v>
      </c>
      <c r="AC21" s="232">
        <v>272.86</v>
      </c>
      <c r="AD21" s="232">
        <v>249.3</v>
      </c>
      <c r="AE21" s="232">
        <v>239.22499999999999</v>
      </c>
      <c r="AF21" s="232">
        <v>240.8</v>
      </c>
      <c r="AG21" s="232">
        <v>243.375</v>
      </c>
      <c r="AH21" s="232">
        <v>242.92</v>
      </c>
      <c r="AI21" s="232">
        <v>241.375</v>
      </c>
      <c r="AJ21" s="232">
        <v>238.875</v>
      </c>
      <c r="AK21" s="232">
        <v>243.2</v>
      </c>
      <c r="AL21" s="232">
        <v>258.47500000000002</v>
      </c>
      <c r="AM21" s="232">
        <v>268.05</v>
      </c>
      <c r="AN21" s="232">
        <v>284.7</v>
      </c>
      <c r="AO21" s="232">
        <v>315.22000000000003</v>
      </c>
      <c r="AP21" s="232">
        <v>313.02499999999998</v>
      </c>
      <c r="AQ21" s="232">
        <v>321.7</v>
      </c>
      <c r="AR21" s="232">
        <v>328.67500000000001</v>
      </c>
      <c r="AS21" s="232">
        <v>333.875</v>
      </c>
      <c r="AT21" s="232">
        <v>335</v>
      </c>
      <c r="AU21" s="232">
        <v>338.4</v>
      </c>
      <c r="AV21" s="232">
        <v>361.17500000000001</v>
      </c>
      <c r="AW21" s="232">
        <v>372.7</v>
      </c>
      <c r="AX21" s="232">
        <v>364.1</v>
      </c>
      <c r="AY21" s="232">
        <v>372.42</v>
      </c>
      <c r="AZ21" s="232">
        <v>403.22500000000002</v>
      </c>
      <c r="BA21" s="232">
        <v>510.45</v>
      </c>
      <c r="BB21" s="232">
        <v>511.95</v>
      </c>
      <c r="BC21" s="305">
        <v>560.75879999999995</v>
      </c>
      <c r="BD21" s="305">
        <v>545.54549999999995</v>
      </c>
      <c r="BE21" s="305">
        <v>521.71820000000002</v>
      </c>
      <c r="BF21" s="305">
        <v>494.6902</v>
      </c>
      <c r="BG21" s="305">
        <v>455.2441</v>
      </c>
      <c r="BH21" s="305">
        <v>433.53109999999998</v>
      </c>
      <c r="BI21" s="305">
        <v>426.4314</v>
      </c>
      <c r="BJ21" s="305">
        <v>420.34530000000001</v>
      </c>
      <c r="BK21" s="305">
        <v>418.34410000000003</v>
      </c>
      <c r="BL21" s="305">
        <v>411.91930000000002</v>
      </c>
      <c r="BM21" s="305">
        <v>413.65609999999998</v>
      </c>
      <c r="BN21" s="305">
        <v>407.85590000000002</v>
      </c>
      <c r="BO21" s="305">
        <v>407.77719999999999</v>
      </c>
      <c r="BP21" s="305">
        <v>395.61619999999999</v>
      </c>
      <c r="BQ21" s="305">
        <v>394.30130000000003</v>
      </c>
      <c r="BR21" s="305">
        <v>398.44490000000002</v>
      </c>
      <c r="BS21" s="305">
        <v>398.1857</v>
      </c>
      <c r="BT21" s="305">
        <v>404.74220000000003</v>
      </c>
      <c r="BU21" s="305">
        <v>410.35210000000001</v>
      </c>
      <c r="BV21" s="305">
        <v>413.90019999999998</v>
      </c>
    </row>
    <row r="22" spans="1:74" ht="11.15" customHeight="1" x14ac:dyDescent="0.25">
      <c r="A22" s="52" t="s">
        <v>482</v>
      </c>
      <c r="B22" s="150" t="s">
        <v>547</v>
      </c>
      <c r="C22" s="232">
        <v>290.2</v>
      </c>
      <c r="D22" s="232">
        <v>285.60000000000002</v>
      </c>
      <c r="E22" s="232">
        <v>282.7</v>
      </c>
      <c r="F22" s="232">
        <v>287.5</v>
      </c>
      <c r="G22" s="232">
        <v>313.2</v>
      </c>
      <c r="H22" s="232">
        <v>313.2</v>
      </c>
      <c r="I22" s="232">
        <v>322</v>
      </c>
      <c r="J22" s="232">
        <v>322.89999999999998</v>
      </c>
      <c r="K22" s="232">
        <v>327.9</v>
      </c>
      <c r="L22" s="232">
        <v>338.1</v>
      </c>
      <c r="M22" s="232">
        <v>328.6</v>
      </c>
      <c r="N22" s="232">
        <v>295.10000000000002</v>
      </c>
      <c r="O22" s="232">
        <v>293.39999999999998</v>
      </c>
      <c r="P22" s="232">
        <v>303</v>
      </c>
      <c r="Q22" s="232">
        <v>305</v>
      </c>
      <c r="R22" s="232">
        <v>310.3</v>
      </c>
      <c r="S22" s="232">
        <v>303</v>
      </c>
      <c r="T22" s="232">
        <v>294.60000000000002</v>
      </c>
      <c r="U22" s="232">
        <v>293.2</v>
      </c>
      <c r="V22" s="232">
        <v>287</v>
      </c>
      <c r="W22" s="232">
        <v>289.39999999999998</v>
      </c>
      <c r="X22" s="232">
        <v>300.8</v>
      </c>
      <c r="Y22" s="232">
        <v>298.39999999999998</v>
      </c>
      <c r="Z22" s="232">
        <v>303.5</v>
      </c>
      <c r="AA22" s="232">
        <v>305.2</v>
      </c>
      <c r="AB22" s="232">
        <v>281.2</v>
      </c>
      <c r="AC22" s="232">
        <v>240.5</v>
      </c>
      <c r="AD22" s="232">
        <v>204.4</v>
      </c>
      <c r="AE22" s="232">
        <v>190.5</v>
      </c>
      <c r="AF22" s="232">
        <v>205.7</v>
      </c>
      <c r="AG22" s="232">
        <v>213.4</v>
      </c>
      <c r="AH22" s="232">
        <v>216.1</v>
      </c>
      <c r="AI22" s="232">
        <v>212.3</v>
      </c>
      <c r="AJ22" s="232">
        <v>213.9</v>
      </c>
      <c r="AK22" s="232">
        <v>220.8</v>
      </c>
      <c r="AL22" s="232">
        <v>241.9</v>
      </c>
      <c r="AM22" s="232">
        <v>254.9</v>
      </c>
      <c r="AN22" s="232">
        <v>279</v>
      </c>
      <c r="AO22" s="232">
        <v>287.3</v>
      </c>
      <c r="AP22" s="232">
        <v>278.5</v>
      </c>
      <c r="AQ22" s="232">
        <v>282.5</v>
      </c>
      <c r="AR22" s="232">
        <v>295.2</v>
      </c>
      <c r="AS22" s="232">
        <v>298</v>
      </c>
      <c r="AT22" s="232">
        <v>293.2</v>
      </c>
      <c r="AU22" s="232">
        <v>299.89999999999998</v>
      </c>
      <c r="AV22" s="232">
        <v>342.2</v>
      </c>
      <c r="AW22" s="232">
        <v>351.2</v>
      </c>
      <c r="AX22" s="232">
        <v>344.3</v>
      </c>
      <c r="AY22" s="232">
        <v>377.6</v>
      </c>
      <c r="AZ22" s="232">
        <v>405.8</v>
      </c>
      <c r="BA22" s="232">
        <v>492.8</v>
      </c>
      <c r="BB22" s="232">
        <v>507.54899999999998</v>
      </c>
      <c r="BC22" s="305">
        <v>546.84870000000001</v>
      </c>
      <c r="BD22" s="305">
        <v>520.35839999999996</v>
      </c>
      <c r="BE22" s="305">
        <v>501.6234</v>
      </c>
      <c r="BF22" s="305">
        <v>466.65440000000001</v>
      </c>
      <c r="BG22" s="305">
        <v>436.6001</v>
      </c>
      <c r="BH22" s="305">
        <v>427.84300000000002</v>
      </c>
      <c r="BI22" s="305">
        <v>421.31279999999998</v>
      </c>
      <c r="BJ22" s="305">
        <v>416.86279999999999</v>
      </c>
      <c r="BK22" s="305">
        <v>405.42590000000001</v>
      </c>
      <c r="BL22" s="305">
        <v>400.04689999999999</v>
      </c>
      <c r="BM22" s="305">
        <v>389.76900000000001</v>
      </c>
      <c r="BN22" s="305">
        <v>376.70519999999999</v>
      </c>
      <c r="BO22" s="305">
        <v>370.38569999999999</v>
      </c>
      <c r="BP22" s="305">
        <v>362.04390000000001</v>
      </c>
      <c r="BQ22" s="305">
        <v>359.25749999999999</v>
      </c>
      <c r="BR22" s="305">
        <v>360.62029999999999</v>
      </c>
      <c r="BS22" s="305">
        <v>358.28969999999998</v>
      </c>
      <c r="BT22" s="305">
        <v>369.19040000000001</v>
      </c>
      <c r="BU22" s="305">
        <v>369.815</v>
      </c>
      <c r="BV22" s="305">
        <v>369.84449999999998</v>
      </c>
    </row>
    <row r="23" spans="1:74" ht="11.15" customHeight="1" x14ac:dyDescent="0.25">
      <c r="A23" s="49"/>
      <c r="B23" s="54" t="s">
        <v>130</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372"/>
      <c r="BD23" s="372"/>
      <c r="BE23" s="372"/>
      <c r="BF23" s="372"/>
      <c r="BG23" s="372"/>
      <c r="BH23" s="372"/>
      <c r="BI23" s="372"/>
      <c r="BJ23" s="372"/>
      <c r="BK23" s="701"/>
      <c r="BL23" s="372"/>
      <c r="BM23" s="372"/>
      <c r="BN23" s="372"/>
      <c r="BO23" s="372"/>
      <c r="BP23" s="372"/>
      <c r="BQ23" s="372"/>
      <c r="BR23" s="372"/>
      <c r="BS23" s="372"/>
      <c r="BT23" s="372"/>
      <c r="BU23" s="372"/>
      <c r="BV23" s="372"/>
    </row>
    <row r="24" spans="1:74" ht="11.15" customHeight="1" x14ac:dyDescent="0.25">
      <c r="A24" s="52" t="s">
        <v>731</v>
      </c>
      <c r="B24" s="150" t="s">
        <v>129</v>
      </c>
      <c r="C24" s="210">
        <v>3.8302200000000002</v>
      </c>
      <c r="D24" s="210">
        <v>2.7714599999999998</v>
      </c>
      <c r="E24" s="210">
        <v>2.795334</v>
      </c>
      <c r="F24" s="210">
        <v>2.9022480000000002</v>
      </c>
      <c r="G24" s="210">
        <v>2.9064000000000001</v>
      </c>
      <c r="H24" s="210">
        <v>3.0797460000000001</v>
      </c>
      <c r="I24" s="210">
        <v>2.9406539999999999</v>
      </c>
      <c r="J24" s="210">
        <v>3.073518</v>
      </c>
      <c r="K24" s="210">
        <v>3.1088100000000001</v>
      </c>
      <c r="L24" s="210">
        <v>3.4004880000000002</v>
      </c>
      <c r="M24" s="210">
        <v>4.2464579999999996</v>
      </c>
      <c r="N24" s="210">
        <v>4.1945579999999998</v>
      </c>
      <c r="O24" s="210">
        <v>3.2333599999999998</v>
      </c>
      <c r="P24" s="210">
        <v>2.7986399999999998</v>
      </c>
      <c r="Q24" s="210">
        <v>3.0659200000000002</v>
      </c>
      <c r="R24" s="210">
        <v>2.7528800000000002</v>
      </c>
      <c r="S24" s="210">
        <v>2.7435200000000002</v>
      </c>
      <c r="T24" s="210">
        <v>2.4949599999999998</v>
      </c>
      <c r="U24" s="210">
        <v>2.4606400000000002</v>
      </c>
      <c r="V24" s="210">
        <v>2.3098399999999999</v>
      </c>
      <c r="W24" s="210">
        <v>2.6613600000000002</v>
      </c>
      <c r="X24" s="210">
        <v>2.4242400000000002</v>
      </c>
      <c r="Y24" s="210">
        <v>2.7591199999999998</v>
      </c>
      <c r="Z24" s="210">
        <v>2.30776</v>
      </c>
      <c r="AA24" s="210">
        <v>2.0987800000000001</v>
      </c>
      <c r="AB24" s="210">
        <v>1.9844900000000001</v>
      </c>
      <c r="AC24" s="210">
        <v>1.85981</v>
      </c>
      <c r="AD24" s="210">
        <v>1.80786</v>
      </c>
      <c r="AE24" s="210">
        <v>1.8161719999999999</v>
      </c>
      <c r="AF24" s="210">
        <v>1.694609</v>
      </c>
      <c r="AG24" s="210">
        <v>1.8359129999999999</v>
      </c>
      <c r="AH24" s="210">
        <v>2.3896999999999999</v>
      </c>
      <c r="AI24" s="210">
        <v>1.996958</v>
      </c>
      <c r="AJ24" s="210">
        <v>2.4832100000000001</v>
      </c>
      <c r="AK24" s="210">
        <v>2.7117900000000001</v>
      </c>
      <c r="AL24" s="210">
        <v>2.6910099999999999</v>
      </c>
      <c r="AM24" s="210">
        <v>2.81569</v>
      </c>
      <c r="AN24" s="210">
        <v>5.5586500000000001</v>
      </c>
      <c r="AO24" s="210">
        <v>2.7221799999999998</v>
      </c>
      <c r="AP24" s="210">
        <v>2.7668569999999999</v>
      </c>
      <c r="AQ24" s="210">
        <v>3.0234899999999998</v>
      </c>
      <c r="AR24" s="210">
        <v>3.38714</v>
      </c>
      <c r="AS24" s="210">
        <v>3.98976</v>
      </c>
      <c r="AT24" s="210">
        <v>4.2287299999999997</v>
      </c>
      <c r="AU24" s="210">
        <v>5.3612399999999996</v>
      </c>
      <c r="AV24" s="210">
        <v>5.7248900000000003</v>
      </c>
      <c r="AW24" s="210">
        <v>5.24695</v>
      </c>
      <c r="AX24" s="210">
        <v>3.9066399999999999</v>
      </c>
      <c r="AY24" s="210">
        <v>4.5508199999999999</v>
      </c>
      <c r="AZ24" s="210">
        <v>4.8729100000000001</v>
      </c>
      <c r="BA24" s="210">
        <v>5.0911</v>
      </c>
      <c r="BB24" s="210">
        <v>6.84701</v>
      </c>
      <c r="BC24" s="299">
        <v>8.6029199999999992</v>
      </c>
      <c r="BD24" s="299">
        <v>8.9457900000000006</v>
      </c>
      <c r="BE24" s="299">
        <v>9.1120300000000007</v>
      </c>
      <c r="BF24" s="299">
        <v>9.0912500000000005</v>
      </c>
      <c r="BG24" s="299">
        <v>8.8938400000000009</v>
      </c>
      <c r="BH24" s="299">
        <v>8.7899399999999996</v>
      </c>
      <c r="BI24" s="299">
        <v>8.8211099999999991</v>
      </c>
      <c r="BJ24" s="299">
        <v>8.8315000000000001</v>
      </c>
      <c r="BK24" s="299">
        <v>8.8522800000000004</v>
      </c>
      <c r="BL24" s="299">
        <v>8.3016100000000002</v>
      </c>
      <c r="BM24" s="299">
        <v>6.0365900000000003</v>
      </c>
      <c r="BN24" s="299">
        <v>4.4261400000000002</v>
      </c>
      <c r="BO24" s="299">
        <v>3.8235199999999998</v>
      </c>
      <c r="BP24" s="299">
        <v>3.8650799999999998</v>
      </c>
      <c r="BQ24" s="299">
        <v>3.9585900000000001</v>
      </c>
      <c r="BR24" s="299">
        <v>3.9378099999999998</v>
      </c>
      <c r="BS24" s="299">
        <v>3.8650799999999998</v>
      </c>
      <c r="BT24" s="299">
        <v>3.8962500000000002</v>
      </c>
      <c r="BU24" s="299">
        <v>4.0417100000000001</v>
      </c>
      <c r="BV24" s="299">
        <v>4.10405</v>
      </c>
    </row>
    <row r="25" spans="1:74" ht="11.15" customHeight="1" x14ac:dyDescent="0.25">
      <c r="A25" s="52" t="s">
        <v>131</v>
      </c>
      <c r="B25" s="150" t="s">
        <v>124</v>
      </c>
      <c r="C25" s="210">
        <v>3.69</v>
      </c>
      <c r="D25" s="210">
        <v>2.67</v>
      </c>
      <c r="E25" s="210">
        <v>2.6930000000000001</v>
      </c>
      <c r="F25" s="210">
        <v>2.7959999999999998</v>
      </c>
      <c r="G25" s="210">
        <v>2.8</v>
      </c>
      <c r="H25" s="210">
        <v>2.9670000000000001</v>
      </c>
      <c r="I25" s="210">
        <v>2.8330000000000002</v>
      </c>
      <c r="J25" s="210">
        <v>2.9609999999999999</v>
      </c>
      <c r="K25" s="210">
        <v>2.9950000000000001</v>
      </c>
      <c r="L25" s="210">
        <v>3.2759999999999998</v>
      </c>
      <c r="M25" s="210">
        <v>4.0910000000000002</v>
      </c>
      <c r="N25" s="210">
        <v>4.0410000000000004</v>
      </c>
      <c r="O25" s="210">
        <v>3.109</v>
      </c>
      <c r="P25" s="210">
        <v>2.6909999999999998</v>
      </c>
      <c r="Q25" s="210">
        <v>2.948</v>
      </c>
      <c r="R25" s="210">
        <v>2.6469999999999998</v>
      </c>
      <c r="S25" s="210">
        <v>2.6379999999999999</v>
      </c>
      <c r="T25" s="210">
        <v>2.399</v>
      </c>
      <c r="U25" s="210">
        <v>2.3660000000000001</v>
      </c>
      <c r="V25" s="210">
        <v>2.2210000000000001</v>
      </c>
      <c r="W25" s="210">
        <v>2.5590000000000002</v>
      </c>
      <c r="X25" s="210">
        <v>2.331</v>
      </c>
      <c r="Y25" s="210">
        <v>2.653</v>
      </c>
      <c r="Z25" s="210">
        <v>2.2189999999999999</v>
      </c>
      <c r="AA25" s="210">
        <v>2.02</v>
      </c>
      <c r="AB25" s="210">
        <v>1.91</v>
      </c>
      <c r="AC25" s="210">
        <v>1.79</v>
      </c>
      <c r="AD25" s="210">
        <v>1.74</v>
      </c>
      <c r="AE25" s="210">
        <v>1.748</v>
      </c>
      <c r="AF25" s="210">
        <v>1.631</v>
      </c>
      <c r="AG25" s="210">
        <v>1.7669999999999999</v>
      </c>
      <c r="AH25" s="210">
        <v>2.2999999999999998</v>
      </c>
      <c r="AI25" s="210">
        <v>1.9219999999999999</v>
      </c>
      <c r="AJ25" s="210">
        <v>2.39</v>
      </c>
      <c r="AK25" s="210">
        <v>2.61</v>
      </c>
      <c r="AL25" s="210">
        <v>2.59</v>
      </c>
      <c r="AM25" s="210">
        <v>2.71</v>
      </c>
      <c r="AN25" s="210">
        <v>5.35</v>
      </c>
      <c r="AO25" s="210">
        <v>2.62</v>
      </c>
      <c r="AP25" s="210">
        <v>2.6629999999999998</v>
      </c>
      <c r="AQ25" s="210">
        <v>2.91</v>
      </c>
      <c r="AR25" s="210">
        <v>3.26</v>
      </c>
      <c r="AS25" s="210">
        <v>3.84</v>
      </c>
      <c r="AT25" s="210">
        <v>4.07</v>
      </c>
      <c r="AU25" s="210">
        <v>5.16</v>
      </c>
      <c r="AV25" s="210">
        <v>5.51</v>
      </c>
      <c r="AW25" s="210">
        <v>5.05</v>
      </c>
      <c r="AX25" s="210">
        <v>3.76</v>
      </c>
      <c r="AY25" s="210">
        <v>4.38</v>
      </c>
      <c r="AZ25" s="210">
        <v>4.6900000000000004</v>
      </c>
      <c r="BA25" s="210">
        <v>4.9000000000000004</v>
      </c>
      <c r="BB25" s="210">
        <v>6.59</v>
      </c>
      <c r="BC25" s="299">
        <v>8.2799999999999994</v>
      </c>
      <c r="BD25" s="299">
        <v>8.61</v>
      </c>
      <c r="BE25" s="299">
        <v>8.77</v>
      </c>
      <c r="BF25" s="299">
        <v>8.75</v>
      </c>
      <c r="BG25" s="299">
        <v>8.56</v>
      </c>
      <c r="BH25" s="299">
        <v>8.4600000000000009</v>
      </c>
      <c r="BI25" s="299">
        <v>8.49</v>
      </c>
      <c r="BJ25" s="299">
        <v>8.5</v>
      </c>
      <c r="BK25" s="299">
        <v>8.52</v>
      </c>
      <c r="BL25" s="299">
        <v>7.99</v>
      </c>
      <c r="BM25" s="299">
        <v>5.81</v>
      </c>
      <c r="BN25" s="299">
        <v>4.26</v>
      </c>
      <c r="BO25" s="299">
        <v>3.68</v>
      </c>
      <c r="BP25" s="299">
        <v>3.72</v>
      </c>
      <c r="BQ25" s="299">
        <v>3.81</v>
      </c>
      <c r="BR25" s="299">
        <v>3.79</v>
      </c>
      <c r="BS25" s="299">
        <v>3.72</v>
      </c>
      <c r="BT25" s="299">
        <v>3.75</v>
      </c>
      <c r="BU25" s="299">
        <v>3.89</v>
      </c>
      <c r="BV25" s="299">
        <v>3.95</v>
      </c>
    </row>
    <row r="26" spans="1:74" ht="11.15" customHeight="1" x14ac:dyDescent="0.25">
      <c r="A26" s="52"/>
      <c r="B26" s="53" t="s">
        <v>1005</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302"/>
      <c r="BD26" s="302"/>
      <c r="BE26" s="302"/>
      <c r="BF26" s="302"/>
      <c r="BG26" s="302"/>
      <c r="BH26" s="302"/>
      <c r="BI26" s="302"/>
      <c r="BJ26" s="302"/>
      <c r="BK26" s="302"/>
      <c r="BL26" s="302"/>
      <c r="BM26" s="302"/>
      <c r="BN26" s="302"/>
      <c r="BO26" s="302"/>
      <c r="BP26" s="302"/>
      <c r="BQ26" s="302"/>
      <c r="BR26" s="302"/>
      <c r="BS26" s="302"/>
      <c r="BT26" s="302"/>
      <c r="BU26" s="302"/>
      <c r="BV26" s="302"/>
    </row>
    <row r="27" spans="1:74" ht="11.15" customHeight="1" x14ac:dyDescent="0.25">
      <c r="A27" s="52" t="s">
        <v>674</v>
      </c>
      <c r="B27" s="150" t="s">
        <v>386</v>
      </c>
      <c r="C27" s="210">
        <v>4.46</v>
      </c>
      <c r="D27" s="210">
        <v>4.8499999999999996</v>
      </c>
      <c r="E27" s="210">
        <v>4</v>
      </c>
      <c r="F27" s="210">
        <v>3.89</v>
      </c>
      <c r="G27" s="210">
        <v>3.8</v>
      </c>
      <c r="H27" s="210">
        <v>3.77</v>
      </c>
      <c r="I27" s="210">
        <v>3.75</v>
      </c>
      <c r="J27" s="210">
        <v>3.67</v>
      </c>
      <c r="K27" s="210">
        <v>3.75</v>
      </c>
      <c r="L27" s="210">
        <v>4.03</v>
      </c>
      <c r="M27" s="210">
        <v>4.51</v>
      </c>
      <c r="N27" s="210">
        <v>5.47</v>
      </c>
      <c r="O27" s="210">
        <v>5.0199999999999996</v>
      </c>
      <c r="P27" s="210">
        <v>4.62</v>
      </c>
      <c r="Q27" s="210">
        <v>4.3099999999999996</v>
      </c>
      <c r="R27" s="210">
        <v>3.99</v>
      </c>
      <c r="S27" s="210">
        <v>3.64</v>
      </c>
      <c r="T27" s="210">
        <v>3.55</v>
      </c>
      <c r="U27" s="210">
        <v>3.33</v>
      </c>
      <c r="V27" s="210">
        <v>3.18</v>
      </c>
      <c r="W27" s="210">
        <v>3.35</v>
      </c>
      <c r="X27" s="210">
        <v>3.43</v>
      </c>
      <c r="Y27" s="210">
        <v>3.86</v>
      </c>
      <c r="Z27" s="210">
        <v>3.84</v>
      </c>
      <c r="AA27" s="210">
        <v>3.7</v>
      </c>
      <c r="AB27" s="210">
        <v>3.58</v>
      </c>
      <c r="AC27" s="210">
        <v>3.38</v>
      </c>
      <c r="AD27" s="210">
        <v>2.99</v>
      </c>
      <c r="AE27" s="210">
        <v>2.9</v>
      </c>
      <c r="AF27" s="210">
        <v>2.71</v>
      </c>
      <c r="AG27" s="210">
        <v>2.57</v>
      </c>
      <c r="AH27" s="210">
        <v>2.84</v>
      </c>
      <c r="AI27" s="210">
        <v>3.29</v>
      </c>
      <c r="AJ27" s="210">
        <v>3.28</v>
      </c>
      <c r="AK27" s="210">
        <v>3.98</v>
      </c>
      <c r="AL27" s="210">
        <v>4.0999999999999996</v>
      </c>
      <c r="AM27" s="210">
        <v>4.07</v>
      </c>
      <c r="AN27" s="210">
        <v>9.33</v>
      </c>
      <c r="AO27" s="210">
        <v>4.41</v>
      </c>
      <c r="AP27" s="210">
        <v>4</v>
      </c>
      <c r="AQ27" s="210">
        <v>4.12</v>
      </c>
      <c r="AR27" s="210">
        <v>4.1500000000000004</v>
      </c>
      <c r="AS27" s="210">
        <v>4.75</v>
      </c>
      <c r="AT27" s="210">
        <v>5.01</v>
      </c>
      <c r="AU27" s="210">
        <v>5.57</v>
      </c>
      <c r="AV27" s="210">
        <v>6.83</v>
      </c>
      <c r="AW27" s="210">
        <v>7.03</v>
      </c>
      <c r="AX27" s="210">
        <v>6.74</v>
      </c>
      <c r="AY27" s="210">
        <v>6.64</v>
      </c>
      <c r="AZ27" s="210">
        <v>7.53</v>
      </c>
      <c r="BA27" s="210">
        <v>6.226051</v>
      </c>
      <c r="BB27" s="210">
        <v>6.8456859999999997</v>
      </c>
      <c r="BC27" s="299">
        <v>8.2220899999999997</v>
      </c>
      <c r="BD27" s="299">
        <v>9.2473150000000004</v>
      </c>
      <c r="BE27" s="299">
        <v>9.5934050000000006</v>
      </c>
      <c r="BF27" s="299">
        <v>9.7697660000000006</v>
      </c>
      <c r="BG27" s="299">
        <v>9.7232289999999999</v>
      </c>
      <c r="BH27" s="299">
        <v>9.7206609999999998</v>
      </c>
      <c r="BI27" s="299">
        <v>9.8876200000000001</v>
      </c>
      <c r="BJ27" s="299">
        <v>10.29293</v>
      </c>
      <c r="BK27" s="299">
        <v>10.31743</v>
      </c>
      <c r="BL27" s="299">
        <v>10.21842</v>
      </c>
      <c r="BM27" s="299">
        <v>8.9022790000000001</v>
      </c>
      <c r="BN27" s="299">
        <v>6.9391170000000004</v>
      </c>
      <c r="BO27" s="299">
        <v>5.6695450000000003</v>
      </c>
      <c r="BP27" s="299">
        <v>5.1097919999999997</v>
      </c>
      <c r="BQ27" s="299">
        <v>5.0866509999999998</v>
      </c>
      <c r="BR27" s="299">
        <v>5.0214689999999997</v>
      </c>
      <c r="BS27" s="299">
        <v>4.8798539999999999</v>
      </c>
      <c r="BT27" s="299">
        <v>4.9427919999999999</v>
      </c>
      <c r="BU27" s="299">
        <v>5.1888129999999997</v>
      </c>
      <c r="BV27" s="299">
        <v>5.6698639999999996</v>
      </c>
    </row>
    <row r="28" spans="1:74" ht="11.15" customHeight="1" x14ac:dyDescent="0.25">
      <c r="A28" s="52" t="s">
        <v>664</v>
      </c>
      <c r="B28" s="150" t="s">
        <v>387</v>
      </c>
      <c r="C28" s="210">
        <v>7.4</v>
      </c>
      <c r="D28" s="210">
        <v>7.74</v>
      </c>
      <c r="E28" s="210">
        <v>7.71</v>
      </c>
      <c r="F28" s="210">
        <v>7.65</v>
      </c>
      <c r="G28" s="210">
        <v>8.34</v>
      </c>
      <c r="H28" s="210">
        <v>8.58</v>
      </c>
      <c r="I28" s="210">
        <v>8.84</v>
      </c>
      <c r="J28" s="210">
        <v>8.69</v>
      </c>
      <c r="K28" s="210">
        <v>8.57</v>
      </c>
      <c r="L28" s="210">
        <v>7.69</v>
      </c>
      <c r="M28" s="210">
        <v>7.34</v>
      </c>
      <c r="N28" s="210">
        <v>7.7</v>
      </c>
      <c r="O28" s="210">
        <v>7.67</v>
      </c>
      <c r="P28" s="210">
        <v>7.54</v>
      </c>
      <c r="Q28" s="210">
        <v>7.4</v>
      </c>
      <c r="R28" s="210">
        <v>7.72</v>
      </c>
      <c r="S28" s="210">
        <v>8.06</v>
      </c>
      <c r="T28" s="210">
        <v>8.2899999999999991</v>
      </c>
      <c r="U28" s="210">
        <v>8.4700000000000006</v>
      </c>
      <c r="V28" s="210">
        <v>8.41</v>
      </c>
      <c r="W28" s="210">
        <v>8.34</v>
      </c>
      <c r="X28" s="210">
        <v>7.63</v>
      </c>
      <c r="Y28" s="210">
        <v>6.98</v>
      </c>
      <c r="Z28" s="210">
        <v>7.19</v>
      </c>
      <c r="AA28" s="210">
        <v>7.24</v>
      </c>
      <c r="AB28" s="210">
        <v>7.03</v>
      </c>
      <c r="AC28" s="210">
        <v>7.29</v>
      </c>
      <c r="AD28" s="210">
        <v>7.24</v>
      </c>
      <c r="AE28" s="210">
        <v>7.73</v>
      </c>
      <c r="AF28" s="210">
        <v>8.24</v>
      </c>
      <c r="AG28" s="210">
        <v>8.49</v>
      </c>
      <c r="AH28" s="210">
        <v>8.48</v>
      </c>
      <c r="AI28" s="210">
        <v>8.4499999999999993</v>
      </c>
      <c r="AJ28" s="210">
        <v>7.59</v>
      </c>
      <c r="AK28" s="210">
        <v>7.64</v>
      </c>
      <c r="AL28" s="210">
        <v>7.39</v>
      </c>
      <c r="AM28" s="210">
        <v>7.41</v>
      </c>
      <c r="AN28" s="210">
        <v>7.35</v>
      </c>
      <c r="AO28" s="210">
        <v>7.99</v>
      </c>
      <c r="AP28" s="210">
        <v>8.4</v>
      </c>
      <c r="AQ28" s="210">
        <v>8.9600000000000009</v>
      </c>
      <c r="AR28" s="210">
        <v>9.57</v>
      </c>
      <c r="AS28" s="210">
        <v>9.89</v>
      </c>
      <c r="AT28" s="210">
        <v>10.19</v>
      </c>
      <c r="AU28" s="210">
        <v>10.27</v>
      </c>
      <c r="AV28" s="210">
        <v>10.45</v>
      </c>
      <c r="AW28" s="210">
        <v>10.1</v>
      </c>
      <c r="AX28" s="210">
        <v>10.34</v>
      </c>
      <c r="AY28" s="210">
        <v>9.76</v>
      </c>
      <c r="AZ28" s="210">
        <v>10.029999999999999</v>
      </c>
      <c r="BA28" s="210">
        <v>10.05273</v>
      </c>
      <c r="BB28" s="210">
        <v>10.09768</v>
      </c>
      <c r="BC28" s="299">
        <v>10.92192</v>
      </c>
      <c r="BD28" s="299">
        <v>11.98969</v>
      </c>
      <c r="BE28" s="299">
        <v>12.61042</v>
      </c>
      <c r="BF28" s="299">
        <v>13.042920000000001</v>
      </c>
      <c r="BG28" s="299">
        <v>13.16535</v>
      </c>
      <c r="BH28" s="299">
        <v>12.877090000000001</v>
      </c>
      <c r="BI28" s="299">
        <v>12.76407</v>
      </c>
      <c r="BJ28" s="299">
        <v>12.802210000000001</v>
      </c>
      <c r="BK28" s="299">
        <v>12.80533</v>
      </c>
      <c r="BL28" s="299">
        <v>12.853949999999999</v>
      </c>
      <c r="BM28" s="299">
        <v>12.8573</v>
      </c>
      <c r="BN28" s="299">
        <v>12.367699999999999</v>
      </c>
      <c r="BO28" s="299">
        <v>11.93709</v>
      </c>
      <c r="BP28" s="299">
        <v>11.607139999999999</v>
      </c>
      <c r="BQ28" s="299">
        <v>11.1854</v>
      </c>
      <c r="BR28" s="299">
        <v>10.800129999999999</v>
      </c>
      <c r="BS28" s="299">
        <v>10.313409999999999</v>
      </c>
      <c r="BT28" s="299">
        <v>9.5459969999999998</v>
      </c>
      <c r="BU28" s="299">
        <v>9.1196680000000008</v>
      </c>
      <c r="BV28" s="299">
        <v>8.9461069999999996</v>
      </c>
    </row>
    <row r="29" spans="1:74" ht="11.15" customHeight="1" x14ac:dyDescent="0.25">
      <c r="A29" s="52" t="s">
        <v>526</v>
      </c>
      <c r="B29" s="150" t="s">
        <v>388</v>
      </c>
      <c r="C29" s="210">
        <v>8.9</v>
      </c>
      <c r="D29" s="210">
        <v>9.6300000000000008</v>
      </c>
      <c r="E29" s="210">
        <v>9.76</v>
      </c>
      <c r="F29" s="210">
        <v>10.050000000000001</v>
      </c>
      <c r="G29" s="210">
        <v>13.52</v>
      </c>
      <c r="H29" s="210">
        <v>16.47</v>
      </c>
      <c r="I29" s="210">
        <v>17.850000000000001</v>
      </c>
      <c r="J29" s="210">
        <v>18.559999999999999</v>
      </c>
      <c r="K29" s="210">
        <v>17.23</v>
      </c>
      <c r="L29" s="210">
        <v>12.22</v>
      </c>
      <c r="M29" s="210">
        <v>9.42</v>
      </c>
      <c r="N29" s="210">
        <v>9.6199999999999992</v>
      </c>
      <c r="O29" s="210">
        <v>9.36</v>
      </c>
      <c r="P29" s="210">
        <v>9.4</v>
      </c>
      <c r="Q29" s="210">
        <v>9.42</v>
      </c>
      <c r="R29" s="210">
        <v>10.85</v>
      </c>
      <c r="S29" s="210">
        <v>12.76</v>
      </c>
      <c r="T29" s="210">
        <v>15.6</v>
      </c>
      <c r="U29" s="210">
        <v>17.739999999999998</v>
      </c>
      <c r="V29" s="210">
        <v>18.37</v>
      </c>
      <c r="W29" s="210">
        <v>17.61</v>
      </c>
      <c r="X29" s="210">
        <v>12.5</v>
      </c>
      <c r="Y29" s="210">
        <v>9.33</v>
      </c>
      <c r="Z29" s="210">
        <v>9.3000000000000007</v>
      </c>
      <c r="AA29" s="210">
        <v>9.43</v>
      </c>
      <c r="AB29" s="210">
        <v>9.19</v>
      </c>
      <c r="AC29" s="210">
        <v>9.8000000000000007</v>
      </c>
      <c r="AD29" s="210">
        <v>10.42</v>
      </c>
      <c r="AE29" s="210">
        <v>11.79</v>
      </c>
      <c r="AF29" s="210">
        <v>15.33</v>
      </c>
      <c r="AG29" s="210">
        <v>17.489999999999998</v>
      </c>
      <c r="AH29" s="210">
        <v>18.27</v>
      </c>
      <c r="AI29" s="210">
        <v>16.850000000000001</v>
      </c>
      <c r="AJ29" s="210">
        <v>12.26</v>
      </c>
      <c r="AK29" s="210">
        <v>10.99</v>
      </c>
      <c r="AL29" s="210">
        <v>9.75</v>
      </c>
      <c r="AM29" s="210">
        <v>9.68</v>
      </c>
      <c r="AN29" s="210">
        <v>9.31</v>
      </c>
      <c r="AO29" s="210">
        <v>10.51</v>
      </c>
      <c r="AP29" s="210">
        <v>12.25</v>
      </c>
      <c r="AQ29" s="210">
        <v>14.13</v>
      </c>
      <c r="AR29" s="210">
        <v>17.73</v>
      </c>
      <c r="AS29" s="210">
        <v>19.940000000000001</v>
      </c>
      <c r="AT29" s="210">
        <v>20.99</v>
      </c>
      <c r="AU29" s="210">
        <v>20.239999999999998</v>
      </c>
      <c r="AV29" s="210">
        <v>17.489999999999998</v>
      </c>
      <c r="AW29" s="210">
        <v>13.3</v>
      </c>
      <c r="AX29" s="210">
        <v>13.12</v>
      </c>
      <c r="AY29" s="210">
        <v>12.04</v>
      </c>
      <c r="AZ29" s="210">
        <v>12.17</v>
      </c>
      <c r="BA29" s="210">
        <v>12.658250000000001</v>
      </c>
      <c r="BB29" s="210">
        <v>13.34863</v>
      </c>
      <c r="BC29" s="299">
        <v>16.021550000000001</v>
      </c>
      <c r="BD29" s="299">
        <v>19.266680000000001</v>
      </c>
      <c r="BE29" s="299">
        <v>21.268550000000001</v>
      </c>
      <c r="BF29" s="299">
        <v>22.333729999999999</v>
      </c>
      <c r="BG29" s="299">
        <v>21.61262</v>
      </c>
      <c r="BH29" s="299">
        <v>18.308389999999999</v>
      </c>
      <c r="BI29" s="299">
        <v>15.823589999999999</v>
      </c>
      <c r="BJ29" s="299">
        <v>15.156330000000001</v>
      </c>
      <c r="BK29" s="299">
        <v>15.00081</v>
      </c>
      <c r="BL29" s="299">
        <v>15.04626</v>
      </c>
      <c r="BM29" s="299">
        <v>15.471590000000001</v>
      </c>
      <c r="BN29" s="299">
        <v>15.708399999999999</v>
      </c>
      <c r="BO29" s="299">
        <v>17.01201</v>
      </c>
      <c r="BP29" s="299">
        <v>18.92576</v>
      </c>
      <c r="BQ29" s="299">
        <v>19.859369999999998</v>
      </c>
      <c r="BR29" s="299">
        <v>20.164660000000001</v>
      </c>
      <c r="BS29" s="299">
        <v>18.886859999999999</v>
      </c>
      <c r="BT29" s="299">
        <v>15.161519999999999</v>
      </c>
      <c r="BU29" s="299">
        <v>12.25705</v>
      </c>
      <c r="BV29" s="299">
        <v>11.20933</v>
      </c>
    </row>
    <row r="30" spans="1:74" ht="11.15" customHeight="1" x14ac:dyDescent="0.25">
      <c r="A30" s="49"/>
      <c r="B30" s="54" t="s">
        <v>985</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372"/>
      <c r="BD30" s="372"/>
      <c r="BE30" s="372"/>
      <c r="BF30" s="372"/>
      <c r="BG30" s="372"/>
      <c r="BH30" s="372"/>
      <c r="BI30" s="372"/>
      <c r="BJ30" s="372"/>
      <c r="BK30" s="372"/>
      <c r="BL30" s="372"/>
      <c r="BM30" s="372"/>
      <c r="BN30" s="372"/>
      <c r="BO30" s="372"/>
      <c r="BP30" s="372"/>
      <c r="BQ30" s="372"/>
      <c r="BR30" s="372"/>
      <c r="BS30" s="372"/>
      <c r="BT30" s="372"/>
      <c r="BU30" s="372"/>
      <c r="BV30" s="372"/>
    </row>
    <row r="31" spans="1:74" ht="11.15" customHeight="1" x14ac:dyDescent="0.25">
      <c r="A31" s="49"/>
      <c r="B31" s="55" t="s">
        <v>106</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372"/>
      <c r="BD31" s="372"/>
      <c r="BE31" s="372"/>
      <c r="BF31" s="372"/>
      <c r="BG31" s="372"/>
      <c r="BH31" s="372"/>
      <c r="BI31" s="372"/>
      <c r="BJ31" s="372"/>
      <c r="BK31" s="372"/>
      <c r="BL31" s="372"/>
      <c r="BM31" s="372"/>
      <c r="BN31" s="372"/>
      <c r="BO31" s="372"/>
      <c r="BP31" s="372"/>
      <c r="BQ31" s="372"/>
      <c r="BR31" s="372"/>
      <c r="BS31" s="372"/>
      <c r="BT31" s="372"/>
      <c r="BU31" s="372"/>
      <c r="BV31" s="372"/>
    </row>
    <row r="32" spans="1:74" ht="11.15" customHeight="1" x14ac:dyDescent="0.25">
      <c r="A32" s="52" t="s">
        <v>523</v>
      </c>
      <c r="B32" s="150" t="s">
        <v>389</v>
      </c>
      <c r="C32" s="210">
        <v>2.06</v>
      </c>
      <c r="D32" s="210">
        <v>2.0699999999999998</v>
      </c>
      <c r="E32" s="210">
        <v>2.04</v>
      </c>
      <c r="F32" s="210">
        <v>2.0699999999999998</v>
      </c>
      <c r="G32" s="210">
        <v>2.04</v>
      </c>
      <c r="H32" s="210">
        <v>2.04</v>
      </c>
      <c r="I32" s="210">
        <v>2.0499999999999998</v>
      </c>
      <c r="J32" s="210">
        <v>2.06</v>
      </c>
      <c r="K32" s="210">
        <v>2.0499999999999998</v>
      </c>
      <c r="L32" s="210">
        <v>2.04</v>
      </c>
      <c r="M32" s="210">
        <v>2.06</v>
      </c>
      <c r="N32" s="210">
        <v>2.11</v>
      </c>
      <c r="O32" s="210">
        <v>2.1</v>
      </c>
      <c r="P32" s="210">
        <v>2.0699999999999998</v>
      </c>
      <c r="Q32" s="210">
        <v>2.08</v>
      </c>
      <c r="R32" s="210">
        <v>2.0699999999999998</v>
      </c>
      <c r="S32" s="210">
        <v>2.0499999999999998</v>
      </c>
      <c r="T32" s="210">
        <v>2.0299999999999998</v>
      </c>
      <c r="U32" s="210">
        <v>2.02</v>
      </c>
      <c r="V32" s="210">
        <v>2</v>
      </c>
      <c r="W32" s="210">
        <v>1.96</v>
      </c>
      <c r="X32" s="210">
        <v>1.96</v>
      </c>
      <c r="Y32" s="210">
        <v>1.96</v>
      </c>
      <c r="Z32" s="210">
        <v>1.91</v>
      </c>
      <c r="AA32" s="210">
        <v>1.94</v>
      </c>
      <c r="AB32" s="210">
        <v>1.9</v>
      </c>
      <c r="AC32" s="210">
        <v>1.93</v>
      </c>
      <c r="AD32" s="210">
        <v>1.92</v>
      </c>
      <c r="AE32" s="210">
        <v>1.89</v>
      </c>
      <c r="AF32" s="210">
        <v>1.9</v>
      </c>
      <c r="AG32" s="210">
        <v>1.91</v>
      </c>
      <c r="AH32" s="210">
        <v>1.94</v>
      </c>
      <c r="AI32" s="210">
        <v>1.94</v>
      </c>
      <c r="AJ32" s="210">
        <v>1.91</v>
      </c>
      <c r="AK32" s="210">
        <v>1.91</v>
      </c>
      <c r="AL32" s="210">
        <v>1.92</v>
      </c>
      <c r="AM32" s="210">
        <v>1.91</v>
      </c>
      <c r="AN32" s="210">
        <v>1.93</v>
      </c>
      <c r="AO32" s="210">
        <v>1.9</v>
      </c>
      <c r="AP32" s="210">
        <v>1.9</v>
      </c>
      <c r="AQ32" s="210">
        <v>1.9</v>
      </c>
      <c r="AR32" s="210">
        <v>1.96</v>
      </c>
      <c r="AS32" s="210">
        <v>2.0099999999999998</v>
      </c>
      <c r="AT32" s="210">
        <v>2.06</v>
      </c>
      <c r="AU32" s="210">
        <v>2.0099999999999998</v>
      </c>
      <c r="AV32" s="210">
        <v>2.0299999999999998</v>
      </c>
      <c r="AW32" s="210">
        <v>2.04</v>
      </c>
      <c r="AX32" s="210">
        <v>2.08</v>
      </c>
      <c r="AY32" s="210">
        <v>2.2078363601</v>
      </c>
      <c r="AZ32" s="210">
        <v>2.1797391165</v>
      </c>
      <c r="BA32" s="210">
        <v>2.043981</v>
      </c>
      <c r="BB32" s="210">
        <v>2.0412710000000001</v>
      </c>
      <c r="BC32" s="299">
        <v>2.0222370000000001</v>
      </c>
      <c r="BD32" s="299">
        <v>2.0132490000000001</v>
      </c>
      <c r="BE32" s="299">
        <v>1.882363</v>
      </c>
      <c r="BF32" s="299">
        <v>1.8795599999999999</v>
      </c>
      <c r="BG32" s="299">
        <v>1.9100539999999999</v>
      </c>
      <c r="BH32" s="299">
        <v>1.8571880000000001</v>
      </c>
      <c r="BI32" s="299">
        <v>1.8811640000000001</v>
      </c>
      <c r="BJ32" s="299">
        <v>1.887222</v>
      </c>
      <c r="BK32" s="299">
        <v>1.9454309999999999</v>
      </c>
      <c r="BL32" s="299">
        <v>1.9372780000000001</v>
      </c>
      <c r="BM32" s="299">
        <v>1.960887</v>
      </c>
      <c r="BN32" s="299">
        <v>1.984572</v>
      </c>
      <c r="BO32" s="299">
        <v>1.9818880000000001</v>
      </c>
      <c r="BP32" s="299">
        <v>1.9483159999999999</v>
      </c>
      <c r="BQ32" s="299">
        <v>1.9574800000000001</v>
      </c>
      <c r="BR32" s="299">
        <v>1.9660679999999999</v>
      </c>
      <c r="BS32" s="299">
        <v>1.9552830000000001</v>
      </c>
      <c r="BT32" s="299">
        <v>1.9287019999999999</v>
      </c>
      <c r="BU32" s="299">
        <v>1.929708</v>
      </c>
      <c r="BV32" s="299">
        <v>1.9334910000000001</v>
      </c>
    </row>
    <row r="33" spans="1:74" ht="11.15" customHeight="1" x14ac:dyDescent="0.25">
      <c r="A33" s="52" t="s">
        <v>525</v>
      </c>
      <c r="B33" s="150" t="s">
        <v>390</v>
      </c>
      <c r="C33" s="210">
        <v>5.0599999999999996</v>
      </c>
      <c r="D33" s="210">
        <v>3.61</v>
      </c>
      <c r="E33" s="210">
        <v>3.18</v>
      </c>
      <c r="F33" s="210">
        <v>3.14</v>
      </c>
      <c r="G33" s="210">
        <v>3.06</v>
      </c>
      <c r="H33" s="210">
        <v>3.13</v>
      </c>
      <c r="I33" s="210">
        <v>3.23</v>
      </c>
      <c r="J33" s="210">
        <v>3.28</v>
      </c>
      <c r="K33" s="210">
        <v>3.12</v>
      </c>
      <c r="L33" s="210">
        <v>3.43</v>
      </c>
      <c r="M33" s="210">
        <v>4.18</v>
      </c>
      <c r="N33" s="210">
        <v>4.72</v>
      </c>
      <c r="O33" s="210">
        <v>4</v>
      </c>
      <c r="P33" s="210">
        <v>3.63</v>
      </c>
      <c r="Q33" s="210">
        <v>3.46</v>
      </c>
      <c r="R33" s="210">
        <v>2.89</v>
      </c>
      <c r="S33" s="210">
        <v>2.77</v>
      </c>
      <c r="T33" s="210">
        <v>2.58</v>
      </c>
      <c r="U33" s="210">
        <v>2.54</v>
      </c>
      <c r="V33" s="210">
        <v>2.42</v>
      </c>
      <c r="W33" s="210">
        <v>2.59</v>
      </c>
      <c r="X33" s="210">
        <v>2.4900000000000002</v>
      </c>
      <c r="Y33" s="210">
        <v>2.96</v>
      </c>
      <c r="Z33" s="210">
        <v>2.91</v>
      </c>
      <c r="AA33" s="210">
        <v>2.62</v>
      </c>
      <c r="AB33" s="210">
        <v>2.4</v>
      </c>
      <c r="AC33" s="210">
        <v>2.14</v>
      </c>
      <c r="AD33" s="210">
        <v>2.1</v>
      </c>
      <c r="AE33" s="210">
        <v>2.17</v>
      </c>
      <c r="AF33" s="210">
        <v>2.0299999999999998</v>
      </c>
      <c r="AG33" s="210">
        <v>2.06</v>
      </c>
      <c r="AH33" s="210">
        <v>2.41</v>
      </c>
      <c r="AI33" s="210">
        <v>2.42</v>
      </c>
      <c r="AJ33" s="210">
        <v>2.5</v>
      </c>
      <c r="AK33" s="210">
        <v>3</v>
      </c>
      <c r="AL33" s="210">
        <v>3.17</v>
      </c>
      <c r="AM33" s="210">
        <v>3.19</v>
      </c>
      <c r="AN33" s="210">
        <v>15.52</v>
      </c>
      <c r="AO33" s="210">
        <v>3.26</v>
      </c>
      <c r="AP33" s="210">
        <v>3.01</v>
      </c>
      <c r="AQ33" s="210">
        <v>3.24</v>
      </c>
      <c r="AR33" s="210">
        <v>3.45</v>
      </c>
      <c r="AS33" s="210">
        <v>3.98</v>
      </c>
      <c r="AT33" s="210">
        <v>4.3</v>
      </c>
      <c r="AU33" s="210">
        <v>4.92</v>
      </c>
      <c r="AV33" s="210">
        <v>5.58</v>
      </c>
      <c r="AW33" s="210">
        <v>5.69</v>
      </c>
      <c r="AX33" s="210">
        <v>4.9800000000000004</v>
      </c>
      <c r="AY33" s="210">
        <v>5.8480282200999998</v>
      </c>
      <c r="AZ33" s="210">
        <v>6.0317310720000004</v>
      </c>
      <c r="BA33" s="210">
        <v>5.5009059999999996</v>
      </c>
      <c r="BB33" s="210">
        <v>6.9093119999999999</v>
      </c>
      <c r="BC33" s="299">
        <v>8.4897010000000002</v>
      </c>
      <c r="BD33" s="299">
        <v>8.6854980000000008</v>
      </c>
      <c r="BE33" s="299">
        <v>8.8699600000000007</v>
      </c>
      <c r="BF33" s="299">
        <v>8.8669270000000004</v>
      </c>
      <c r="BG33" s="299">
        <v>8.6577769999999994</v>
      </c>
      <c r="BH33" s="299">
        <v>8.6044459999999994</v>
      </c>
      <c r="BI33" s="299">
        <v>8.7475159999999992</v>
      </c>
      <c r="BJ33" s="299">
        <v>8.9221020000000006</v>
      </c>
      <c r="BK33" s="299">
        <v>9.0701769999999993</v>
      </c>
      <c r="BL33" s="299">
        <v>8.5232519999999994</v>
      </c>
      <c r="BM33" s="299">
        <v>6.1593770000000001</v>
      </c>
      <c r="BN33" s="299">
        <v>4.5208700000000004</v>
      </c>
      <c r="BO33" s="299">
        <v>3.8768790000000002</v>
      </c>
      <c r="BP33" s="299">
        <v>3.7731309999999998</v>
      </c>
      <c r="BQ33" s="299">
        <v>3.9007969999999998</v>
      </c>
      <c r="BR33" s="299">
        <v>3.897513</v>
      </c>
      <c r="BS33" s="299">
        <v>3.8443809999999998</v>
      </c>
      <c r="BT33" s="299">
        <v>3.9082569999999999</v>
      </c>
      <c r="BU33" s="299">
        <v>4.153416</v>
      </c>
      <c r="BV33" s="299">
        <v>4.3744670000000001</v>
      </c>
    </row>
    <row r="34" spans="1:74" ht="11.15" customHeight="1" x14ac:dyDescent="0.25">
      <c r="A34" s="52" t="s">
        <v>524</v>
      </c>
      <c r="B34" s="576" t="s">
        <v>986</v>
      </c>
      <c r="C34" s="210">
        <v>11.45</v>
      </c>
      <c r="D34" s="210">
        <v>11.46</v>
      </c>
      <c r="E34" s="210">
        <v>12.1</v>
      </c>
      <c r="F34" s="210">
        <v>12.2</v>
      </c>
      <c r="G34" s="210">
        <v>12.83</v>
      </c>
      <c r="H34" s="210">
        <v>13.81</v>
      </c>
      <c r="I34" s="210">
        <v>13.76</v>
      </c>
      <c r="J34" s="210">
        <v>14.38</v>
      </c>
      <c r="K34" s="210">
        <v>13.91</v>
      </c>
      <c r="L34" s="210">
        <v>14.52</v>
      </c>
      <c r="M34" s="210">
        <v>15.25</v>
      </c>
      <c r="N34" s="210">
        <v>13.56</v>
      </c>
      <c r="O34" s="210">
        <v>11.3</v>
      </c>
      <c r="P34" s="210">
        <v>12.28</v>
      </c>
      <c r="Q34" s="210">
        <v>13.68</v>
      </c>
      <c r="R34" s="210">
        <v>13.89</v>
      </c>
      <c r="S34" s="210">
        <v>13.47</v>
      </c>
      <c r="T34" s="210">
        <v>12.92</v>
      </c>
      <c r="U34" s="210">
        <v>12.93</v>
      </c>
      <c r="V34" s="210">
        <v>13.72</v>
      </c>
      <c r="W34" s="210">
        <v>11.53</v>
      </c>
      <c r="X34" s="210">
        <v>12.65</v>
      </c>
      <c r="Y34" s="210">
        <v>12.05</v>
      </c>
      <c r="Z34" s="210">
        <v>12.85</v>
      </c>
      <c r="AA34" s="210">
        <v>13.16</v>
      </c>
      <c r="AB34" s="210">
        <v>12.68</v>
      </c>
      <c r="AC34" s="210">
        <v>10.29</v>
      </c>
      <c r="AD34" s="210">
        <v>8.1999999999999993</v>
      </c>
      <c r="AE34" s="210">
        <v>5.7</v>
      </c>
      <c r="AF34" s="210">
        <v>6.26</v>
      </c>
      <c r="AG34" s="210">
        <v>7.38</v>
      </c>
      <c r="AH34" s="210">
        <v>9.67</v>
      </c>
      <c r="AI34" s="210">
        <v>9.56</v>
      </c>
      <c r="AJ34" s="210">
        <v>8.68</v>
      </c>
      <c r="AK34" s="210">
        <v>8.86</v>
      </c>
      <c r="AL34" s="210">
        <v>9.2100000000000009</v>
      </c>
      <c r="AM34" s="210">
        <v>10.33</v>
      </c>
      <c r="AN34" s="210">
        <v>11.37</v>
      </c>
      <c r="AO34" s="210">
        <v>12.41</v>
      </c>
      <c r="AP34" s="210">
        <v>12.81</v>
      </c>
      <c r="AQ34" s="210">
        <v>12.82</v>
      </c>
      <c r="AR34" s="210">
        <v>13.56</v>
      </c>
      <c r="AS34" s="210">
        <v>14.34</v>
      </c>
      <c r="AT34" s="210">
        <v>14.47</v>
      </c>
      <c r="AU34" s="210">
        <v>13.8</v>
      </c>
      <c r="AV34" s="210">
        <v>14.97</v>
      </c>
      <c r="AW34" s="210">
        <v>17.03</v>
      </c>
      <c r="AX34" s="210">
        <v>16.350000000000001</v>
      </c>
      <c r="AY34" s="210">
        <v>15.744738624</v>
      </c>
      <c r="AZ34" s="210">
        <v>16.755928088000001</v>
      </c>
      <c r="BA34" s="210">
        <v>18.49821</v>
      </c>
      <c r="BB34" s="210">
        <v>21.529530000000001</v>
      </c>
      <c r="BC34" s="299">
        <v>22.04203</v>
      </c>
      <c r="BD34" s="299">
        <v>22.716470000000001</v>
      </c>
      <c r="BE34" s="299">
        <v>22.093019999999999</v>
      </c>
      <c r="BF34" s="299">
        <v>20.968119999999999</v>
      </c>
      <c r="BG34" s="299">
        <v>19.87107</v>
      </c>
      <c r="BH34" s="299">
        <v>19.182110000000002</v>
      </c>
      <c r="BI34" s="299">
        <v>18.75422</v>
      </c>
      <c r="BJ34" s="299">
        <v>19.044599999999999</v>
      </c>
      <c r="BK34" s="299">
        <v>18.746279999999999</v>
      </c>
      <c r="BL34" s="299">
        <v>18.24306</v>
      </c>
      <c r="BM34" s="299">
        <v>18.28969</v>
      </c>
      <c r="BN34" s="299">
        <v>18.657430000000002</v>
      </c>
      <c r="BO34" s="299">
        <v>18.048950000000001</v>
      </c>
      <c r="BP34" s="299">
        <v>18.247589999999999</v>
      </c>
      <c r="BQ34" s="299">
        <v>17.674530000000001</v>
      </c>
      <c r="BR34" s="299">
        <v>17.26698</v>
      </c>
      <c r="BS34" s="299">
        <v>17.018650000000001</v>
      </c>
      <c r="BT34" s="299">
        <v>16.997389999999999</v>
      </c>
      <c r="BU34" s="299">
        <v>17.113240000000001</v>
      </c>
      <c r="BV34" s="299">
        <v>17.611160000000002</v>
      </c>
    </row>
    <row r="35" spans="1:74" ht="11.15" customHeight="1" x14ac:dyDescent="0.25">
      <c r="A35" s="52" t="s">
        <v>16</v>
      </c>
      <c r="B35" s="150" t="s">
        <v>397</v>
      </c>
      <c r="C35" s="210">
        <v>16.07</v>
      </c>
      <c r="D35" s="210">
        <v>15.19</v>
      </c>
      <c r="E35" s="210">
        <v>15.02</v>
      </c>
      <c r="F35" s="210">
        <v>16.190000000000001</v>
      </c>
      <c r="G35" s="210">
        <v>16.73</v>
      </c>
      <c r="H35" s="210">
        <v>16.59</v>
      </c>
      <c r="I35" s="210">
        <v>16.21</v>
      </c>
      <c r="J35" s="210">
        <v>16.93</v>
      </c>
      <c r="K35" s="210">
        <v>17.39</v>
      </c>
      <c r="L35" s="210">
        <v>17.760000000000002</v>
      </c>
      <c r="M35" s="210">
        <v>16.39</v>
      </c>
      <c r="N35" s="210">
        <v>14.54</v>
      </c>
      <c r="O35" s="210">
        <v>14.12</v>
      </c>
      <c r="P35" s="210">
        <v>15.19</v>
      </c>
      <c r="Q35" s="210">
        <v>15.7</v>
      </c>
      <c r="R35" s="210">
        <v>16.350000000000001</v>
      </c>
      <c r="S35" s="210">
        <v>16.190000000000001</v>
      </c>
      <c r="T35" s="210">
        <v>14.85</v>
      </c>
      <c r="U35" s="210">
        <v>15.1</v>
      </c>
      <c r="V35" s="210">
        <v>14.82</v>
      </c>
      <c r="W35" s="210">
        <v>15.04</v>
      </c>
      <c r="X35" s="210">
        <v>15.37</v>
      </c>
      <c r="Y35" s="210">
        <v>15.28</v>
      </c>
      <c r="Z35" s="210">
        <v>14.73</v>
      </c>
      <c r="AA35" s="210">
        <v>14.62</v>
      </c>
      <c r="AB35" s="210">
        <v>13.83</v>
      </c>
      <c r="AC35" s="210">
        <v>10.85</v>
      </c>
      <c r="AD35" s="210">
        <v>8.83</v>
      </c>
      <c r="AE35" s="210">
        <v>7.42</v>
      </c>
      <c r="AF35" s="210">
        <v>9.14</v>
      </c>
      <c r="AG35" s="210">
        <v>10.96</v>
      </c>
      <c r="AH35" s="210">
        <v>10.7</v>
      </c>
      <c r="AI35" s="210">
        <v>9.8699999999999992</v>
      </c>
      <c r="AJ35" s="210">
        <v>10.37</v>
      </c>
      <c r="AK35" s="210">
        <v>10.63</v>
      </c>
      <c r="AL35" s="210">
        <v>11.54</v>
      </c>
      <c r="AM35" s="210">
        <v>12.16</v>
      </c>
      <c r="AN35" s="210">
        <v>13.71</v>
      </c>
      <c r="AO35" s="210">
        <v>14.39</v>
      </c>
      <c r="AP35" s="210">
        <v>14.76</v>
      </c>
      <c r="AQ35" s="210">
        <v>15.09</v>
      </c>
      <c r="AR35" s="210">
        <v>15.73</v>
      </c>
      <c r="AS35" s="210">
        <v>16</v>
      </c>
      <c r="AT35" s="210">
        <v>16.03</v>
      </c>
      <c r="AU35" s="210">
        <v>16.61</v>
      </c>
      <c r="AV35" s="210">
        <v>18.28</v>
      </c>
      <c r="AW35" s="210">
        <v>18.14</v>
      </c>
      <c r="AX35" s="210">
        <v>17.71</v>
      </c>
      <c r="AY35" s="210">
        <v>19.942821383999998</v>
      </c>
      <c r="AZ35" s="210">
        <v>20.798992504000001</v>
      </c>
      <c r="BA35" s="210">
        <v>26.626619999999999</v>
      </c>
      <c r="BB35" s="210">
        <v>29.563680000000002</v>
      </c>
      <c r="BC35" s="299">
        <v>33.588799999999999</v>
      </c>
      <c r="BD35" s="299">
        <v>33.216520000000003</v>
      </c>
      <c r="BE35" s="299">
        <v>32.08961</v>
      </c>
      <c r="BF35" s="299">
        <v>29.304379999999998</v>
      </c>
      <c r="BG35" s="299">
        <v>26.320830000000001</v>
      </c>
      <c r="BH35" s="299">
        <v>25.003789999999999</v>
      </c>
      <c r="BI35" s="299">
        <v>24.76248</v>
      </c>
      <c r="BJ35" s="299">
        <v>24.349229999999999</v>
      </c>
      <c r="BK35" s="299">
        <v>23.227689999999999</v>
      </c>
      <c r="BL35" s="299">
        <v>22.789110000000001</v>
      </c>
      <c r="BM35" s="299">
        <v>22.6098</v>
      </c>
      <c r="BN35" s="299">
        <v>21.845790000000001</v>
      </c>
      <c r="BO35" s="299">
        <v>21.571200000000001</v>
      </c>
      <c r="BP35" s="299">
        <v>21.26698</v>
      </c>
      <c r="BQ35" s="299">
        <v>21.425070000000002</v>
      </c>
      <c r="BR35" s="299">
        <v>21.359169999999999</v>
      </c>
      <c r="BS35" s="299">
        <v>21.205829999999999</v>
      </c>
      <c r="BT35" s="299">
        <v>21.724170000000001</v>
      </c>
      <c r="BU35" s="299">
        <v>22.283190000000001</v>
      </c>
      <c r="BV35" s="299">
        <v>22.01275</v>
      </c>
    </row>
    <row r="36" spans="1:74" ht="11.15" customHeight="1" x14ac:dyDescent="0.25">
      <c r="A36" s="52"/>
      <c r="B36" s="55" t="s">
        <v>1006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302"/>
      <c r="BD36" s="302"/>
      <c r="BE36" s="302"/>
      <c r="BF36" s="302"/>
      <c r="BG36" s="302"/>
      <c r="BH36" s="302"/>
      <c r="BI36" s="302"/>
      <c r="BJ36" s="302"/>
      <c r="BK36" s="302"/>
      <c r="BL36" s="302"/>
      <c r="BM36" s="302"/>
      <c r="BN36" s="302"/>
      <c r="BO36" s="302"/>
      <c r="BP36" s="302"/>
      <c r="BQ36" s="302"/>
      <c r="BR36" s="302"/>
      <c r="BS36" s="302"/>
      <c r="BT36" s="302"/>
      <c r="BU36" s="302"/>
      <c r="BV36" s="302"/>
    </row>
    <row r="37" spans="1:74" ht="11.15" customHeight="1" x14ac:dyDescent="0.25">
      <c r="A37" s="56" t="s">
        <v>4</v>
      </c>
      <c r="B37" s="151" t="s">
        <v>386</v>
      </c>
      <c r="C37" s="437">
        <v>6.94</v>
      </c>
      <c r="D37" s="437">
        <v>6.78</v>
      </c>
      <c r="E37" s="437">
        <v>6.63</v>
      </c>
      <c r="F37" s="437">
        <v>6.57</v>
      </c>
      <c r="G37" s="437">
        <v>6.79</v>
      </c>
      <c r="H37" s="437">
        <v>7.17</v>
      </c>
      <c r="I37" s="437">
        <v>7.32</v>
      </c>
      <c r="J37" s="437">
        <v>7.25</v>
      </c>
      <c r="K37" s="437">
        <v>7.05</v>
      </c>
      <c r="L37" s="437">
        <v>6.87</v>
      </c>
      <c r="M37" s="437">
        <v>6.85</v>
      </c>
      <c r="N37" s="437">
        <v>6.67</v>
      </c>
      <c r="O37" s="437">
        <v>6.58</v>
      </c>
      <c r="P37" s="437">
        <v>6.69</v>
      </c>
      <c r="Q37" s="437">
        <v>6.73</v>
      </c>
      <c r="R37" s="437">
        <v>6.51</v>
      </c>
      <c r="S37" s="437">
        <v>6.69</v>
      </c>
      <c r="T37" s="437">
        <v>6.87</v>
      </c>
      <c r="U37" s="437">
        <v>7.14</v>
      </c>
      <c r="V37" s="437">
        <v>7.4</v>
      </c>
      <c r="W37" s="437">
        <v>7.06</v>
      </c>
      <c r="X37" s="437">
        <v>6.84</v>
      </c>
      <c r="Y37" s="437">
        <v>6.72</v>
      </c>
      <c r="Z37" s="437">
        <v>6.38</v>
      </c>
      <c r="AA37" s="437">
        <v>6.37</v>
      </c>
      <c r="AB37" s="437">
        <v>6.44</v>
      </c>
      <c r="AC37" s="437">
        <v>6.39</v>
      </c>
      <c r="AD37" s="437">
        <v>6.39</v>
      </c>
      <c r="AE37" s="437">
        <v>6.54</v>
      </c>
      <c r="AF37" s="437">
        <v>6.94</v>
      </c>
      <c r="AG37" s="437">
        <v>7.16</v>
      </c>
      <c r="AH37" s="437">
        <v>7.07</v>
      </c>
      <c r="AI37" s="437">
        <v>7</v>
      </c>
      <c r="AJ37" s="437">
        <v>6.72</v>
      </c>
      <c r="AK37" s="437">
        <v>6.49</v>
      </c>
      <c r="AL37" s="437">
        <v>6.41</v>
      </c>
      <c r="AM37" s="437">
        <v>6.39</v>
      </c>
      <c r="AN37" s="437">
        <v>7.9</v>
      </c>
      <c r="AO37" s="437">
        <v>7.05</v>
      </c>
      <c r="AP37" s="437">
        <v>6.76</v>
      </c>
      <c r="AQ37" s="437">
        <v>6.71</v>
      </c>
      <c r="AR37" s="437">
        <v>7.28</v>
      </c>
      <c r="AS37" s="437">
        <v>7.52</v>
      </c>
      <c r="AT37" s="437">
        <v>7.64</v>
      </c>
      <c r="AU37" s="437">
        <v>7.69</v>
      </c>
      <c r="AV37" s="437">
        <v>7.53</v>
      </c>
      <c r="AW37" s="437">
        <v>7.46</v>
      </c>
      <c r="AX37" s="437">
        <v>7.16</v>
      </c>
      <c r="AY37" s="437">
        <v>7.3</v>
      </c>
      <c r="AZ37" s="437">
        <v>7.46</v>
      </c>
      <c r="BA37" s="437">
        <v>7.2956799999999999</v>
      </c>
      <c r="BB37" s="437">
        <v>7.0583809999999998</v>
      </c>
      <c r="BC37" s="438">
        <v>7.0676030000000001</v>
      </c>
      <c r="BD37" s="438">
        <v>7.482202</v>
      </c>
      <c r="BE37" s="438">
        <v>7.7380300000000002</v>
      </c>
      <c r="BF37" s="438">
        <v>7.8688849999999997</v>
      </c>
      <c r="BG37" s="438">
        <v>7.832865</v>
      </c>
      <c r="BH37" s="438">
        <v>7.5283150000000001</v>
      </c>
      <c r="BI37" s="438">
        <v>7.4829619999999997</v>
      </c>
      <c r="BJ37" s="438">
        <v>7.3529499999999999</v>
      </c>
      <c r="BK37" s="438">
        <v>7.4382089999999996</v>
      </c>
      <c r="BL37" s="438">
        <v>7.5752920000000001</v>
      </c>
      <c r="BM37" s="438">
        <v>7.300891</v>
      </c>
      <c r="BN37" s="438">
        <v>6.9204340000000002</v>
      </c>
      <c r="BO37" s="438">
        <v>6.7829569999999997</v>
      </c>
      <c r="BP37" s="438">
        <v>7.1663990000000002</v>
      </c>
      <c r="BQ37" s="438">
        <v>7.3768849999999997</v>
      </c>
      <c r="BR37" s="438">
        <v>7.4774649999999996</v>
      </c>
      <c r="BS37" s="438">
        <v>7.4224009999999998</v>
      </c>
      <c r="BT37" s="438">
        <v>7.1801700000000004</v>
      </c>
      <c r="BU37" s="438">
        <v>7.1484030000000001</v>
      </c>
      <c r="BV37" s="438">
        <v>7.0252970000000001</v>
      </c>
    </row>
    <row r="38" spans="1:74" ht="11.15" customHeight="1" x14ac:dyDescent="0.25">
      <c r="A38" s="56" t="s">
        <v>5</v>
      </c>
      <c r="B38" s="151" t="s">
        <v>387</v>
      </c>
      <c r="C38" s="437">
        <v>10.49</v>
      </c>
      <c r="D38" s="437">
        <v>10.65</v>
      </c>
      <c r="E38" s="437">
        <v>10.51</v>
      </c>
      <c r="F38" s="437">
        <v>10.46</v>
      </c>
      <c r="G38" s="437">
        <v>10.51</v>
      </c>
      <c r="H38" s="437">
        <v>10.84</v>
      </c>
      <c r="I38" s="437">
        <v>11</v>
      </c>
      <c r="J38" s="437">
        <v>11.03</v>
      </c>
      <c r="K38" s="437">
        <v>10.72</v>
      </c>
      <c r="L38" s="437">
        <v>10.77</v>
      </c>
      <c r="M38" s="437">
        <v>10.54</v>
      </c>
      <c r="N38" s="437">
        <v>10.33</v>
      </c>
      <c r="O38" s="437">
        <v>10.3</v>
      </c>
      <c r="P38" s="437">
        <v>10.54</v>
      </c>
      <c r="Q38" s="437">
        <v>10.46</v>
      </c>
      <c r="R38" s="437">
        <v>10.52</v>
      </c>
      <c r="S38" s="437">
        <v>10.54</v>
      </c>
      <c r="T38" s="437">
        <v>10.9</v>
      </c>
      <c r="U38" s="437">
        <v>11.02</v>
      </c>
      <c r="V38" s="437">
        <v>11.02</v>
      </c>
      <c r="W38" s="437">
        <v>10.96</v>
      </c>
      <c r="X38" s="437">
        <v>10.74</v>
      </c>
      <c r="Y38" s="437">
        <v>10.57</v>
      </c>
      <c r="Z38" s="437">
        <v>10.32</v>
      </c>
      <c r="AA38" s="437">
        <v>10.18</v>
      </c>
      <c r="AB38" s="437">
        <v>10.3</v>
      </c>
      <c r="AC38" s="437">
        <v>10.34</v>
      </c>
      <c r="AD38" s="437">
        <v>10.37</v>
      </c>
      <c r="AE38" s="437">
        <v>10.4</v>
      </c>
      <c r="AF38" s="437">
        <v>10.89</v>
      </c>
      <c r="AG38" s="437">
        <v>10.84</v>
      </c>
      <c r="AH38" s="437">
        <v>10.9</v>
      </c>
      <c r="AI38" s="437">
        <v>11.02</v>
      </c>
      <c r="AJ38" s="437">
        <v>10.72</v>
      </c>
      <c r="AK38" s="437">
        <v>10.53</v>
      </c>
      <c r="AL38" s="437">
        <v>10.41</v>
      </c>
      <c r="AM38" s="437">
        <v>10.31</v>
      </c>
      <c r="AN38" s="437">
        <v>11.51</v>
      </c>
      <c r="AO38" s="437">
        <v>11.17</v>
      </c>
      <c r="AP38" s="437">
        <v>10.93</v>
      </c>
      <c r="AQ38" s="437">
        <v>10.9</v>
      </c>
      <c r="AR38" s="437">
        <v>11.34</v>
      </c>
      <c r="AS38" s="437">
        <v>11.51</v>
      </c>
      <c r="AT38" s="437">
        <v>11.56</v>
      </c>
      <c r="AU38" s="437">
        <v>11.7</v>
      </c>
      <c r="AV38" s="437">
        <v>11.56</v>
      </c>
      <c r="AW38" s="437">
        <v>11.34</v>
      </c>
      <c r="AX38" s="437">
        <v>11.2</v>
      </c>
      <c r="AY38" s="437">
        <v>11.36</v>
      </c>
      <c r="AZ38" s="437">
        <v>11.78</v>
      </c>
      <c r="BA38" s="437">
        <v>12.04416</v>
      </c>
      <c r="BB38" s="437">
        <v>11.569660000000001</v>
      </c>
      <c r="BC38" s="438">
        <v>11.48404</v>
      </c>
      <c r="BD38" s="438">
        <v>11.91855</v>
      </c>
      <c r="BE38" s="438">
        <v>12.02521</v>
      </c>
      <c r="BF38" s="438">
        <v>12.03058</v>
      </c>
      <c r="BG38" s="438">
        <v>12.190770000000001</v>
      </c>
      <c r="BH38" s="438">
        <v>12.057320000000001</v>
      </c>
      <c r="BI38" s="438">
        <v>11.86298</v>
      </c>
      <c r="BJ38" s="438">
        <v>11.65648</v>
      </c>
      <c r="BK38" s="438">
        <v>11.85778</v>
      </c>
      <c r="BL38" s="438">
        <v>12.274089999999999</v>
      </c>
      <c r="BM38" s="438">
        <v>12.33301</v>
      </c>
      <c r="BN38" s="438">
        <v>11.76207</v>
      </c>
      <c r="BO38" s="438">
        <v>11.59751</v>
      </c>
      <c r="BP38" s="438">
        <v>11.971439999999999</v>
      </c>
      <c r="BQ38" s="438">
        <v>11.98282</v>
      </c>
      <c r="BR38" s="438">
        <v>11.90161</v>
      </c>
      <c r="BS38" s="438">
        <v>11.93962</v>
      </c>
      <c r="BT38" s="438">
        <v>11.73645</v>
      </c>
      <c r="BU38" s="438">
        <v>11.45547</v>
      </c>
      <c r="BV38" s="438">
        <v>11.17676</v>
      </c>
    </row>
    <row r="39" spans="1:74" ht="11.15" customHeight="1" x14ac:dyDescent="0.25">
      <c r="A39" s="56" t="s">
        <v>527</v>
      </c>
      <c r="B39" s="255" t="s">
        <v>388</v>
      </c>
      <c r="C39" s="439">
        <v>12.22</v>
      </c>
      <c r="D39" s="439">
        <v>12.63</v>
      </c>
      <c r="E39" s="439">
        <v>12.97</v>
      </c>
      <c r="F39" s="439">
        <v>12.88</v>
      </c>
      <c r="G39" s="439">
        <v>13.12</v>
      </c>
      <c r="H39" s="439">
        <v>13.03</v>
      </c>
      <c r="I39" s="439">
        <v>13.13</v>
      </c>
      <c r="J39" s="439">
        <v>13.26</v>
      </c>
      <c r="K39" s="439">
        <v>13.01</v>
      </c>
      <c r="L39" s="439">
        <v>12.85</v>
      </c>
      <c r="M39" s="439">
        <v>12.9</v>
      </c>
      <c r="N39" s="439">
        <v>12.43</v>
      </c>
      <c r="O39" s="439">
        <v>12.47</v>
      </c>
      <c r="P39" s="439">
        <v>12.72</v>
      </c>
      <c r="Q39" s="439">
        <v>12.84</v>
      </c>
      <c r="R39" s="439">
        <v>13.25</v>
      </c>
      <c r="S39" s="439">
        <v>13.31</v>
      </c>
      <c r="T39" s="439">
        <v>13.32</v>
      </c>
      <c r="U39" s="439">
        <v>13.26</v>
      </c>
      <c r="V39" s="439">
        <v>13.3</v>
      </c>
      <c r="W39" s="439">
        <v>13.16</v>
      </c>
      <c r="X39" s="439">
        <v>12.81</v>
      </c>
      <c r="Y39" s="439">
        <v>13.03</v>
      </c>
      <c r="Z39" s="439">
        <v>12.68</v>
      </c>
      <c r="AA39" s="439">
        <v>12.76</v>
      </c>
      <c r="AB39" s="439">
        <v>12.82</v>
      </c>
      <c r="AC39" s="439">
        <v>13.04</v>
      </c>
      <c r="AD39" s="439">
        <v>13.24</v>
      </c>
      <c r="AE39" s="439">
        <v>13.1</v>
      </c>
      <c r="AF39" s="439">
        <v>13.22</v>
      </c>
      <c r="AG39" s="439">
        <v>13.21</v>
      </c>
      <c r="AH39" s="439">
        <v>13.26</v>
      </c>
      <c r="AI39" s="439">
        <v>13.49</v>
      </c>
      <c r="AJ39" s="439">
        <v>13.66</v>
      </c>
      <c r="AK39" s="439">
        <v>13.31</v>
      </c>
      <c r="AL39" s="439">
        <v>12.78</v>
      </c>
      <c r="AM39" s="439">
        <v>12.69</v>
      </c>
      <c r="AN39" s="439">
        <v>13.35</v>
      </c>
      <c r="AO39" s="439">
        <v>13.3</v>
      </c>
      <c r="AP39" s="439">
        <v>13.76</v>
      </c>
      <c r="AQ39" s="439">
        <v>13.89</v>
      </c>
      <c r="AR39" s="439">
        <v>13.85</v>
      </c>
      <c r="AS39" s="439">
        <v>13.87</v>
      </c>
      <c r="AT39" s="439">
        <v>13.95</v>
      </c>
      <c r="AU39" s="439">
        <v>14.19</v>
      </c>
      <c r="AV39" s="439">
        <v>14.09</v>
      </c>
      <c r="AW39" s="439">
        <v>14.11</v>
      </c>
      <c r="AX39" s="439">
        <v>13.75</v>
      </c>
      <c r="AY39" s="439">
        <v>13.72</v>
      </c>
      <c r="AZ39" s="439">
        <v>13.83</v>
      </c>
      <c r="BA39" s="439">
        <v>13.795959999999999</v>
      </c>
      <c r="BB39" s="439">
        <v>14.40296</v>
      </c>
      <c r="BC39" s="440">
        <v>14.450810000000001</v>
      </c>
      <c r="BD39" s="440">
        <v>14.42728</v>
      </c>
      <c r="BE39" s="440">
        <v>14.38677</v>
      </c>
      <c r="BF39" s="440">
        <v>14.4846</v>
      </c>
      <c r="BG39" s="440">
        <v>14.792109999999999</v>
      </c>
      <c r="BH39" s="440">
        <v>14.6508</v>
      </c>
      <c r="BI39" s="440">
        <v>14.76993</v>
      </c>
      <c r="BJ39" s="440">
        <v>14.1281</v>
      </c>
      <c r="BK39" s="440">
        <v>14.153169999999999</v>
      </c>
      <c r="BL39" s="440">
        <v>14.41231</v>
      </c>
      <c r="BM39" s="440">
        <v>14.273630000000001</v>
      </c>
      <c r="BN39" s="440">
        <v>15.00521</v>
      </c>
      <c r="BO39" s="440">
        <v>14.879949999999999</v>
      </c>
      <c r="BP39" s="440">
        <v>14.72368</v>
      </c>
      <c r="BQ39" s="440">
        <v>14.638500000000001</v>
      </c>
      <c r="BR39" s="440">
        <v>14.631270000000001</v>
      </c>
      <c r="BS39" s="440">
        <v>14.829029999999999</v>
      </c>
      <c r="BT39" s="440">
        <v>14.546799999999999</v>
      </c>
      <c r="BU39" s="440">
        <v>14.657679999999999</v>
      </c>
      <c r="BV39" s="440">
        <v>13.93886</v>
      </c>
    </row>
    <row r="40" spans="1:74" s="392" customFormat="1" ht="12" customHeight="1" x14ac:dyDescent="0.25">
      <c r="A40" s="391"/>
      <c r="B40" s="770" t="s">
        <v>832</v>
      </c>
      <c r="C40" s="741"/>
      <c r="D40" s="741"/>
      <c r="E40" s="741"/>
      <c r="F40" s="741"/>
      <c r="G40" s="741"/>
      <c r="H40" s="741"/>
      <c r="I40" s="741"/>
      <c r="J40" s="741"/>
      <c r="K40" s="741"/>
      <c r="L40" s="741"/>
      <c r="M40" s="741"/>
      <c r="N40" s="741"/>
      <c r="O40" s="741"/>
      <c r="P40" s="741"/>
      <c r="Q40" s="735"/>
      <c r="AY40" s="451"/>
      <c r="AZ40" s="451"/>
      <c r="BA40" s="451"/>
      <c r="BB40" s="451"/>
      <c r="BC40" s="451"/>
      <c r="BD40" s="581"/>
      <c r="BE40" s="581"/>
      <c r="BF40" s="581"/>
      <c r="BG40" s="451"/>
      <c r="BH40" s="451"/>
      <c r="BI40" s="451"/>
      <c r="BJ40" s="451"/>
    </row>
    <row r="41" spans="1:74" s="392" customFormat="1" ht="12" customHeight="1" x14ac:dyDescent="0.25">
      <c r="A41" s="391"/>
      <c r="B41" s="770" t="s">
        <v>833</v>
      </c>
      <c r="C41" s="741"/>
      <c r="D41" s="741"/>
      <c r="E41" s="741"/>
      <c r="F41" s="741"/>
      <c r="G41" s="741"/>
      <c r="H41" s="741"/>
      <c r="I41" s="741"/>
      <c r="J41" s="741"/>
      <c r="K41" s="741"/>
      <c r="L41" s="741"/>
      <c r="M41" s="741"/>
      <c r="N41" s="741"/>
      <c r="O41" s="741"/>
      <c r="P41" s="741"/>
      <c r="Q41" s="735"/>
      <c r="AY41" s="451"/>
      <c r="AZ41" s="451"/>
      <c r="BA41" s="451"/>
      <c r="BB41" s="451"/>
      <c r="BC41" s="451"/>
      <c r="BD41" s="581"/>
      <c r="BE41" s="581"/>
      <c r="BF41" s="581"/>
      <c r="BG41" s="451"/>
      <c r="BH41" s="451"/>
      <c r="BI41" s="451"/>
      <c r="BJ41" s="451"/>
    </row>
    <row r="42" spans="1:74" s="392" customFormat="1" ht="12" customHeight="1" x14ac:dyDescent="0.25">
      <c r="A42" s="391"/>
      <c r="B42" s="768" t="s">
        <v>987</v>
      </c>
      <c r="C42" s="741"/>
      <c r="D42" s="741"/>
      <c r="E42" s="741"/>
      <c r="F42" s="741"/>
      <c r="G42" s="741"/>
      <c r="H42" s="741"/>
      <c r="I42" s="741"/>
      <c r="J42" s="741"/>
      <c r="K42" s="741"/>
      <c r="L42" s="741"/>
      <c r="M42" s="741"/>
      <c r="N42" s="741"/>
      <c r="O42" s="741"/>
      <c r="P42" s="741"/>
      <c r="Q42" s="735"/>
      <c r="AY42" s="451"/>
      <c r="AZ42" s="451"/>
      <c r="BA42" s="451"/>
      <c r="BB42" s="451"/>
      <c r="BC42" s="451"/>
      <c r="BD42" s="581"/>
      <c r="BE42" s="581"/>
      <c r="BF42" s="581"/>
      <c r="BG42" s="451"/>
      <c r="BH42" s="451"/>
      <c r="BI42" s="451"/>
      <c r="BJ42" s="451"/>
    </row>
    <row r="43" spans="1:74" s="392" customFormat="1" ht="12" customHeight="1" x14ac:dyDescent="0.25">
      <c r="A43" s="391"/>
      <c r="B43" s="755" t="s">
        <v>808</v>
      </c>
      <c r="C43" s="756"/>
      <c r="D43" s="756"/>
      <c r="E43" s="756"/>
      <c r="F43" s="756"/>
      <c r="G43" s="756"/>
      <c r="H43" s="756"/>
      <c r="I43" s="756"/>
      <c r="J43" s="756"/>
      <c r="K43" s="756"/>
      <c r="L43" s="756"/>
      <c r="M43" s="756"/>
      <c r="N43" s="756"/>
      <c r="O43" s="756"/>
      <c r="P43" s="756"/>
      <c r="Q43" s="756"/>
      <c r="AY43" s="451"/>
      <c r="AZ43" s="451"/>
      <c r="BA43" s="451"/>
      <c r="BB43" s="451"/>
      <c r="BC43" s="451"/>
      <c r="BD43" s="581"/>
      <c r="BE43" s="581"/>
      <c r="BF43" s="581"/>
      <c r="BG43" s="451"/>
      <c r="BH43" s="451"/>
      <c r="BI43" s="451"/>
      <c r="BJ43" s="451"/>
    </row>
    <row r="44" spans="1:74" s="392" customFormat="1" ht="12" customHeight="1" x14ac:dyDescent="0.25">
      <c r="A44" s="391"/>
      <c r="B44" s="771" t="str">
        <f>"Notes: "&amp;"EIA completed modeling and analysis for this report on " &amp;Dates!D2&amp;"."</f>
        <v>Notes: EIA completed modeling and analysis for this report on Thursday May 5, 2022.</v>
      </c>
      <c r="C44" s="748"/>
      <c r="D44" s="748"/>
      <c r="E44" s="748"/>
      <c r="F44" s="748"/>
      <c r="G44" s="748"/>
      <c r="H44" s="748"/>
      <c r="I44" s="748"/>
      <c r="J44" s="748"/>
      <c r="K44" s="748"/>
      <c r="L44" s="748"/>
      <c r="M44" s="748"/>
      <c r="N44" s="748"/>
      <c r="O44" s="748"/>
      <c r="P44" s="748"/>
      <c r="Q44" s="748"/>
      <c r="AY44" s="451"/>
      <c r="AZ44" s="451"/>
      <c r="BA44" s="451"/>
      <c r="BB44" s="451"/>
      <c r="BC44" s="451"/>
      <c r="BD44" s="581"/>
      <c r="BE44" s="581"/>
      <c r="BF44" s="581"/>
      <c r="BG44" s="451"/>
      <c r="BH44" s="451"/>
      <c r="BI44" s="451"/>
      <c r="BJ44" s="451"/>
    </row>
    <row r="45" spans="1:74" s="392" customFormat="1" ht="12" customHeight="1" x14ac:dyDescent="0.25">
      <c r="A45" s="391"/>
      <c r="B45" s="749" t="s">
        <v>351</v>
      </c>
      <c r="C45" s="748"/>
      <c r="D45" s="748"/>
      <c r="E45" s="748"/>
      <c r="F45" s="748"/>
      <c r="G45" s="748"/>
      <c r="H45" s="748"/>
      <c r="I45" s="748"/>
      <c r="J45" s="748"/>
      <c r="K45" s="748"/>
      <c r="L45" s="748"/>
      <c r="M45" s="748"/>
      <c r="N45" s="748"/>
      <c r="O45" s="748"/>
      <c r="P45" s="748"/>
      <c r="Q45" s="748"/>
      <c r="AY45" s="451"/>
      <c r="AZ45" s="451"/>
      <c r="BA45" s="451"/>
      <c r="BB45" s="451"/>
      <c r="BC45" s="451"/>
      <c r="BD45" s="581"/>
      <c r="BE45" s="581"/>
      <c r="BF45" s="581"/>
      <c r="BG45" s="451"/>
      <c r="BH45" s="451"/>
      <c r="BI45" s="451"/>
      <c r="BJ45" s="451"/>
    </row>
    <row r="46" spans="1:74" s="392" customFormat="1" ht="12" customHeight="1" x14ac:dyDescent="0.25">
      <c r="A46" s="391"/>
      <c r="B46" s="769" t="s">
        <v>1364</v>
      </c>
      <c r="C46" s="756"/>
      <c r="D46" s="756"/>
      <c r="E46" s="756"/>
      <c r="F46" s="756"/>
      <c r="G46" s="756"/>
      <c r="H46" s="756"/>
      <c r="I46" s="756"/>
      <c r="J46" s="756"/>
      <c r="K46" s="756"/>
      <c r="L46" s="756"/>
      <c r="M46" s="756"/>
      <c r="N46" s="756"/>
      <c r="O46" s="756"/>
      <c r="P46" s="756"/>
      <c r="Q46" s="756"/>
      <c r="AY46" s="451"/>
      <c r="AZ46" s="451"/>
      <c r="BA46" s="451"/>
      <c r="BB46" s="451"/>
      <c r="BC46" s="451"/>
      <c r="BD46" s="581"/>
      <c r="BE46" s="581"/>
      <c r="BF46" s="581"/>
      <c r="BG46" s="451"/>
      <c r="BH46" s="451"/>
      <c r="BI46" s="451"/>
      <c r="BJ46" s="451"/>
    </row>
    <row r="47" spans="1:74" s="392" customFormat="1" ht="12" customHeight="1" x14ac:dyDescent="0.25">
      <c r="A47" s="391"/>
      <c r="B47" s="742" t="s">
        <v>834</v>
      </c>
      <c r="C47" s="741"/>
      <c r="D47" s="741"/>
      <c r="E47" s="741"/>
      <c r="F47" s="741"/>
      <c r="G47" s="741"/>
      <c r="H47" s="741"/>
      <c r="I47" s="741"/>
      <c r="J47" s="741"/>
      <c r="K47" s="741"/>
      <c r="L47" s="741"/>
      <c r="M47" s="741"/>
      <c r="N47" s="741"/>
      <c r="O47" s="741"/>
      <c r="P47" s="741"/>
      <c r="Q47" s="735"/>
      <c r="AY47" s="451"/>
      <c r="AZ47" s="451"/>
      <c r="BA47" s="451"/>
      <c r="BB47" s="451"/>
      <c r="BC47" s="451"/>
      <c r="BD47" s="581"/>
      <c r="BE47" s="581"/>
      <c r="BF47" s="581"/>
      <c r="BG47" s="451"/>
      <c r="BH47" s="451"/>
      <c r="BI47" s="451"/>
      <c r="BJ47" s="451"/>
    </row>
    <row r="48" spans="1:74" s="392" customFormat="1" ht="12" customHeight="1" x14ac:dyDescent="0.25">
      <c r="A48" s="391"/>
      <c r="B48" s="765" t="s">
        <v>835</v>
      </c>
      <c r="C48" s="735"/>
      <c r="D48" s="735"/>
      <c r="E48" s="735"/>
      <c r="F48" s="735"/>
      <c r="G48" s="735"/>
      <c r="H48" s="735"/>
      <c r="I48" s="735"/>
      <c r="J48" s="735"/>
      <c r="K48" s="735"/>
      <c r="L48" s="735"/>
      <c r="M48" s="735"/>
      <c r="N48" s="735"/>
      <c r="O48" s="735"/>
      <c r="P48" s="735"/>
      <c r="Q48" s="735"/>
      <c r="AY48" s="451"/>
      <c r="AZ48" s="451"/>
      <c r="BA48" s="451"/>
      <c r="BB48" s="451"/>
      <c r="BC48" s="451"/>
      <c r="BD48" s="581"/>
      <c r="BE48" s="581"/>
      <c r="BF48" s="581"/>
      <c r="BG48" s="451"/>
      <c r="BH48" s="451"/>
      <c r="BI48" s="451"/>
      <c r="BJ48" s="451"/>
    </row>
    <row r="49" spans="1:74" s="392" customFormat="1" ht="12" customHeight="1" x14ac:dyDescent="0.25">
      <c r="A49" s="391"/>
      <c r="B49" s="767" t="s">
        <v>675</v>
      </c>
      <c r="C49" s="735"/>
      <c r="D49" s="735"/>
      <c r="E49" s="735"/>
      <c r="F49" s="735"/>
      <c r="G49" s="735"/>
      <c r="H49" s="735"/>
      <c r="I49" s="735"/>
      <c r="J49" s="735"/>
      <c r="K49" s="735"/>
      <c r="L49" s="735"/>
      <c r="M49" s="735"/>
      <c r="N49" s="735"/>
      <c r="O49" s="735"/>
      <c r="P49" s="735"/>
      <c r="Q49" s="735"/>
      <c r="AY49" s="451"/>
      <c r="AZ49" s="451"/>
      <c r="BA49" s="451"/>
      <c r="BB49" s="451"/>
      <c r="BC49" s="451"/>
      <c r="BD49" s="581"/>
      <c r="BE49" s="581"/>
      <c r="BF49" s="581"/>
      <c r="BG49" s="451"/>
      <c r="BH49" s="451"/>
      <c r="BI49" s="451"/>
      <c r="BJ49" s="451"/>
    </row>
    <row r="50" spans="1:74" s="392" customFormat="1" ht="12" customHeight="1" x14ac:dyDescent="0.25">
      <c r="A50" s="391"/>
      <c r="B50" s="744" t="s">
        <v>831</v>
      </c>
      <c r="C50" s="745"/>
      <c r="D50" s="745"/>
      <c r="E50" s="745"/>
      <c r="F50" s="745"/>
      <c r="G50" s="745"/>
      <c r="H50" s="745"/>
      <c r="I50" s="745"/>
      <c r="J50" s="745"/>
      <c r="K50" s="745"/>
      <c r="L50" s="745"/>
      <c r="M50" s="745"/>
      <c r="N50" s="745"/>
      <c r="O50" s="745"/>
      <c r="P50" s="745"/>
      <c r="Q50" s="735"/>
      <c r="AY50" s="451"/>
      <c r="AZ50" s="451"/>
      <c r="BA50" s="451"/>
      <c r="BB50" s="451"/>
      <c r="BC50" s="451"/>
      <c r="BD50" s="581"/>
      <c r="BE50" s="581"/>
      <c r="BF50" s="581"/>
      <c r="BG50" s="451"/>
      <c r="BH50" s="451"/>
      <c r="BI50" s="451"/>
      <c r="BJ50" s="451"/>
    </row>
    <row r="51" spans="1:74" s="394" customFormat="1" ht="12" customHeight="1" x14ac:dyDescent="0.25">
      <c r="A51" s="393"/>
      <c r="B51" s="764" t="s">
        <v>1362</v>
      </c>
      <c r="C51" s="735"/>
      <c r="D51" s="735"/>
      <c r="E51" s="735"/>
      <c r="F51" s="735"/>
      <c r="G51" s="735"/>
      <c r="H51" s="735"/>
      <c r="I51" s="735"/>
      <c r="J51" s="735"/>
      <c r="K51" s="735"/>
      <c r="L51" s="735"/>
      <c r="M51" s="735"/>
      <c r="N51" s="735"/>
      <c r="O51" s="735"/>
      <c r="P51" s="735"/>
      <c r="Q51" s="735"/>
      <c r="AY51" s="452"/>
      <c r="AZ51" s="452"/>
      <c r="BA51" s="452"/>
      <c r="BB51" s="452"/>
      <c r="BC51" s="452"/>
      <c r="BD51" s="582"/>
      <c r="BE51" s="582"/>
      <c r="BF51" s="582"/>
      <c r="BG51" s="452"/>
      <c r="BH51" s="452"/>
      <c r="BI51" s="452"/>
      <c r="BJ51" s="452"/>
    </row>
    <row r="52" spans="1:74" x14ac:dyDescent="0.25">
      <c r="BK52" s="373"/>
      <c r="BL52" s="373"/>
      <c r="BM52" s="373"/>
      <c r="BN52" s="373"/>
      <c r="BO52" s="373"/>
      <c r="BP52" s="373"/>
      <c r="BQ52" s="373"/>
      <c r="BR52" s="373"/>
      <c r="BS52" s="373"/>
      <c r="BT52" s="373"/>
      <c r="BU52" s="373"/>
      <c r="BV52" s="373"/>
    </row>
    <row r="53" spans="1:74" x14ac:dyDescent="0.25">
      <c r="BK53" s="373"/>
      <c r="BL53" s="373"/>
      <c r="BM53" s="373"/>
      <c r="BN53" s="373"/>
      <c r="BO53" s="373"/>
      <c r="BP53" s="373"/>
      <c r="BQ53" s="373"/>
      <c r="BR53" s="373"/>
      <c r="BS53" s="373"/>
      <c r="BT53" s="373"/>
      <c r="BU53" s="373"/>
      <c r="BV53" s="373"/>
    </row>
    <row r="54" spans="1:74" x14ac:dyDescent="0.25">
      <c r="BK54" s="373"/>
      <c r="BL54" s="373"/>
      <c r="BM54" s="373"/>
      <c r="BN54" s="373"/>
      <c r="BO54" s="373"/>
      <c r="BP54" s="373"/>
      <c r="BQ54" s="373"/>
      <c r="BR54" s="373"/>
      <c r="BS54" s="373"/>
      <c r="BT54" s="373"/>
      <c r="BU54" s="373"/>
      <c r="BV54" s="373"/>
    </row>
    <row r="55" spans="1:74" x14ac:dyDescent="0.25">
      <c r="BK55" s="373"/>
      <c r="BL55" s="373"/>
      <c r="BM55" s="373"/>
      <c r="BN55" s="373"/>
      <c r="BO55" s="373"/>
      <c r="BP55" s="373"/>
      <c r="BQ55" s="373"/>
      <c r="BR55" s="373"/>
      <c r="BS55" s="373"/>
      <c r="BT55" s="373"/>
      <c r="BU55" s="373"/>
      <c r="BV55" s="373"/>
    </row>
    <row r="56" spans="1:74" x14ac:dyDescent="0.25">
      <c r="BK56" s="373"/>
      <c r="BL56" s="373"/>
      <c r="BM56" s="373"/>
      <c r="BN56" s="373"/>
      <c r="BO56" s="373"/>
      <c r="BP56" s="373"/>
      <c r="BQ56" s="373"/>
      <c r="BR56" s="373"/>
      <c r="BS56" s="373"/>
      <c r="BT56" s="373"/>
      <c r="BU56" s="373"/>
      <c r="BV56" s="373"/>
    </row>
    <row r="57" spans="1:74" x14ac:dyDescent="0.25">
      <c r="BK57" s="373"/>
      <c r="BL57" s="373"/>
      <c r="BM57" s="373"/>
      <c r="BN57" s="373"/>
      <c r="BO57" s="373"/>
      <c r="BP57" s="373"/>
      <c r="BQ57" s="373"/>
      <c r="BR57" s="373"/>
      <c r="BS57" s="373"/>
      <c r="BT57" s="373"/>
      <c r="BU57" s="373"/>
      <c r="BV57" s="373"/>
    </row>
    <row r="58" spans="1:74" x14ac:dyDescent="0.25">
      <c r="BK58" s="373"/>
      <c r="BL58" s="373"/>
      <c r="BM58" s="373"/>
      <c r="BN58" s="373"/>
      <c r="BO58" s="373"/>
      <c r="BP58" s="373"/>
      <c r="BQ58" s="373"/>
      <c r="BR58" s="373"/>
      <c r="BS58" s="373"/>
      <c r="BT58" s="373"/>
      <c r="BU58" s="373"/>
      <c r="BV58" s="373"/>
    </row>
    <row r="59" spans="1:74" x14ac:dyDescent="0.25">
      <c r="BK59" s="373"/>
      <c r="BL59" s="373"/>
      <c r="BM59" s="373"/>
      <c r="BN59" s="373"/>
      <c r="BO59" s="373"/>
      <c r="BP59" s="373"/>
      <c r="BQ59" s="373"/>
      <c r="BR59" s="373"/>
      <c r="BS59" s="373"/>
      <c r="BT59" s="373"/>
      <c r="BU59" s="373"/>
      <c r="BV59" s="373"/>
    </row>
    <row r="60" spans="1:74" x14ac:dyDescent="0.25">
      <c r="BK60" s="373"/>
      <c r="BL60" s="373"/>
      <c r="BM60" s="373"/>
      <c r="BN60" s="373"/>
      <c r="BO60" s="373"/>
      <c r="BP60" s="373"/>
      <c r="BQ60" s="373"/>
      <c r="BR60" s="373"/>
      <c r="BS60" s="373"/>
      <c r="BT60" s="373"/>
      <c r="BU60" s="373"/>
      <c r="BV60" s="373"/>
    </row>
    <row r="61" spans="1:74" x14ac:dyDescent="0.25">
      <c r="BK61" s="373"/>
      <c r="BL61" s="373"/>
      <c r="BM61" s="373"/>
      <c r="BN61" s="373"/>
      <c r="BO61" s="373"/>
      <c r="BP61" s="373"/>
      <c r="BQ61" s="373"/>
      <c r="BR61" s="373"/>
      <c r="BS61" s="373"/>
      <c r="BT61" s="373"/>
      <c r="BU61" s="373"/>
      <c r="BV61" s="373"/>
    </row>
    <row r="62" spans="1:74" x14ac:dyDescent="0.25">
      <c r="BK62" s="373"/>
      <c r="BL62" s="373"/>
      <c r="BM62" s="373"/>
      <c r="BN62" s="373"/>
      <c r="BO62" s="373"/>
      <c r="BP62" s="373"/>
      <c r="BQ62" s="373"/>
      <c r="BR62" s="373"/>
      <c r="BS62" s="373"/>
      <c r="BT62" s="373"/>
      <c r="BU62" s="373"/>
      <c r="BV62" s="373"/>
    </row>
    <row r="63" spans="1:74" x14ac:dyDescent="0.25">
      <c r="BK63" s="373"/>
      <c r="BL63" s="373"/>
      <c r="BM63" s="373"/>
      <c r="BN63" s="373"/>
      <c r="BO63" s="373"/>
      <c r="BP63" s="373"/>
      <c r="BQ63" s="373"/>
      <c r="BR63" s="373"/>
      <c r="BS63" s="373"/>
      <c r="BT63" s="373"/>
      <c r="BU63" s="373"/>
      <c r="BV63" s="373"/>
    </row>
    <row r="64" spans="1:74" x14ac:dyDescent="0.25">
      <c r="BK64" s="373"/>
      <c r="BL64" s="373"/>
      <c r="BM64" s="373"/>
      <c r="BN64" s="373"/>
      <c r="BO64" s="373"/>
      <c r="BP64" s="373"/>
      <c r="BQ64" s="373"/>
      <c r="BR64" s="373"/>
      <c r="BS64" s="373"/>
      <c r="BT64" s="373"/>
      <c r="BU64" s="373"/>
      <c r="BV64" s="373"/>
    </row>
    <row r="65" spans="63:74" x14ac:dyDescent="0.25">
      <c r="BK65" s="373"/>
      <c r="BL65" s="373"/>
      <c r="BM65" s="373"/>
      <c r="BN65" s="373"/>
      <c r="BO65" s="373"/>
      <c r="BP65" s="373"/>
      <c r="BQ65" s="373"/>
      <c r="BR65" s="373"/>
      <c r="BS65" s="373"/>
      <c r="BT65" s="373"/>
      <c r="BU65" s="373"/>
      <c r="BV65" s="373"/>
    </row>
    <row r="66" spans="63:74" x14ac:dyDescent="0.25">
      <c r="BK66" s="373"/>
      <c r="BL66" s="373"/>
      <c r="BM66" s="373"/>
      <c r="BN66" s="373"/>
      <c r="BO66" s="373"/>
      <c r="BP66" s="373"/>
      <c r="BQ66" s="373"/>
      <c r="BR66" s="373"/>
      <c r="BS66" s="373"/>
      <c r="BT66" s="373"/>
      <c r="BU66" s="373"/>
      <c r="BV66" s="373"/>
    </row>
    <row r="67" spans="63:74" x14ac:dyDescent="0.25">
      <c r="BK67" s="373"/>
      <c r="BL67" s="373"/>
      <c r="BM67" s="373"/>
      <c r="BN67" s="373"/>
      <c r="BO67" s="373"/>
      <c r="BP67" s="373"/>
      <c r="BQ67" s="373"/>
      <c r="BR67" s="373"/>
      <c r="BS67" s="373"/>
      <c r="BT67" s="373"/>
      <c r="BU67" s="373"/>
      <c r="BV67" s="373"/>
    </row>
    <row r="68" spans="63:74" x14ac:dyDescent="0.25">
      <c r="BK68" s="373"/>
      <c r="BL68" s="373"/>
      <c r="BM68" s="373"/>
      <c r="BN68" s="373"/>
      <c r="BO68" s="373"/>
      <c r="BP68" s="373"/>
      <c r="BQ68" s="373"/>
      <c r="BR68" s="373"/>
      <c r="BS68" s="373"/>
      <c r="BT68" s="373"/>
      <c r="BU68" s="373"/>
      <c r="BV68" s="373"/>
    </row>
    <row r="69" spans="63:74" x14ac:dyDescent="0.25">
      <c r="BK69" s="373"/>
      <c r="BL69" s="373"/>
      <c r="BM69" s="373"/>
      <c r="BN69" s="373"/>
      <c r="BO69" s="373"/>
      <c r="BP69" s="373"/>
      <c r="BQ69" s="373"/>
      <c r="BR69" s="373"/>
      <c r="BS69" s="373"/>
      <c r="BT69" s="373"/>
      <c r="BU69" s="373"/>
      <c r="BV69" s="373"/>
    </row>
    <row r="70" spans="63:74" x14ac:dyDescent="0.25">
      <c r="BK70" s="373"/>
      <c r="BL70" s="373"/>
      <c r="BM70" s="373"/>
      <c r="BN70" s="373"/>
      <c r="BO70" s="373"/>
      <c r="BP70" s="373"/>
      <c r="BQ70" s="373"/>
      <c r="BR70" s="373"/>
      <c r="BS70" s="373"/>
      <c r="BT70" s="373"/>
      <c r="BU70" s="373"/>
      <c r="BV70" s="373"/>
    </row>
    <row r="71" spans="63:74" x14ac:dyDescent="0.25">
      <c r="BK71" s="373"/>
      <c r="BL71" s="373"/>
      <c r="BM71" s="373"/>
      <c r="BN71" s="373"/>
      <c r="BO71" s="373"/>
      <c r="BP71" s="373"/>
      <c r="BQ71" s="373"/>
      <c r="BR71" s="373"/>
      <c r="BS71" s="373"/>
      <c r="BT71" s="373"/>
      <c r="BU71" s="373"/>
      <c r="BV71" s="373"/>
    </row>
    <row r="72" spans="63:74" x14ac:dyDescent="0.25">
      <c r="BK72" s="373"/>
      <c r="BL72" s="373"/>
      <c r="BM72" s="373"/>
      <c r="BN72" s="373"/>
      <c r="BO72" s="373"/>
      <c r="BP72" s="373"/>
      <c r="BQ72" s="373"/>
      <c r="BR72" s="373"/>
      <c r="BS72" s="373"/>
      <c r="BT72" s="373"/>
      <c r="BU72" s="373"/>
      <c r="BV72" s="373"/>
    </row>
    <row r="73" spans="63:74" x14ac:dyDescent="0.25">
      <c r="BK73" s="373"/>
      <c r="BL73" s="373"/>
      <c r="BM73" s="373"/>
      <c r="BN73" s="373"/>
      <c r="BO73" s="373"/>
      <c r="BP73" s="373"/>
      <c r="BQ73" s="373"/>
      <c r="BR73" s="373"/>
      <c r="BS73" s="373"/>
      <c r="BT73" s="373"/>
      <c r="BU73" s="373"/>
      <c r="BV73" s="373"/>
    </row>
    <row r="74" spans="63:74" x14ac:dyDescent="0.25">
      <c r="BK74" s="373"/>
      <c r="BL74" s="373"/>
      <c r="BM74" s="373"/>
      <c r="BN74" s="373"/>
      <c r="BO74" s="373"/>
      <c r="BP74" s="373"/>
      <c r="BQ74" s="373"/>
      <c r="BR74" s="373"/>
      <c r="BS74" s="373"/>
      <c r="BT74" s="373"/>
      <c r="BU74" s="373"/>
      <c r="BV74" s="373"/>
    </row>
    <row r="75" spans="63:74" x14ac:dyDescent="0.25">
      <c r="BK75" s="373"/>
      <c r="BL75" s="373"/>
      <c r="BM75" s="373"/>
      <c r="BN75" s="373"/>
      <c r="BO75" s="373"/>
      <c r="BP75" s="373"/>
      <c r="BQ75" s="373"/>
      <c r="BR75" s="373"/>
      <c r="BS75" s="373"/>
      <c r="BT75" s="373"/>
      <c r="BU75" s="373"/>
      <c r="BV75" s="373"/>
    </row>
    <row r="76" spans="63:74" x14ac:dyDescent="0.25">
      <c r="BK76" s="373"/>
      <c r="BL76" s="373"/>
      <c r="BM76" s="373"/>
      <c r="BN76" s="373"/>
      <c r="BO76" s="373"/>
      <c r="BP76" s="373"/>
      <c r="BQ76" s="373"/>
      <c r="BR76" s="373"/>
      <c r="BS76" s="373"/>
      <c r="BT76" s="373"/>
      <c r="BU76" s="373"/>
      <c r="BV76" s="373"/>
    </row>
    <row r="77" spans="63:74" x14ac:dyDescent="0.25">
      <c r="BK77" s="373"/>
      <c r="BL77" s="373"/>
      <c r="BM77" s="373"/>
      <c r="BN77" s="373"/>
      <c r="BO77" s="373"/>
      <c r="BP77" s="373"/>
      <c r="BQ77" s="373"/>
      <c r="BR77" s="373"/>
      <c r="BS77" s="373"/>
      <c r="BT77" s="373"/>
      <c r="BU77" s="373"/>
      <c r="BV77" s="373"/>
    </row>
    <row r="78" spans="63:74" x14ac:dyDescent="0.25">
      <c r="BK78" s="373"/>
      <c r="BL78" s="373"/>
      <c r="BM78" s="373"/>
      <c r="BN78" s="373"/>
      <c r="BO78" s="373"/>
      <c r="BP78" s="373"/>
      <c r="BQ78" s="373"/>
      <c r="BR78" s="373"/>
      <c r="BS78" s="373"/>
      <c r="BT78" s="373"/>
      <c r="BU78" s="373"/>
      <c r="BV78" s="373"/>
    </row>
    <row r="79" spans="63:74" x14ac:dyDescent="0.25">
      <c r="BK79" s="373"/>
      <c r="BL79" s="373"/>
      <c r="BM79" s="373"/>
      <c r="BN79" s="373"/>
      <c r="BO79" s="373"/>
      <c r="BP79" s="373"/>
      <c r="BQ79" s="373"/>
      <c r="BR79" s="373"/>
      <c r="BS79" s="373"/>
      <c r="BT79" s="373"/>
      <c r="BU79" s="373"/>
      <c r="BV79" s="373"/>
    </row>
    <row r="80" spans="63:74" x14ac:dyDescent="0.25">
      <c r="BK80" s="373"/>
      <c r="BL80" s="373"/>
      <c r="BM80" s="373"/>
      <c r="BN80" s="373"/>
      <c r="BO80" s="373"/>
      <c r="BP80" s="373"/>
      <c r="BQ80" s="373"/>
      <c r="BR80" s="373"/>
      <c r="BS80" s="373"/>
      <c r="BT80" s="373"/>
      <c r="BU80" s="373"/>
      <c r="BV80" s="373"/>
    </row>
    <row r="81" spans="63:74" x14ac:dyDescent="0.25">
      <c r="BK81" s="373"/>
      <c r="BL81" s="373"/>
      <c r="BM81" s="373"/>
      <c r="BN81" s="373"/>
      <c r="BO81" s="373"/>
      <c r="BP81" s="373"/>
      <c r="BQ81" s="373"/>
      <c r="BR81" s="373"/>
      <c r="BS81" s="373"/>
      <c r="BT81" s="373"/>
      <c r="BU81" s="373"/>
      <c r="BV81" s="373"/>
    </row>
    <row r="82" spans="63:74" x14ac:dyDescent="0.25">
      <c r="BK82" s="373"/>
      <c r="BL82" s="373"/>
      <c r="BM82" s="373"/>
      <c r="BN82" s="373"/>
      <c r="BO82" s="373"/>
      <c r="BP82" s="373"/>
      <c r="BQ82" s="373"/>
      <c r="BR82" s="373"/>
      <c r="BS82" s="373"/>
      <c r="BT82" s="373"/>
      <c r="BU82" s="373"/>
      <c r="BV82" s="373"/>
    </row>
    <row r="83" spans="63:74" x14ac:dyDescent="0.25">
      <c r="BK83" s="373"/>
      <c r="BL83" s="373"/>
      <c r="BM83" s="373"/>
      <c r="BN83" s="373"/>
      <c r="BO83" s="373"/>
      <c r="BP83" s="373"/>
      <c r="BQ83" s="373"/>
      <c r="BR83" s="373"/>
      <c r="BS83" s="373"/>
      <c r="BT83" s="373"/>
      <c r="BU83" s="373"/>
      <c r="BV83" s="373"/>
    </row>
    <row r="84" spans="63:74" x14ac:dyDescent="0.25">
      <c r="BK84" s="373"/>
      <c r="BL84" s="373"/>
      <c r="BM84" s="373"/>
      <c r="BN84" s="373"/>
      <c r="BO84" s="373"/>
      <c r="BP84" s="373"/>
      <c r="BQ84" s="373"/>
      <c r="BR84" s="373"/>
      <c r="BS84" s="373"/>
      <c r="BT84" s="373"/>
      <c r="BU84" s="373"/>
      <c r="BV84" s="373"/>
    </row>
    <row r="85" spans="63:74" x14ac:dyDescent="0.25">
      <c r="BK85" s="373"/>
      <c r="BL85" s="373"/>
      <c r="BM85" s="373"/>
      <c r="BN85" s="373"/>
      <c r="BO85" s="373"/>
      <c r="BP85" s="373"/>
      <c r="BQ85" s="373"/>
      <c r="BR85" s="373"/>
      <c r="BS85" s="373"/>
      <c r="BT85" s="373"/>
      <c r="BU85" s="373"/>
      <c r="BV85" s="373"/>
    </row>
    <row r="86" spans="63:74" x14ac:dyDescent="0.25">
      <c r="BK86" s="373"/>
      <c r="BL86" s="373"/>
      <c r="BM86" s="373"/>
      <c r="BN86" s="373"/>
      <c r="BO86" s="373"/>
      <c r="BP86" s="373"/>
      <c r="BQ86" s="373"/>
      <c r="BR86" s="373"/>
      <c r="BS86" s="373"/>
      <c r="BT86" s="373"/>
      <c r="BU86" s="373"/>
      <c r="BV86" s="373"/>
    </row>
    <row r="87" spans="63:74" x14ac:dyDescent="0.25">
      <c r="BK87" s="373"/>
      <c r="BL87" s="373"/>
      <c r="BM87" s="373"/>
      <c r="BN87" s="373"/>
      <c r="BO87" s="373"/>
      <c r="BP87" s="373"/>
      <c r="BQ87" s="373"/>
      <c r="BR87" s="373"/>
      <c r="BS87" s="373"/>
      <c r="BT87" s="373"/>
      <c r="BU87" s="373"/>
      <c r="BV87" s="373"/>
    </row>
    <row r="88" spans="63:74" x14ac:dyDescent="0.25">
      <c r="BK88" s="373"/>
      <c r="BL88" s="373"/>
      <c r="BM88" s="373"/>
      <c r="BN88" s="373"/>
      <c r="BO88" s="373"/>
      <c r="BP88" s="373"/>
      <c r="BQ88" s="373"/>
      <c r="BR88" s="373"/>
      <c r="BS88" s="373"/>
      <c r="BT88" s="373"/>
      <c r="BU88" s="373"/>
      <c r="BV88" s="373"/>
    </row>
    <row r="89" spans="63:74" x14ac:dyDescent="0.25">
      <c r="BK89" s="373"/>
      <c r="BL89" s="373"/>
      <c r="BM89" s="373"/>
      <c r="BN89" s="373"/>
      <c r="BO89" s="373"/>
      <c r="BP89" s="373"/>
      <c r="BQ89" s="373"/>
      <c r="BR89" s="373"/>
      <c r="BS89" s="373"/>
      <c r="BT89" s="373"/>
      <c r="BU89" s="373"/>
      <c r="BV89" s="373"/>
    </row>
    <row r="90" spans="63:74" x14ac:dyDescent="0.25">
      <c r="BK90" s="373"/>
      <c r="BL90" s="373"/>
      <c r="BM90" s="373"/>
      <c r="BN90" s="373"/>
      <c r="BO90" s="373"/>
      <c r="BP90" s="373"/>
      <c r="BQ90" s="373"/>
      <c r="BR90" s="373"/>
      <c r="BS90" s="373"/>
      <c r="BT90" s="373"/>
      <c r="BU90" s="373"/>
      <c r="BV90" s="373"/>
    </row>
    <row r="91" spans="63:74" x14ac:dyDescent="0.25">
      <c r="BK91" s="373"/>
      <c r="BL91" s="373"/>
      <c r="BM91" s="373"/>
      <c r="BN91" s="373"/>
      <c r="BO91" s="373"/>
      <c r="BP91" s="373"/>
      <c r="BQ91" s="373"/>
      <c r="BR91" s="373"/>
      <c r="BS91" s="373"/>
      <c r="BT91" s="373"/>
      <c r="BU91" s="373"/>
      <c r="BV91" s="373"/>
    </row>
    <row r="92" spans="63:74" x14ac:dyDescent="0.25">
      <c r="BK92" s="373"/>
      <c r="BL92" s="373"/>
      <c r="BM92" s="373"/>
      <c r="BN92" s="373"/>
      <c r="BO92" s="373"/>
      <c r="BP92" s="373"/>
      <c r="BQ92" s="373"/>
      <c r="BR92" s="373"/>
      <c r="BS92" s="373"/>
      <c r="BT92" s="373"/>
      <c r="BU92" s="373"/>
      <c r="BV92" s="373"/>
    </row>
    <row r="93" spans="63:74" x14ac:dyDescent="0.25">
      <c r="BK93" s="373"/>
      <c r="BL93" s="373"/>
      <c r="BM93" s="373"/>
      <c r="BN93" s="373"/>
      <c r="BO93" s="373"/>
      <c r="BP93" s="373"/>
      <c r="BQ93" s="373"/>
      <c r="BR93" s="373"/>
      <c r="BS93" s="373"/>
      <c r="BT93" s="373"/>
      <c r="BU93" s="373"/>
      <c r="BV93" s="373"/>
    </row>
    <row r="94" spans="63:74" x14ac:dyDescent="0.25">
      <c r="BK94" s="373"/>
      <c r="BL94" s="373"/>
      <c r="BM94" s="373"/>
      <c r="BN94" s="373"/>
      <c r="BO94" s="373"/>
      <c r="BP94" s="373"/>
      <c r="BQ94" s="373"/>
      <c r="BR94" s="373"/>
      <c r="BS94" s="373"/>
      <c r="BT94" s="373"/>
      <c r="BU94" s="373"/>
      <c r="BV94" s="373"/>
    </row>
    <row r="95" spans="63:74" x14ac:dyDescent="0.25">
      <c r="BK95" s="373"/>
      <c r="BL95" s="373"/>
      <c r="BM95" s="373"/>
      <c r="BN95" s="373"/>
      <c r="BO95" s="373"/>
      <c r="BP95" s="373"/>
      <c r="BQ95" s="373"/>
      <c r="BR95" s="373"/>
      <c r="BS95" s="373"/>
      <c r="BT95" s="373"/>
      <c r="BU95" s="373"/>
      <c r="BV95" s="373"/>
    </row>
    <row r="96" spans="63:74" x14ac:dyDescent="0.25">
      <c r="BK96" s="373"/>
      <c r="BL96" s="373"/>
      <c r="BM96" s="373"/>
      <c r="BN96" s="373"/>
      <c r="BO96" s="373"/>
      <c r="BP96" s="373"/>
      <c r="BQ96" s="373"/>
      <c r="BR96" s="373"/>
      <c r="BS96" s="373"/>
      <c r="BT96" s="373"/>
      <c r="BU96" s="373"/>
      <c r="BV96" s="373"/>
    </row>
    <row r="97" spans="63:74" x14ac:dyDescent="0.25">
      <c r="BK97" s="373"/>
      <c r="BL97" s="373"/>
      <c r="BM97" s="373"/>
      <c r="BN97" s="373"/>
      <c r="BO97" s="373"/>
      <c r="BP97" s="373"/>
      <c r="BQ97" s="373"/>
      <c r="BR97" s="373"/>
      <c r="BS97" s="373"/>
      <c r="BT97" s="373"/>
      <c r="BU97" s="373"/>
      <c r="BV97" s="373"/>
    </row>
    <row r="98" spans="63:74" x14ac:dyDescent="0.25">
      <c r="BK98" s="373"/>
      <c r="BL98" s="373"/>
      <c r="BM98" s="373"/>
      <c r="BN98" s="373"/>
      <c r="BO98" s="373"/>
      <c r="BP98" s="373"/>
      <c r="BQ98" s="373"/>
      <c r="BR98" s="373"/>
      <c r="BS98" s="373"/>
      <c r="BT98" s="373"/>
      <c r="BU98" s="373"/>
      <c r="BV98" s="373"/>
    </row>
    <row r="99" spans="63:74" x14ac:dyDescent="0.25">
      <c r="BK99" s="373"/>
      <c r="BL99" s="373"/>
      <c r="BM99" s="373"/>
      <c r="BN99" s="373"/>
      <c r="BO99" s="373"/>
      <c r="BP99" s="373"/>
      <c r="BQ99" s="373"/>
      <c r="BR99" s="373"/>
      <c r="BS99" s="373"/>
      <c r="BT99" s="373"/>
      <c r="BU99" s="373"/>
      <c r="BV99" s="373"/>
    </row>
    <row r="100" spans="63:74" x14ac:dyDescent="0.25">
      <c r="BK100" s="373"/>
      <c r="BL100" s="373"/>
      <c r="BM100" s="373"/>
      <c r="BN100" s="373"/>
      <c r="BO100" s="373"/>
      <c r="BP100" s="373"/>
      <c r="BQ100" s="373"/>
      <c r="BR100" s="373"/>
      <c r="BS100" s="373"/>
      <c r="BT100" s="373"/>
      <c r="BU100" s="373"/>
      <c r="BV100" s="373"/>
    </row>
    <row r="101" spans="63:74" x14ac:dyDescent="0.25">
      <c r="BK101" s="373"/>
      <c r="BL101" s="373"/>
      <c r="BM101" s="373"/>
      <c r="BN101" s="373"/>
      <c r="BO101" s="373"/>
      <c r="BP101" s="373"/>
      <c r="BQ101" s="373"/>
      <c r="BR101" s="373"/>
      <c r="BS101" s="373"/>
      <c r="BT101" s="373"/>
      <c r="BU101" s="373"/>
      <c r="BV101" s="373"/>
    </row>
    <row r="102" spans="63:74" x14ac:dyDescent="0.25">
      <c r="BK102" s="373"/>
      <c r="BL102" s="373"/>
      <c r="BM102" s="373"/>
      <c r="BN102" s="373"/>
      <c r="BO102" s="373"/>
      <c r="BP102" s="373"/>
      <c r="BQ102" s="373"/>
      <c r="BR102" s="373"/>
      <c r="BS102" s="373"/>
      <c r="BT102" s="373"/>
      <c r="BU102" s="373"/>
      <c r="BV102" s="373"/>
    </row>
    <row r="103" spans="63:74" x14ac:dyDescent="0.25">
      <c r="BK103" s="373"/>
      <c r="BL103" s="373"/>
      <c r="BM103" s="373"/>
      <c r="BN103" s="373"/>
      <c r="BO103" s="373"/>
      <c r="BP103" s="373"/>
      <c r="BQ103" s="373"/>
      <c r="BR103" s="373"/>
      <c r="BS103" s="373"/>
      <c r="BT103" s="373"/>
      <c r="BU103" s="373"/>
      <c r="BV103" s="373"/>
    </row>
    <row r="104" spans="63:74" x14ac:dyDescent="0.25">
      <c r="BK104" s="373"/>
      <c r="BL104" s="373"/>
      <c r="BM104" s="373"/>
      <c r="BN104" s="373"/>
      <c r="BO104" s="373"/>
      <c r="BP104" s="373"/>
      <c r="BQ104" s="373"/>
      <c r="BR104" s="373"/>
      <c r="BS104" s="373"/>
      <c r="BT104" s="373"/>
      <c r="BU104" s="373"/>
      <c r="BV104" s="373"/>
    </row>
    <row r="105" spans="63:74" x14ac:dyDescent="0.25">
      <c r="BK105" s="373"/>
      <c r="BL105" s="373"/>
      <c r="BM105" s="373"/>
      <c r="BN105" s="373"/>
      <c r="BO105" s="373"/>
      <c r="BP105" s="373"/>
      <c r="BQ105" s="373"/>
      <c r="BR105" s="373"/>
      <c r="BS105" s="373"/>
      <c r="BT105" s="373"/>
      <c r="BU105" s="373"/>
      <c r="BV105" s="373"/>
    </row>
    <row r="106" spans="63:74" x14ac:dyDescent="0.25">
      <c r="BK106" s="373"/>
      <c r="BL106" s="373"/>
      <c r="BM106" s="373"/>
      <c r="BN106" s="373"/>
      <c r="BO106" s="373"/>
      <c r="BP106" s="373"/>
      <c r="BQ106" s="373"/>
      <c r="BR106" s="373"/>
      <c r="BS106" s="373"/>
      <c r="BT106" s="373"/>
      <c r="BU106" s="373"/>
      <c r="BV106" s="373"/>
    </row>
    <row r="107" spans="63:74" x14ac:dyDescent="0.25">
      <c r="BK107" s="373"/>
      <c r="BL107" s="373"/>
      <c r="BM107" s="373"/>
      <c r="BN107" s="373"/>
      <c r="BO107" s="373"/>
      <c r="BP107" s="373"/>
      <c r="BQ107" s="373"/>
      <c r="BR107" s="373"/>
      <c r="BS107" s="373"/>
      <c r="BT107" s="373"/>
      <c r="BU107" s="373"/>
      <c r="BV107" s="373"/>
    </row>
    <row r="108" spans="63:74" x14ac:dyDescent="0.25">
      <c r="BK108" s="373"/>
      <c r="BL108" s="373"/>
      <c r="BM108" s="373"/>
      <c r="BN108" s="373"/>
      <c r="BO108" s="373"/>
      <c r="BP108" s="373"/>
      <c r="BQ108" s="373"/>
      <c r="BR108" s="373"/>
      <c r="BS108" s="373"/>
      <c r="BT108" s="373"/>
      <c r="BU108" s="373"/>
      <c r="BV108" s="373"/>
    </row>
    <row r="109" spans="63:74" x14ac:dyDescent="0.25">
      <c r="BK109" s="373"/>
      <c r="BL109" s="373"/>
      <c r="BM109" s="373"/>
      <c r="BN109" s="373"/>
      <c r="BO109" s="373"/>
      <c r="BP109" s="373"/>
      <c r="BQ109" s="373"/>
      <c r="BR109" s="373"/>
      <c r="BS109" s="373"/>
      <c r="BT109" s="373"/>
      <c r="BU109" s="373"/>
      <c r="BV109" s="373"/>
    </row>
    <row r="110" spans="63:74" x14ac:dyDescent="0.25">
      <c r="BK110" s="373"/>
      <c r="BL110" s="373"/>
      <c r="BM110" s="373"/>
      <c r="BN110" s="373"/>
      <c r="BO110" s="373"/>
      <c r="BP110" s="373"/>
      <c r="BQ110" s="373"/>
      <c r="BR110" s="373"/>
      <c r="BS110" s="373"/>
      <c r="BT110" s="373"/>
      <c r="BU110" s="373"/>
      <c r="BV110" s="373"/>
    </row>
    <row r="111" spans="63:74" x14ac:dyDescent="0.25">
      <c r="BK111" s="373"/>
      <c r="BL111" s="373"/>
      <c r="BM111" s="373"/>
      <c r="BN111" s="373"/>
      <c r="BO111" s="373"/>
      <c r="BP111" s="373"/>
      <c r="BQ111" s="373"/>
      <c r="BR111" s="373"/>
      <c r="BS111" s="373"/>
      <c r="BT111" s="373"/>
      <c r="BU111" s="373"/>
      <c r="BV111" s="373"/>
    </row>
    <row r="112" spans="63:74" x14ac:dyDescent="0.25">
      <c r="BK112" s="373"/>
      <c r="BL112" s="373"/>
      <c r="BM112" s="373"/>
      <c r="BN112" s="373"/>
      <c r="BO112" s="373"/>
      <c r="BP112" s="373"/>
      <c r="BQ112" s="373"/>
      <c r="BR112" s="373"/>
      <c r="BS112" s="373"/>
      <c r="BT112" s="373"/>
      <c r="BU112" s="373"/>
      <c r="BV112" s="373"/>
    </row>
    <row r="113" spans="63:74" x14ac:dyDescent="0.25">
      <c r="BK113" s="373"/>
      <c r="BL113" s="373"/>
      <c r="BM113" s="373"/>
      <c r="BN113" s="373"/>
      <c r="BO113" s="373"/>
      <c r="BP113" s="373"/>
      <c r="BQ113" s="373"/>
      <c r="BR113" s="373"/>
      <c r="BS113" s="373"/>
      <c r="BT113" s="373"/>
      <c r="BU113" s="373"/>
      <c r="BV113" s="373"/>
    </row>
    <row r="114" spans="63:74" x14ac:dyDescent="0.25">
      <c r="BK114" s="373"/>
      <c r="BL114" s="373"/>
      <c r="BM114" s="373"/>
      <c r="BN114" s="373"/>
      <c r="BO114" s="373"/>
      <c r="BP114" s="373"/>
      <c r="BQ114" s="373"/>
      <c r="BR114" s="373"/>
      <c r="BS114" s="373"/>
      <c r="BT114" s="373"/>
      <c r="BU114" s="373"/>
      <c r="BV114" s="373"/>
    </row>
    <row r="115" spans="63:74" x14ac:dyDescent="0.25">
      <c r="BK115" s="373"/>
      <c r="BL115" s="373"/>
      <c r="BM115" s="373"/>
      <c r="BN115" s="373"/>
      <c r="BO115" s="373"/>
      <c r="BP115" s="373"/>
      <c r="BQ115" s="373"/>
      <c r="BR115" s="373"/>
      <c r="BS115" s="373"/>
      <c r="BT115" s="373"/>
      <c r="BU115" s="373"/>
      <c r="BV115" s="373"/>
    </row>
    <row r="116" spans="63:74" x14ac:dyDescent="0.25">
      <c r="BK116" s="373"/>
      <c r="BL116" s="373"/>
      <c r="BM116" s="373"/>
      <c r="BN116" s="373"/>
      <c r="BO116" s="373"/>
      <c r="BP116" s="373"/>
      <c r="BQ116" s="373"/>
      <c r="BR116" s="373"/>
      <c r="BS116" s="373"/>
      <c r="BT116" s="373"/>
      <c r="BU116" s="373"/>
      <c r="BV116" s="373"/>
    </row>
    <row r="117" spans="63:74" x14ac:dyDescent="0.25">
      <c r="BK117" s="373"/>
      <c r="BL117" s="373"/>
      <c r="BM117" s="373"/>
      <c r="BN117" s="373"/>
      <c r="BO117" s="373"/>
      <c r="BP117" s="373"/>
      <c r="BQ117" s="373"/>
      <c r="BR117" s="373"/>
      <c r="BS117" s="373"/>
      <c r="BT117" s="373"/>
      <c r="BU117" s="373"/>
      <c r="BV117" s="373"/>
    </row>
    <row r="118" spans="63:74" x14ac:dyDescent="0.25">
      <c r="BK118" s="373"/>
      <c r="BL118" s="373"/>
      <c r="BM118" s="373"/>
      <c r="BN118" s="373"/>
      <c r="BO118" s="373"/>
      <c r="BP118" s="373"/>
      <c r="BQ118" s="373"/>
      <c r="BR118" s="373"/>
      <c r="BS118" s="373"/>
      <c r="BT118" s="373"/>
      <c r="BU118" s="373"/>
      <c r="BV118" s="373"/>
    </row>
    <row r="119" spans="63:74" x14ac:dyDescent="0.25">
      <c r="BK119" s="373"/>
      <c r="BL119" s="373"/>
      <c r="BM119" s="373"/>
      <c r="BN119" s="373"/>
      <c r="BO119" s="373"/>
      <c r="BP119" s="373"/>
      <c r="BQ119" s="373"/>
      <c r="BR119" s="373"/>
      <c r="BS119" s="373"/>
      <c r="BT119" s="373"/>
      <c r="BU119" s="373"/>
      <c r="BV119" s="373"/>
    </row>
    <row r="120" spans="63:74" x14ac:dyDescent="0.25">
      <c r="BK120" s="373"/>
      <c r="BL120" s="373"/>
      <c r="BM120" s="373"/>
      <c r="BN120" s="373"/>
      <c r="BO120" s="373"/>
      <c r="BP120" s="373"/>
      <c r="BQ120" s="373"/>
      <c r="BR120" s="373"/>
      <c r="BS120" s="373"/>
      <c r="BT120" s="373"/>
      <c r="BU120" s="373"/>
      <c r="BV120" s="373"/>
    </row>
    <row r="121" spans="63:74" x14ac:dyDescent="0.25">
      <c r="BK121" s="373"/>
      <c r="BL121" s="373"/>
      <c r="BM121" s="373"/>
      <c r="BN121" s="373"/>
      <c r="BO121" s="373"/>
      <c r="BP121" s="373"/>
      <c r="BQ121" s="373"/>
      <c r="BR121" s="373"/>
      <c r="BS121" s="373"/>
      <c r="BT121" s="373"/>
      <c r="BU121" s="373"/>
      <c r="BV121" s="373"/>
    </row>
    <row r="122" spans="63:74" x14ac:dyDescent="0.25">
      <c r="BK122" s="373"/>
      <c r="BL122" s="373"/>
      <c r="BM122" s="373"/>
      <c r="BN122" s="373"/>
      <c r="BO122" s="373"/>
      <c r="BP122" s="373"/>
      <c r="BQ122" s="373"/>
      <c r="BR122" s="373"/>
      <c r="BS122" s="373"/>
      <c r="BT122" s="373"/>
      <c r="BU122" s="373"/>
      <c r="BV122" s="373"/>
    </row>
    <row r="123" spans="63:74" x14ac:dyDescent="0.25">
      <c r="BK123" s="373"/>
      <c r="BL123" s="373"/>
      <c r="BM123" s="373"/>
      <c r="BN123" s="373"/>
      <c r="BO123" s="373"/>
      <c r="BP123" s="373"/>
      <c r="BQ123" s="373"/>
      <c r="BR123" s="373"/>
      <c r="BS123" s="373"/>
      <c r="BT123" s="373"/>
      <c r="BU123" s="373"/>
      <c r="BV123" s="373"/>
    </row>
    <row r="124" spans="63:74" x14ac:dyDescent="0.25">
      <c r="BK124" s="373"/>
      <c r="BL124" s="373"/>
      <c r="BM124" s="373"/>
      <c r="BN124" s="373"/>
      <c r="BO124" s="373"/>
      <c r="BP124" s="373"/>
      <c r="BQ124" s="373"/>
      <c r="BR124" s="373"/>
      <c r="BS124" s="373"/>
      <c r="BT124" s="373"/>
      <c r="BU124" s="373"/>
      <c r="BV124" s="373"/>
    </row>
    <row r="125" spans="63:74" x14ac:dyDescent="0.25">
      <c r="BK125" s="373"/>
      <c r="BL125" s="373"/>
      <c r="BM125" s="373"/>
      <c r="BN125" s="373"/>
      <c r="BO125" s="373"/>
      <c r="BP125" s="373"/>
      <c r="BQ125" s="373"/>
      <c r="BR125" s="373"/>
      <c r="BS125" s="373"/>
      <c r="BT125" s="373"/>
      <c r="BU125" s="373"/>
      <c r="BV125" s="373"/>
    </row>
    <row r="126" spans="63:74" x14ac:dyDescent="0.25">
      <c r="BK126" s="373"/>
      <c r="BL126" s="373"/>
      <c r="BM126" s="373"/>
      <c r="BN126" s="373"/>
      <c r="BO126" s="373"/>
      <c r="BP126" s="373"/>
      <c r="BQ126" s="373"/>
      <c r="BR126" s="373"/>
      <c r="BS126" s="373"/>
      <c r="BT126" s="373"/>
      <c r="BU126" s="373"/>
      <c r="BV126" s="373"/>
    </row>
    <row r="127" spans="63:74" x14ac:dyDescent="0.25">
      <c r="BK127" s="373"/>
      <c r="BL127" s="373"/>
      <c r="BM127" s="373"/>
      <c r="BN127" s="373"/>
      <c r="BO127" s="373"/>
      <c r="BP127" s="373"/>
      <c r="BQ127" s="373"/>
      <c r="BR127" s="373"/>
      <c r="BS127" s="373"/>
      <c r="BT127" s="373"/>
      <c r="BU127" s="373"/>
      <c r="BV127" s="373"/>
    </row>
    <row r="128" spans="63:74" x14ac:dyDescent="0.25">
      <c r="BK128" s="373"/>
      <c r="BL128" s="373"/>
      <c r="BM128" s="373"/>
      <c r="BN128" s="373"/>
      <c r="BO128" s="373"/>
      <c r="BP128" s="373"/>
      <c r="BQ128" s="373"/>
      <c r="BR128" s="373"/>
      <c r="BS128" s="373"/>
      <c r="BT128" s="373"/>
      <c r="BU128" s="373"/>
      <c r="BV128" s="373"/>
    </row>
    <row r="129" spans="63:74" x14ac:dyDescent="0.25">
      <c r="BK129" s="373"/>
      <c r="BL129" s="373"/>
      <c r="BM129" s="373"/>
      <c r="BN129" s="373"/>
      <c r="BO129" s="373"/>
      <c r="BP129" s="373"/>
      <c r="BQ129" s="373"/>
      <c r="BR129" s="373"/>
      <c r="BS129" s="373"/>
      <c r="BT129" s="373"/>
      <c r="BU129" s="373"/>
      <c r="BV129" s="373"/>
    </row>
    <row r="130" spans="63:74" x14ac:dyDescent="0.25">
      <c r="BK130" s="373"/>
      <c r="BL130" s="373"/>
      <c r="BM130" s="373"/>
      <c r="BN130" s="373"/>
      <c r="BO130" s="373"/>
      <c r="BP130" s="373"/>
      <c r="BQ130" s="373"/>
      <c r="BR130" s="373"/>
      <c r="BS130" s="373"/>
      <c r="BT130" s="373"/>
      <c r="BU130" s="373"/>
      <c r="BV130" s="373"/>
    </row>
    <row r="131" spans="63:74" x14ac:dyDescent="0.25">
      <c r="BK131" s="373"/>
      <c r="BL131" s="373"/>
      <c r="BM131" s="373"/>
      <c r="BN131" s="373"/>
      <c r="BO131" s="373"/>
      <c r="BP131" s="373"/>
      <c r="BQ131" s="373"/>
      <c r="BR131" s="373"/>
      <c r="BS131" s="373"/>
      <c r="BT131" s="373"/>
      <c r="BU131" s="373"/>
      <c r="BV131" s="373"/>
    </row>
    <row r="132" spans="63:74" x14ac:dyDescent="0.25">
      <c r="BK132" s="373"/>
      <c r="BL132" s="373"/>
      <c r="BM132" s="373"/>
      <c r="BN132" s="373"/>
      <c r="BO132" s="373"/>
      <c r="BP132" s="373"/>
      <c r="BQ132" s="373"/>
      <c r="BR132" s="373"/>
      <c r="BS132" s="373"/>
      <c r="BT132" s="373"/>
      <c r="BU132" s="373"/>
      <c r="BV132" s="373"/>
    </row>
    <row r="133" spans="63:74" x14ac:dyDescent="0.25">
      <c r="BK133" s="373"/>
      <c r="BL133" s="373"/>
      <c r="BM133" s="373"/>
      <c r="BN133" s="373"/>
      <c r="BO133" s="373"/>
      <c r="BP133" s="373"/>
      <c r="BQ133" s="373"/>
      <c r="BR133" s="373"/>
      <c r="BS133" s="373"/>
      <c r="BT133" s="373"/>
      <c r="BU133" s="373"/>
      <c r="BV133" s="373"/>
    </row>
    <row r="134" spans="63:74" x14ac:dyDescent="0.25">
      <c r="BK134" s="373"/>
      <c r="BL134" s="373"/>
      <c r="BM134" s="373"/>
      <c r="BN134" s="373"/>
      <c r="BO134" s="373"/>
      <c r="BP134" s="373"/>
      <c r="BQ134" s="373"/>
      <c r="BR134" s="373"/>
      <c r="BS134" s="373"/>
      <c r="BT134" s="373"/>
      <c r="BU134" s="373"/>
      <c r="BV134" s="373"/>
    </row>
    <row r="135" spans="63:74" x14ac:dyDescent="0.25">
      <c r="BK135" s="373"/>
      <c r="BL135" s="373"/>
      <c r="BM135" s="373"/>
      <c r="BN135" s="373"/>
      <c r="BO135" s="373"/>
      <c r="BP135" s="373"/>
      <c r="BQ135" s="373"/>
      <c r="BR135" s="373"/>
      <c r="BS135" s="373"/>
      <c r="BT135" s="373"/>
      <c r="BU135" s="373"/>
      <c r="BV135" s="373"/>
    </row>
    <row r="136" spans="63:74" x14ac:dyDescent="0.25">
      <c r="BK136" s="373"/>
      <c r="BL136" s="373"/>
      <c r="BM136" s="373"/>
      <c r="BN136" s="373"/>
      <c r="BO136" s="373"/>
      <c r="BP136" s="373"/>
      <c r="BQ136" s="373"/>
      <c r="BR136" s="373"/>
      <c r="BS136" s="373"/>
      <c r="BT136" s="373"/>
      <c r="BU136" s="373"/>
      <c r="BV136" s="373"/>
    </row>
    <row r="137" spans="63:74" x14ac:dyDescent="0.25">
      <c r="BK137" s="373"/>
      <c r="BL137" s="373"/>
      <c r="BM137" s="373"/>
      <c r="BN137" s="373"/>
      <c r="BO137" s="373"/>
      <c r="BP137" s="373"/>
      <c r="BQ137" s="373"/>
      <c r="BR137" s="373"/>
      <c r="BS137" s="373"/>
      <c r="BT137" s="373"/>
      <c r="BU137" s="373"/>
      <c r="BV137" s="373"/>
    </row>
    <row r="138" spans="63:74" x14ac:dyDescent="0.25">
      <c r="BK138" s="373"/>
      <c r="BL138" s="373"/>
      <c r="BM138" s="373"/>
      <c r="BN138" s="373"/>
      <c r="BO138" s="373"/>
      <c r="BP138" s="373"/>
      <c r="BQ138" s="373"/>
      <c r="BR138" s="373"/>
      <c r="BS138" s="373"/>
      <c r="BT138" s="373"/>
      <c r="BU138" s="373"/>
      <c r="BV138" s="373"/>
    </row>
    <row r="139" spans="63:74" x14ac:dyDescent="0.25">
      <c r="BK139" s="373"/>
      <c r="BL139" s="373"/>
      <c r="BM139" s="373"/>
      <c r="BN139" s="373"/>
      <c r="BO139" s="373"/>
      <c r="BP139" s="373"/>
      <c r="BQ139" s="373"/>
      <c r="BR139" s="373"/>
      <c r="BS139" s="373"/>
      <c r="BT139" s="373"/>
      <c r="BU139" s="373"/>
      <c r="BV139" s="373"/>
    </row>
    <row r="140" spans="63:74" x14ac:dyDescent="0.25">
      <c r="BK140" s="373"/>
      <c r="BL140" s="373"/>
      <c r="BM140" s="373"/>
      <c r="BN140" s="373"/>
      <c r="BO140" s="373"/>
      <c r="BP140" s="373"/>
      <c r="BQ140" s="373"/>
      <c r="BR140" s="373"/>
      <c r="BS140" s="373"/>
      <c r="BT140" s="373"/>
      <c r="BU140" s="373"/>
      <c r="BV140" s="373"/>
    </row>
    <row r="141" spans="63:74" x14ac:dyDescent="0.25">
      <c r="BK141" s="373"/>
      <c r="BL141" s="373"/>
      <c r="BM141" s="373"/>
      <c r="BN141" s="373"/>
      <c r="BO141" s="373"/>
      <c r="BP141" s="373"/>
      <c r="BQ141" s="373"/>
      <c r="BR141" s="373"/>
      <c r="BS141" s="373"/>
      <c r="BT141" s="373"/>
      <c r="BU141" s="373"/>
      <c r="BV141" s="373"/>
    </row>
    <row r="142" spans="63:74" x14ac:dyDescent="0.25">
      <c r="BK142" s="373"/>
      <c r="BL142" s="373"/>
      <c r="BM142" s="373"/>
      <c r="BN142" s="373"/>
      <c r="BO142" s="373"/>
      <c r="BP142" s="373"/>
      <c r="BQ142" s="373"/>
      <c r="BR142" s="373"/>
      <c r="BS142" s="373"/>
      <c r="BT142" s="373"/>
      <c r="BU142" s="373"/>
      <c r="BV142" s="373"/>
    </row>
  </sheetData>
  <mergeCells count="20">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 ref="AM3:AX3"/>
    <mergeCell ref="AY3:BJ3"/>
    <mergeCell ref="BK3:BV3"/>
    <mergeCell ref="C3:N3"/>
    <mergeCell ref="O3:Z3"/>
    <mergeCell ref="AA3:AL3"/>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S5" activePane="bottomRight" state="frozen"/>
      <selection activeCell="BF63" sqref="BF63"/>
      <selection pane="topRight" activeCell="BF63" sqref="BF63"/>
      <selection pane="bottomLeft" activeCell="BF63" sqref="BF63"/>
      <selection pane="bottomRight" activeCell="B2" sqref="B2"/>
    </sheetView>
  </sheetViews>
  <sheetFormatPr defaultColWidth="8.54296875" defaultRowHeight="10.5" x14ac:dyDescent="0.25"/>
  <cols>
    <col min="1" max="1" width="17.453125" style="159" customWidth="1"/>
    <col min="2" max="2" width="30.1796875" style="152" customWidth="1"/>
    <col min="3" max="50" width="6.54296875" style="152" customWidth="1"/>
    <col min="51" max="55" width="6.54296875" style="445" customWidth="1"/>
    <col min="56" max="58" width="6.54296875" style="572" customWidth="1"/>
    <col min="59" max="62" width="6.54296875" style="445" customWidth="1"/>
    <col min="63" max="74" width="6.54296875" style="152" customWidth="1"/>
    <col min="75" max="16384" width="8.54296875" style="152"/>
  </cols>
  <sheetData>
    <row r="1" spans="1:74" ht="13" x14ac:dyDescent="0.3">
      <c r="A1" s="759" t="s">
        <v>792</v>
      </c>
      <c r="B1" s="774" t="s">
        <v>1339</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row>
    <row r="2" spans="1:74" ht="12.5" x14ac:dyDescent="0.25">
      <c r="A2" s="760"/>
      <c r="B2" s="486" t="str">
        <f>"U.S. Energy Information Administration  |  Short-Term Energy Outlook  - "&amp;Dates!D1</f>
        <v>U.S. Energy Information Administration  |  Short-Term Energy Outlook  - May 2022</v>
      </c>
      <c r="C2" s="489"/>
      <c r="D2" s="489"/>
      <c r="E2" s="489"/>
      <c r="F2" s="489"/>
      <c r="G2" s="489"/>
      <c r="H2" s="489"/>
      <c r="I2" s="489"/>
      <c r="J2" s="706"/>
    </row>
    <row r="3" spans="1:74" s="12" customFormat="1" ht="13" x14ac:dyDescent="0.3">
      <c r="A3" s="14"/>
      <c r="B3" s="70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B5" s="246" t="s">
        <v>1384</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5" customHeight="1" x14ac:dyDescent="0.25">
      <c r="A6" s="159" t="s">
        <v>294</v>
      </c>
      <c r="B6" s="170" t="s">
        <v>243</v>
      </c>
      <c r="C6" s="244">
        <v>28.580061289</v>
      </c>
      <c r="D6" s="244">
        <v>29.04074052</v>
      </c>
      <c r="E6" s="244">
        <v>29.320576466999999</v>
      </c>
      <c r="F6" s="244">
        <v>29.190119362000001</v>
      </c>
      <c r="G6" s="244">
        <v>29.003006979999999</v>
      </c>
      <c r="H6" s="244">
        <v>29.307360582000001</v>
      </c>
      <c r="I6" s="244">
        <v>30.066924787000001</v>
      </c>
      <c r="J6" s="244">
        <v>30.812023658000001</v>
      </c>
      <c r="K6" s="244">
        <v>30.146777488000001</v>
      </c>
      <c r="L6" s="244">
        <v>30.795321818000001</v>
      </c>
      <c r="M6" s="244">
        <v>31.286136334999998</v>
      </c>
      <c r="N6" s="244">
        <v>31.381954409999999</v>
      </c>
      <c r="O6" s="244">
        <v>30.716501771000001</v>
      </c>
      <c r="P6" s="244">
        <v>30.706802940999999</v>
      </c>
      <c r="Q6" s="244">
        <v>31.006991972000002</v>
      </c>
      <c r="R6" s="244">
        <v>31.359119660000001</v>
      </c>
      <c r="S6" s="244">
        <v>31.061750322999998</v>
      </c>
      <c r="T6" s="244">
        <v>31.020239363000002</v>
      </c>
      <c r="U6" s="244">
        <v>30.975905444999999</v>
      </c>
      <c r="V6" s="244">
        <v>31.509527843000001</v>
      </c>
      <c r="W6" s="244">
        <v>31.608321291999999</v>
      </c>
      <c r="X6" s="244">
        <v>32.062544557000002</v>
      </c>
      <c r="Y6" s="244">
        <v>32.893269889999999</v>
      </c>
      <c r="Z6" s="244">
        <v>33.073220831999997</v>
      </c>
      <c r="AA6" s="244">
        <v>32.975368707999998</v>
      </c>
      <c r="AB6" s="244">
        <v>32.846249313999998</v>
      </c>
      <c r="AC6" s="244">
        <v>32.801981679999997</v>
      </c>
      <c r="AD6" s="244">
        <v>30.472858479999999</v>
      </c>
      <c r="AE6" s="244">
        <v>27.675450906999998</v>
      </c>
      <c r="AF6" s="244">
        <v>29.212710785999999</v>
      </c>
      <c r="AG6" s="244">
        <v>30.169554158</v>
      </c>
      <c r="AH6" s="244">
        <v>29.508515685999999</v>
      </c>
      <c r="AI6" s="244">
        <v>29.651744252</v>
      </c>
      <c r="AJ6" s="244">
        <v>29.677421982999999</v>
      </c>
      <c r="AK6" s="244">
        <v>30.880171413999999</v>
      </c>
      <c r="AL6" s="244">
        <v>30.941853003999999</v>
      </c>
      <c r="AM6" s="244">
        <v>30.964075149999999</v>
      </c>
      <c r="AN6" s="244">
        <v>28.122533339</v>
      </c>
      <c r="AO6" s="244">
        <v>30.970051577</v>
      </c>
      <c r="AP6" s="244">
        <v>30.667325730000002</v>
      </c>
      <c r="AQ6" s="244">
        <v>30.823612382</v>
      </c>
      <c r="AR6" s="244">
        <v>30.715444975</v>
      </c>
      <c r="AS6" s="244">
        <v>31.381704489000001</v>
      </c>
      <c r="AT6" s="244">
        <v>31.214818731000001</v>
      </c>
      <c r="AU6" s="244">
        <v>30.561693921</v>
      </c>
      <c r="AV6" s="244">
        <v>32.025095329999999</v>
      </c>
      <c r="AW6" s="244">
        <v>32.373159696000002</v>
      </c>
      <c r="AX6" s="244">
        <v>32.193836691999998</v>
      </c>
      <c r="AY6" s="244">
        <v>31.30630502</v>
      </c>
      <c r="AZ6" s="244">
        <v>31.467797530999999</v>
      </c>
      <c r="BA6" s="244">
        <v>31.967751486000001</v>
      </c>
      <c r="BB6" s="244">
        <v>32.144081874999998</v>
      </c>
      <c r="BC6" s="368">
        <v>32.257649442999998</v>
      </c>
      <c r="BD6" s="368">
        <v>32.548549289</v>
      </c>
      <c r="BE6" s="368">
        <v>32.661358833000001</v>
      </c>
      <c r="BF6" s="368">
        <v>32.858103759000002</v>
      </c>
      <c r="BG6" s="368">
        <v>32.726440005000001</v>
      </c>
      <c r="BH6" s="368">
        <v>33.084334286000001</v>
      </c>
      <c r="BI6" s="368">
        <v>33.715422281000002</v>
      </c>
      <c r="BJ6" s="368">
        <v>33.761058992000002</v>
      </c>
      <c r="BK6" s="368">
        <v>33.846664629999999</v>
      </c>
      <c r="BL6" s="368">
        <v>33.873189205000003</v>
      </c>
      <c r="BM6" s="368">
        <v>33.918161458</v>
      </c>
      <c r="BN6" s="368">
        <v>34.047506771999998</v>
      </c>
      <c r="BO6" s="368">
        <v>34.024385678999998</v>
      </c>
      <c r="BP6" s="368">
        <v>34.071627712999998</v>
      </c>
      <c r="BQ6" s="368">
        <v>34.123766519999997</v>
      </c>
      <c r="BR6" s="368">
        <v>34.289390353000002</v>
      </c>
      <c r="BS6" s="368">
        <v>34.195146252000001</v>
      </c>
      <c r="BT6" s="368">
        <v>34.508320458</v>
      </c>
      <c r="BU6" s="368">
        <v>34.943864812000001</v>
      </c>
      <c r="BV6" s="368">
        <v>34.895734204999997</v>
      </c>
    </row>
    <row r="7" spans="1:74" ht="11.15" customHeight="1" x14ac:dyDescent="0.25">
      <c r="A7" s="159" t="s">
        <v>290</v>
      </c>
      <c r="B7" s="170" t="s">
        <v>244</v>
      </c>
      <c r="C7" s="244">
        <v>16.376404097000002</v>
      </c>
      <c r="D7" s="244">
        <v>16.820689142999999</v>
      </c>
      <c r="E7" s="244">
        <v>17.200582129000001</v>
      </c>
      <c r="F7" s="244">
        <v>17.302271666999999</v>
      </c>
      <c r="G7" s="244">
        <v>17.333264871000001</v>
      </c>
      <c r="H7" s="244">
        <v>17.570022999999999</v>
      </c>
      <c r="I7" s="244">
        <v>17.965068161000001</v>
      </c>
      <c r="J7" s="244">
        <v>18.655013418999999</v>
      </c>
      <c r="K7" s="244">
        <v>18.627123000000001</v>
      </c>
      <c r="L7" s="244">
        <v>18.596662128999998</v>
      </c>
      <c r="M7" s="244">
        <v>19.029067667</v>
      </c>
      <c r="N7" s="244">
        <v>19.088370903000001</v>
      </c>
      <c r="O7" s="244">
        <v>18.846938677000001</v>
      </c>
      <c r="P7" s="244">
        <v>18.701322142999999</v>
      </c>
      <c r="Q7" s="244">
        <v>18.958039065000001</v>
      </c>
      <c r="R7" s="244">
        <v>19.311767332999999</v>
      </c>
      <c r="S7" s="244">
        <v>19.386287257999999</v>
      </c>
      <c r="T7" s="244">
        <v>19.419684</v>
      </c>
      <c r="U7" s="244">
        <v>19.034112677</v>
      </c>
      <c r="V7" s="244">
        <v>19.675837419</v>
      </c>
      <c r="W7" s="244">
        <v>19.841575333000002</v>
      </c>
      <c r="X7" s="244">
        <v>20.087994354999999</v>
      </c>
      <c r="Y7" s="244">
        <v>20.434486332999999</v>
      </c>
      <c r="Z7" s="244">
        <v>20.407756194000001</v>
      </c>
      <c r="AA7" s="244">
        <v>20.501289418999999</v>
      </c>
      <c r="AB7" s="244">
        <v>20.165833896999999</v>
      </c>
      <c r="AC7" s="244">
        <v>20.307889257999999</v>
      </c>
      <c r="AD7" s="244">
        <v>18.476442333000001</v>
      </c>
      <c r="AE7" s="244">
        <v>16.244516516000001</v>
      </c>
      <c r="AF7" s="244">
        <v>17.629515667</v>
      </c>
      <c r="AG7" s="244">
        <v>18.490616934999998</v>
      </c>
      <c r="AH7" s="244">
        <v>18.050618418999999</v>
      </c>
      <c r="AI7" s="244">
        <v>18.341903667</v>
      </c>
      <c r="AJ7" s="244">
        <v>17.883731064999999</v>
      </c>
      <c r="AK7" s="244">
        <v>18.672962299999998</v>
      </c>
      <c r="AL7" s="244">
        <v>18.316606613000001</v>
      </c>
      <c r="AM7" s="244">
        <v>18.39910171</v>
      </c>
      <c r="AN7" s="244">
        <v>15.864341714</v>
      </c>
      <c r="AO7" s="244">
        <v>18.415301031999999</v>
      </c>
      <c r="AP7" s="244">
        <v>18.900265467000001</v>
      </c>
      <c r="AQ7" s="244">
        <v>19.188214290000001</v>
      </c>
      <c r="AR7" s="244">
        <v>19.065178166999999</v>
      </c>
      <c r="AS7" s="244">
        <v>19.125226741999999</v>
      </c>
      <c r="AT7" s="244">
        <v>19.085596161000002</v>
      </c>
      <c r="AU7" s="244">
        <v>18.609448232999998</v>
      </c>
      <c r="AV7" s="244">
        <v>19.671669999999999</v>
      </c>
      <c r="AW7" s="244">
        <v>20.028156833000001</v>
      </c>
      <c r="AX7" s="244">
        <v>19.922275257999999</v>
      </c>
      <c r="AY7" s="244">
        <v>19.222767129000001</v>
      </c>
      <c r="AZ7" s="244">
        <v>19.074208679000002</v>
      </c>
      <c r="BA7" s="244">
        <v>19.665272196</v>
      </c>
      <c r="BB7" s="244">
        <v>19.768804760999998</v>
      </c>
      <c r="BC7" s="368">
        <v>20.070534800000001</v>
      </c>
      <c r="BD7" s="368">
        <v>20.207321</v>
      </c>
      <c r="BE7" s="368">
        <v>20.319317399999999</v>
      </c>
      <c r="BF7" s="368">
        <v>20.533614199999999</v>
      </c>
      <c r="BG7" s="368">
        <v>20.5740512</v>
      </c>
      <c r="BH7" s="368">
        <v>20.625311799999999</v>
      </c>
      <c r="BI7" s="368">
        <v>21.1059281</v>
      </c>
      <c r="BJ7" s="368">
        <v>21.110956699999999</v>
      </c>
      <c r="BK7" s="368">
        <v>21.0654526</v>
      </c>
      <c r="BL7" s="368">
        <v>21.091872200000001</v>
      </c>
      <c r="BM7" s="368">
        <v>21.1739584</v>
      </c>
      <c r="BN7" s="368">
        <v>21.276858399999998</v>
      </c>
      <c r="BO7" s="368">
        <v>21.359764200000001</v>
      </c>
      <c r="BP7" s="368">
        <v>21.389331599999998</v>
      </c>
      <c r="BQ7" s="368">
        <v>21.435849699999999</v>
      </c>
      <c r="BR7" s="368">
        <v>21.678654600000002</v>
      </c>
      <c r="BS7" s="368">
        <v>21.679981300000001</v>
      </c>
      <c r="BT7" s="368">
        <v>21.716262199999999</v>
      </c>
      <c r="BU7" s="368">
        <v>22.1437381</v>
      </c>
      <c r="BV7" s="368">
        <v>22.148271900000001</v>
      </c>
    </row>
    <row r="8" spans="1:74" ht="11.15" customHeight="1" x14ac:dyDescent="0.25">
      <c r="A8" s="159" t="s">
        <v>291</v>
      </c>
      <c r="B8" s="170" t="s">
        <v>265</v>
      </c>
      <c r="C8" s="244">
        <v>5.1999483</v>
      </c>
      <c r="D8" s="244">
        <v>5.3609483000000004</v>
      </c>
      <c r="E8" s="244">
        <v>5.3999483000000001</v>
      </c>
      <c r="F8" s="244">
        <v>5.0339482999999996</v>
      </c>
      <c r="G8" s="244">
        <v>5.1849483000000003</v>
      </c>
      <c r="H8" s="244">
        <v>5.1129483000000002</v>
      </c>
      <c r="I8" s="244">
        <v>5.3269482999999997</v>
      </c>
      <c r="J8" s="244">
        <v>5.6129483000000002</v>
      </c>
      <c r="K8" s="244">
        <v>5.1899483000000002</v>
      </c>
      <c r="L8" s="244">
        <v>5.5059483</v>
      </c>
      <c r="M8" s="244">
        <v>5.6029483000000004</v>
      </c>
      <c r="N8" s="244">
        <v>5.6329482999999998</v>
      </c>
      <c r="O8" s="244">
        <v>5.3671309999999997</v>
      </c>
      <c r="P8" s="244">
        <v>5.3881309999999996</v>
      </c>
      <c r="Q8" s="244">
        <v>5.4731310000000004</v>
      </c>
      <c r="R8" s="244">
        <v>5.517131</v>
      </c>
      <c r="S8" s="244">
        <v>5.3421310000000002</v>
      </c>
      <c r="T8" s="244">
        <v>5.4791309999999998</v>
      </c>
      <c r="U8" s="244">
        <v>5.4751310000000002</v>
      </c>
      <c r="V8" s="244">
        <v>5.5021310000000003</v>
      </c>
      <c r="W8" s="244">
        <v>5.3591309999999996</v>
      </c>
      <c r="X8" s="244">
        <v>5.4301310000000003</v>
      </c>
      <c r="Y8" s="244">
        <v>5.6231309999999999</v>
      </c>
      <c r="Z8" s="244">
        <v>5.7681310000000003</v>
      </c>
      <c r="AA8" s="244">
        <v>5.5714041999999999</v>
      </c>
      <c r="AB8" s="244">
        <v>5.6874041999999996</v>
      </c>
      <c r="AC8" s="244">
        <v>5.5974041999999997</v>
      </c>
      <c r="AD8" s="244">
        <v>4.9664042000000004</v>
      </c>
      <c r="AE8" s="244">
        <v>4.7114041999999996</v>
      </c>
      <c r="AF8" s="244">
        <v>4.9804041999999997</v>
      </c>
      <c r="AG8" s="244">
        <v>4.9444042000000001</v>
      </c>
      <c r="AH8" s="244">
        <v>4.8364041999999996</v>
      </c>
      <c r="AI8" s="244">
        <v>4.9684042000000002</v>
      </c>
      <c r="AJ8" s="244">
        <v>5.2554042000000001</v>
      </c>
      <c r="AK8" s="244">
        <v>5.5844041999999998</v>
      </c>
      <c r="AL8" s="244">
        <v>5.7274041999999996</v>
      </c>
      <c r="AM8" s="244">
        <v>5.7197851000000002</v>
      </c>
      <c r="AN8" s="244">
        <v>5.5137850999999998</v>
      </c>
      <c r="AO8" s="244">
        <v>5.6177850999999999</v>
      </c>
      <c r="AP8" s="244">
        <v>5.2427850999999999</v>
      </c>
      <c r="AQ8" s="244">
        <v>5.3347851000000004</v>
      </c>
      <c r="AR8" s="244">
        <v>5.5237850999999996</v>
      </c>
      <c r="AS8" s="244">
        <v>5.6507851000000002</v>
      </c>
      <c r="AT8" s="244">
        <v>5.4665697707999996</v>
      </c>
      <c r="AU8" s="244">
        <v>5.3385697708000004</v>
      </c>
      <c r="AV8" s="244">
        <v>5.7025697708000003</v>
      </c>
      <c r="AW8" s="244">
        <v>5.7785697707999999</v>
      </c>
      <c r="AX8" s="244">
        <v>5.5615697708000003</v>
      </c>
      <c r="AY8" s="244">
        <v>5.5204584740999998</v>
      </c>
      <c r="AZ8" s="244">
        <v>5.8035951654</v>
      </c>
      <c r="BA8" s="244">
        <v>5.7650585106000003</v>
      </c>
      <c r="BB8" s="244">
        <v>5.7378763769000001</v>
      </c>
      <c r="BC8" s="368">
        <v>5.5538876624000002</v>
      </c>
      <c r="BD8" s="368">
        <v>5.6858156628999996</v>
      </c>
      <c r="BE8" s="368">
        <v>5.7307715503000001</v>
      </c>
      <c r="BF8" s="368">
        <v>5.7616356688000003</v>
      </c>
      <c r="BG8" s="368">
        <v>5.7323731915999998</v>
      </c>
      <c r="BH8" s="368">
        <v>5.765863908</v>
      </c>
      <c r="BI8" s="368">
        <v>5.8906778319999997</v>
      </c>
      <c r="BJ8" s="368">
        <v>5.9012791305999999</v>
      </c>
      <c r="BK8" s="368">
        <v>5.9532824603999996</v>
      </c>
      <c r="BL8" s="368">
        <v>5.9271878603000001</v>
      </c>
      <c r="BM8" s="368">
        <v>5.8825083971999996</v>
      </c>
      <c r="BN8" s="368">
        <v>5.8980125752000001</v>
      </c>
      <c r="BO8" s="368">
        <v>5.8679081242000004</v>
      </c>
      <c r="BP8" s="368">
        <v>5.8854132196000002</v>
      </c>
      <c r="BQ8" s="368">
        <v>5.8682385396000001</v>
      </c>
      <c r="BR8" s="368">
        <v>5.8985909636000002</v>
      </c>
      <c r="BS8" s="368">
        <v>5.9309612273000001</v>
      </c>
      <c r="BT8" s="368">
        <v>5.9224732347</v>
      </c>
      <c r="BU8" s="368">
        <v>5.9331613305999999</v>
      </c>
      <c r="BV8" s="368">
        <v>5.8896830808000002</v>
      </c>
    </row>
    <row r="9" spans="1:74" ht="11.15" customHeight="1" x14ac:dyDescent="0.25">
      <c r="A9" s="159" t="s">
        <v>292</v>
      </c>
      <c r="B9" s="170" t="s">
        <v>274</v>
      </c>
      <c r="C9" s="244">
        <v>2.1976059999999999</v>
      </c>
      <c r="D9" s="244">
        <v>2.1607059999999998</v>
      </c>
      <c r="E9" s="244">
        <v>2.1236060000000001</v>
      </c>
      <c r="F9" s="244">
        <v>2.1561059999999999</v>
      </c>
      <c r="G9" s="244">
        <v>2.1217060000000001</v>
      </c>
      <c r="H9" s="244">
        <v>2.1030060000000002</v>
      </c>
      <c r="I9" s="244">
        <v>2.1009060000000002</v>
      </c>
      <c r="J9" s="244">
        <v>2.066106</v>
      </c>
      <c r="K9" s="244">
        <v>2.0751059999999999</v>
      </c>
      <c r="L9" s="244">
        <v>1.999306</v>
      </c>
      <c r="M9" s="244">
        <v>1.9264060000000001</v>
      </c>
      <c r="N9" s="244">
        <v>1.9236979999999999</v>
      </c>
      <c r="O9" s="244">
        <v>1.8580444</v>
      </c>
      <c r="P9" s="244">
        <v>1.9388444</v>
      </c>
      <c r="Q9" s="244">
        <v>1.9323444000000001</v>
      </c>
      <c r="R9" s="244">
        <v>1.9123444000000001</v>
      </c>
      <c r="S9" s="244">
        <v>1.8960444000000001</v>
      </c>
      <c r="T9" s="244">
        <v>1.9000444000000001</v>
      </c>
      <c r="U9" s="244">
        <v>1.8969444</v>
      </c>
      <c r="V9" s="244">
        <v>1.9252444</v>
      </c>
      <c r="W9" s="244">
        <v>1.9531444</v>
      </c>
      <c r="X9" s="244">
        <v>1.8985444</v>
      </c>
      <c r="Y9" s="244">
        <v>1.9360444000000001</v>
      </c>
      <c r="Z9" s="244">
        <v>1.9518443999999999</v>
      </c>
      <c r="AA9" s="244">
        <v>1.9912847</v>
      </c>
      <c r="AB9" s="244">
        <v>1.9943846999999999</v>
      </c>
      <c r="AC9" s="244">
        <v>2.0108847000000001</v>
      </c>
      <c r="AD9" s="244">
        <v>1.9956847</v>
      </c>
      <c r="AE9" s="244">
        <v>1.9110847</v>
      </c>
      <c r="AF9" s="244">
        <v>1.8951846999999999</v>
      </c>
      <c r="AG9" s="244">
        <v>1.8790846999999999</v>
      </c>
      <c r="AH9" s="244">
        <v>1.9207847</v>
      </c>
      <c r="AI9" s="244">
        <v>1.9221847000000001</v>
      </c>
      <c r="AJ9" s="244">
        <v>1.8871846999999999</v>
      </c>
      <c r="AK9" s="244">
        <v>1.8867847</v>
      </c>
      <c r="AL9" s="244">
        <v>1.9119847000000001</v>
      </c>
      <c r="AM9" s="244">
        <v>1.9014853</v>
      </c>
      <c r="AN9" s="244">
        <v>1.9274853000000001</v>
      </c>
      <c r="AO9" s="244">
        <v>1.9521853</v>
      </c>
      <c r="AP9" s="244">
        <v>1.9481853</v>
      </c>
      <c r="AQ9" s="244">
        <v>1.9467852999999999</v>
      </c>
      <c r="AR9" s="244">
        <v>1.9409852999999999</v>
      </c>
      <c r="AS9" s="244">
        <v>1.9313853000000001</v>
      </c>
      <c r="AT9" s="244">
        <v>1.8633573745000001</v>
      </c>
      <c r="AU9" s="244">
        <v>1.8997573745</v>
      </c>
      <c r="AV9" s="244">
        <v>1.9128573744999999</v>
      </c>
      <c r="AW9" s="244">
        <v>1.9317573745000001</v>
      </c>
      <c r="AX9" s="244">
        <v>1.9288726111000001</v>
      </c>
      <c r="AY9" s="244">
        <v>1.9293205094999999</v>
      </c>
      <c r="AZ9" s="244">
        <v>1.9110182618</v>
      </c>
      <c r="BA9" s="244">
        <v>1.9011345017000001</v>
      </c>
      <c r="BB9" s="244">
        <v>1.9247152884000001</v>
      </c>
      <c r="BC9" s="368">
        <v>1.9258304443000001</v>
      </c>
      <c r="BD9" s="368">
        <v>1.92259968</v>
      </c>
      <c r="BE9" s="368">
        <v>1.9098262182000001</v>
      </c>
      <c r="BF9" s="368">
        <v>1.8971656178</v>
      </c>
      <c r="BG9" s="368">
        <v>1.8858559785</v>
      </c>
      <c r="BH9" s="368">
        <v>1.8721128167000001</v>
      </c>
      <c r="BI9" s="368">
        <v>1.8599817056000001</v>
      </c>
      <c r="BJ9" s="368">
        <v>1.8479024849000001</v>
      </c>
      <c r="BK9" s="368">
        <v>1.9158511005000001</v>
      </c>
      <c r="BL9" s="368">
        <v>1.9035330845</v>
      </c>
      <c r="BM9" s="368">
        <v>1.8906006636999999</v>
      </c>
      <c r="BN9" s="368">
        <v>1.8779236689000001</v>
      </c>
      <c r="BO9" s="368">
        <v>1.865477815</v>
      </c>
      <c r="BP9" s="368">
        <v>1.8533755411999999</v>
      </c>
      <c r="BQ9" s="368">
        <v>1.8410104074</v>
      </c>
      <c r="BR9" s="368">
        <v>1.8288168488000001</v>
      </c>
      <c r="BS9" s="368">
        <v>1.8168172133</v>
      </c>
      <c r="BT9" s="368">
        <v>1.8045967834000001</v>
      </c>
      <c r="BU9" s="368">
        <v>1.7929074202999999</v>
      </c>
      <c r="BV9" s="368">
        <v>1.7813929387</v>
      </c>
    </row>
    <row r="10" spans="1:74" ht="11.15" customHeight="1" x14ac:dyDescent="0.25">
      <c r="A10" s="159" t="s">
        <v>293</v>
      </c>
      <c r="B10" s="170" t="s">
        <v>268</v>
      </c>
      <c r="C10" s="244">
        <v>4.8061028924000002</v>
      </c>
      <c r="D10" s="244">
        <v>4.6983970772000001</v>
      </c>
      <c r="E10" s="244">
        <v>4.5964400383999999</v>
      </c>
      <c r="F10" s="244">
        <v>4.6977933950999997</v>
      </c>
      <c r="G10" s="244">
        <v>4.3630878091999996</v>
      </c>
      <c r="H10" s="244">
        <v>4.5213832824000004</v>
      </c>
      <c r="I10" s="244">
        <v>4.6740023254</v>
      </c>
      <c r="J10" s="244">
        <v>4.4779559384000001</v>
      </c>
      <c r="K10" s="244">
        <v>4.2546001876000004</v>
      </c>
      <c r="L10" s="244">
        <v>4.6934053885999996</v>
      </c>
      <c r="M10" s="244">
        <v>4.7277143688000001</v>
      </c>
      <c r="N10" s="244">
        <v>4.7369372064000004</v>
      </c>
      <c r="O10" s="244">
        <v>4.6443876939999997</v>
      </c>
      <c r="P10" s="244">
        <v>4.6785053984999996</v>
      </c>
      <c r="Q10" s="244">
        <v>4.6434775074000001</v>
      </c>
      <c r="R10" s="244">
        <v>4.6178769269000002</v>
      </c>
      <c r="S10" s="244">
        <v>4.4372876645000003</v>
      </c>
      <c r="T10" s="244">
        <v>4.2213799626000004</v>
      </c>
      <c r="U10" s="244">
        <v>4.5697173681000001</v>
      </c>
      <c r="V10" s="244">
        <v>4.4063150239000004</v>
      </c>
      <c r="W10" s="244">
        <v>4.4544705587999998</v>
      </c>
      <c r="X10" s="244">
        <v>4.6458748021999998</v>
      </c>
      <c r="Y10" s="244">
        <v>4.8996081565000003</v>
      </c>
      <c r="Z10" s="244">
        <v>4.9454892385999996</v>
      </c>
      <c r="AA10" s="244">
        <v>4.9113903887000001</v>
      </c>
      <c r="AB10" s="244">
        <v>4.9986265175</v>
      </c>
      <c r="AC10" s="244">
        <v>4.8858035219999998</v>
      </c>
      <c r="AD10" s="244">
        <v>5.0343272470000002</v>
      </c>
      <c r="AE10" s="244">
        <v>4.8084454903999996</v>
      </c>
      <c r="AF10" s="244">
        <v>4.7076062196999997</v>
      </c>
      <c r="AG10" s="244">
        <v>4.8554483222</v>
      </c>
      <c r="AH10" s="244">
        <v>4.7007083666999998</v>
      </c>
      <c r="AI10" s="244">
        <v>4.4192516857999999</v>
      </c>
      <c r="AJ10" s="244">
        <v>4.6511020183999996</v>
      </c>
      <c r="AK10" s="244">
        <v>4.7360202142999999</v>
      </c>
      <c r="AL10" s="244">
        <v>4.9858574915</v>
      </c>
      <c r="AM10" s="244">
        <v>4.9437030399999999</v>
      </c>
      <c r="AN10" s="244">
        <v>4.8169212245999997</v>
      </c>
      <c r="AO10" s="244">
        <v>4.9847801447000002</v>
      </c>
      <c r="AP10" s="244">
        <v>4.5760898633</v>
      </c>
      <c r="AQ10" s="244">
        <v>4.3538276920000003</v>
      </c>
      <c r="AR10" s="244">
        <v>4.1854964078999997</v>
      </c>
      <c r="AS10" s="244">
        <v>4.6743073468</v>
      </c>
      <c r="AT10" s="244">
        <v>4.7992954246000004</v>
      </c>
      <c r="AU10" s="244">
        <v>4.7139185428000001</v>
      </c>
      <c r="AV10" s="244">
        <v>4.7379981847000003</v>
      </c>
      <c r="AW10" s="244">
        <v>4.6346757177000004</v>
      </c>
      <c r="AX10" s="244">
        <v>4.7811190519000002</v>
      </c>
      <c r="AY10" s="244">
        <v>4.6337589072999998</v>
      </c>
      <c r="AZ10" s="244">
        <v>4.6789754257</v>
      </c>
      <c r="BA10" s="244">
        <v>4.6362862773</v>
      </c>
      <c r="BB10" s="244">
        <v>4.7126854482000002</v>
      </c>
      <c r="BC10" s="368">
        <v>4.7073965363000001</v>
      </c>
      <c r="BD10" s="368">
        <v>4.7328129462000001</v>
      </c>
      <c r="BE10" s="368">
        <v>4.7014436647000002</v>
      </c>
      <c r="BF10" s="368">
        <v>4.6656882722999997</v>
      </c>
      <c r="BG10" s="368">
        <v>4.5341596347999999</v>
      </c>
      <c r="BH10" s="368">
        <v>4.8210457609999997</v>
      </c>
      <c r="BI10" s="368">
        <v>4.8588346435999998</v>
      </c>
      <c r="BJ10" s="368">
        <v>4.9009206763000002</v>
      </c>
      <c r="BK10" s="368">
        <v>4.9120784686999999</v>
      </c>
      <c r="BL10" s="368">
        <v>4.9505960598999996</v>
      </c>
      <c r="BM10" s="368">
        <v>4.9710939969999997</v>
      </c>
      <c r="BN10" s="368">
        <v>4.9947121275999997</v>
      </c>
      <c r="BO10" s="368">
        <v>4.9312355396000003</v>
      </c>
      <c r="BP10" s="368">
        <v>4.9435073518000001</v>
      </c>
      <c r="BQ10" s="368">
        <v>4.9786678729</v>
      </c>
      <c r="BR10" s="368">
        <v>4.8833279410000001</v>
      </c>
      <c r="BS10" s="368">
        <v>4.7673865112999998</v>
      </c>
      <c r="BT10" s="368">
        <v>5.0649882395999999</v>
      </c>
      <c r="BU10" s="368">
        <v>5.0740579611000003</v>
      </c>
      <c r="BV10" s="368">
        <v>5.0763862853999999</v>
      </c>
    </row>
    <row r="11" spans="1:74" ht="11.15" customHeight="1" x14ac:dyDescent="0.25">
      <c r="A11" s="159" t="s">
        <v>300</v>
      </c>
      <c r="B11" s="170" t="s">
        <v>269</v>
      </c>
      <c r="C11" s="244">
        <v>70.117647715000004</v>
      </c>
      <c r="D11" s="244">
        <v>69.905472888999995</v>
      </c>
      <c r="E11" s="244">
        <v>69.950938027000007</v>
      </c>
      <c r="F11" s="244">
        <v>70.244632545000002</v>
      </c>
      <c r="G11" s="244">
        <v>70.421117914999996</v>
      </c>
      <c r="H11" s="244">
        <v>70.830151150000006</v>
      </c>
      <c r="I11" s="244">
        <v>70.870627913999996</v>
      </c>
      <c r="J11" s="244">
        <v>70.658195547000005</v>
      </c>
      <c r="K11" s="244">
        <v>71.037893916000002</v>
      </c>
      <c r="L11" s="244">
        <v>71.298017755000004</v>
      </c>
      <c r="M11" s="244">
        <v>70.904616885999999</v>
      </c>
      <c r="N11" s="244">
        <v>70.169381309000002</v>
      </c>
      <c r="O11" s="244">
        <v>69.141443864999999</v>
      </c>
      <c r="P11" s="244">
        <v>68.967597187999999</v>
      </c>
      <c r="Q11" s="244">
        <v>68.726629485000004</v>
      </c>
      <c r="R11" s="244">
        <v>68.643975646000001</v>
      </c>
      <c r="S11" s="244">
        <v>68.731013062000002</v>
      </c>
      <c r="T11" s="244">
        <v>69.214456373999994</v>
      </c>
      <c r="U11" s="244">
        <v>68.745651486</v>
      </c>
      <c r="V11" s="244">
        <v>69.333563514000005</v>
      </c>
      <c r="W11" s="244">
        <v>67.554803211999996</v>
      </c>
      <c r="X11" s="244">
        <v>68.931401691999994</v>
      </c>
      <c r="Y11" s="244">
        <v>68.788011596999993</v>
      </c>
      <c r="Z11" s="244">
        <v>68.258512323000005</v>
      </c>
      <c r="AA11" s="244">
        <v>67.945417066000005</v>
      </c>
      <c r="AB11" s="244">
        <v>66.940977548999996</v>
      </c>
      <c r="AC11" s="244">
        <v>67.272483842</v>
      </c>
      <c r="AD11" s="244">
        <v>68.960218850000004</v>
      </c>
      <c r="AE11" s="244">
        <v>60.452370354999999</v>
      </c>
      <c r="AF11" s="244">
        <v>59.033351658000001</v>
      </c>
      <c r="AG11" s="244">
        <v>59.907554822999998</v>
      </c>
      <c r="AH11" s="244">
        <v>61.54082571</v>
      </c>
      <c r="AI11" s="244">
        <v>61.451354195999997</v>
      </c>
      <c r="AJ11" s="244">
        <v>61.720610182999998</v>
      </c>
      <c r="AK11" s="244">
        <v>62.149583925000002</v>
      </c>
      <c r="AL11" s="244">
        <v>62.021750001000001</v>
      </c>
      <c r="AM11" s="244">
        <v>62.775664757999998</v>
      </c>
      <c r="AN11" s="244">
        <v>62.168125570000001</v>
      </c>
      <c r="AO11" s="244">
        <v>62.625220143</v>
      </c>
      <c r="AP11" s="244">
        <v>63.195456741999998</v>
      </c>
      <c r="AQ11" s="244">
        <v>64.023204355000004</v>
      </c>
      <c r="AR11" s="244">
        <v>64.622749614</v>
      </c>
      <c r="AS11" s="244">
        <v>65.563127823000002</v>
      </c>
      <c r="AT11" s="244">
        <v>65.183875541999996</v>
      </c>
      <c r="AU11" s="244">
        <v>65.995764430999998</v>
      </c>
      <c r="AV11" s="244">
        <v>65.964583073</v>
      </c>
      <c r="AW11" s="244">
        <v>66.256936167999996</v>
      </c>
      <c r="AX11" s="244">
        <v>66.027613125000002</v>
      </c>
      <c r="AY11" s="244">
        <v>66.789510903999997</v>
      </c>
      <c r="AZ11" s="244">
        <v>67.621926813000002</v>
      </c>
      <c r="BA11" s="244">
        <v>67.361045723000004</v>
      </c>
      <c r="BB11" s="244">
        <v>66.519413295000007</v>
      </c>
      <c r="BC11" s="368">
        <v>67.237537778999993</v>
      </c>
      <c r="BD11" s="368">
        <v>67.089178230000002</v>
      </c>
      <c r="BE11" s="368">
        <v>67.506315036999993</v>
      </c>
      <c r="BF11" s="368">
        <v>67.739010711999995</v>
      </c>
      <c r="BG11" s="368">
        <v>67.851168181999995</v>
      </c>
      <c r="BH11" s="368">
        <v>67.600972526000007</v>
      </c>
      <c r="BI11" s="368">
        <v>67.488407780000003</v>
      </c>
      <c r="BJ11" s="368">
        <v>67.295349658000006</v>
      </c>
      <c r="BK11" s="368">
        <v>67.246157080000003</v>
      </c>
      <c r="BL11" s="368">
        <v>67.136095362999995</v>
      </c>
      <c r="BM11" s="368">
        <v>67.002368422999993</v>
      </c>
      <c r="BN11" s="368">
        <v>67.282517459000005</v>
      </c>
      <c r="BO11" s="368">
        <v>67.512152102000002</v>
      </c>
      <c r="BP11" s="368">
        <v>67.719693398000004</v>
      </c>
      <c r="BQ11" s="368">
        <v>67.703635849999998</v>
      </c>
      <c r="BR11" s="368">
        <v>67.601106498999997</v>
      </c>
      <c r="BS11" s="368">
        <v>67.710464517000005</v>
      </c>
      <c r="BT11" s="368">
        <v>67.370053083000002</v>
      </c>
      <c r="BU11" s="368">
        <v>67.163080781999994</v>
      </c>
      <c r="BV11" s="368">
        <v>66.950489145999995</v>
      </c>
    </row>
    <row r="12" spans="1:74" ht="11.15" customHeight="1" x14ac:dyDescent="0.25">
      <c r="A12" s="159" t="s">
        <v>295</v>
      </c>
      <c r="B12" s="170" t="s">
        <v>876</v>
      </c>
      <c r="C12" s="244">
        <v>37.017125352999997</v>
      </c>
      <c r="D12" s="244">
        <v>36.859165335999997</v>
      </c>
      <c r="E12" s="244">
        <v>36.690285242999998</v>
      </c>
      <c r="F12" s="244">
        <v>36.654691</v>
      </c>
      <c r="G12" s="244">
        <v>36.536128347999998</v>
      </c>
      <c r="H12" s="244">
        <v>36.536881350000002</v>
      </c>
      <c r="I12" s="244">
        <v>36.583222976999998</v>
      </c>
      <c r="J12" s="244">
        <v>36.826116933999998</v>
      </c>
      <c r="K12" s="244">
        <v>36.959265352000003</v>
      </c>
      <c r="L12" s="244">
        <v>37.128981889999999</v>
      </c>
      <c r="M12" s="244">
        <v>36.884636358999998</v>
      </c>
      <c r="N12" s="244">
        <v>36.110964352000003</v>
      </c>
      <c r="O12" s="244">
        <v>35.444386387999998</v>
      </c>
      <c r="P12" s="244">
        <v>35.435905726000001</v>
      </c>
      <c r="Q12" s="244">
        <v>34.985903899</v>
      </c>
      <c r="R12" s="244">
        <v>35.045207196</v>
      </c>
      <c r="S12" s="244">
        <v>34.708994228000002</v>
      </c>
      <c r="T12" s="244">
        <v>34.797635495000002</v>
      </c>
      <c r="U12" s="244">
        <v>34.370835088</v>
      </c>
      <c r="V12" s="244">
        <v>34.596430404000003</v>
      </c>
      <c r="W12" s="244">
        <v>32.99741993</v>
      </c>
      <c r="X12" s="244">
        <v>34.416385867000002</v>
      </c>
      <c r="Y12" s="244">
        <v>34.284246660999997</v>
      </c>
      <c r="Z12" s="244">
        <v>34.210077337000001</v>
      </c>
      <c r="AA12" s="244">
        <v>33.798211297000002</v>
      </c>
      <c r="AB12" s="244">
        <v>33.048633488</v>
      </c>
      <c r="AC12" s="244">
        <v>33.257186181999998</v>
      </c>
      <c r="AD12" s="244">
        <v>35.271032701999999</v>
      </c>
      <c r="AE12" s="244">
        <v>29.327418771000001</v>
      </c>
      <c r="AF12" s="244">
        <v>27.372720999999999</v>
      </c>
      <c r="AG12" s="244">
        <v>28.008979061000002</v>
      </c>
      <c r="AH12" s="244">
        <v>29.012965336000001</v>
      </c>
      <c r="AI12" s="244">
        <v>29.130853693999999</v>
      </c>
      <c r="AJ12" s="244">
        <v>29.459282815000002</v>
      </c>
      <c r="AK12" s="244">
        <v>30.234244963999998</v>
      </c>
      <c r="AL12" s="244">
        <v>30.431687197999999</v>
      </c>
      <c r="AM12" s="244">
        <v>30.608400660000001</v>
      </c>
      <c r="AN12" s="244">
        <v>30.115158188999999</v>
      </c>
      <c r="AO12" s="244">
        <v>30.281925082000001</v>
      </c>
      <c r="AP12" s="244">
        <v>30.361959235</v>
      </c>
      <c r="AQ12" s="244">
        <v>30.860035027999999</v>
      </c>
      <c r="AR12" s="244">
        <v>31.413076066999999</v>
      </c>
      <c r="AS12" s="244">
        <v>32.154076066999998</v>
      </c>
      <c r="AT12" s="244">
        <v>32.148692394000001</v>
      </c>
      <c r="AU12" s="244">
        <v>32.555456431000003</v>
      </c>
      <c r="AV12" s="244">
        <v>32.834720468</v>
      </c>
      <c r="AW12" s="244">
        <v>33.129259826000002</v>
      </c>
      <c r="AX12" s="244">
        <v>33.349787894000002</v>
      </c>
      <c r="AY12" s="244">
        <v>33.441799594999999</v>
      </c>
      <c r="AZ12" s="244">
        <v>34.112161477999997</v>
      </c>
      <c r="BA12" s="244">
        <v>33.725150495000001</v>
      </c>
      <c r="BB12" s="244">
        <v>33.919209971999997</v>
      </c>
      <c r="BC12" s="368">
        <v>34.357549073999998</v>
      </c>
      <c r="BD12" s="368">
        <v>34.522884734999998</v>
      </c>
      <c r="BE12" s="368">
        <v>34.689534414000001</v>
      </c>
      <c r="BF12" s="368">
        <v>34.765639896000003</v>
      </c>
      <c r="BG12" s="368">
        <v>34.795776046</v>
      </c>
      <c r="BH12" s="368">
        <v>34.957480728999997</v>
      </c>
      <c r="BI12" s="368">
        <v>35.020475797000003</v>
      </c>
      <c r="BJ12" s="368">
        <v>35.076725834000001</v>
      </c>
      <c r="BK12" s="368">
        <v>35.220421924999997</v>
      </c>
      <c r="BL12" s="368">
        <v>35.133189008000002</v>
      </c>
      <c r="BM12" s="368">
        <v>35.115304921000003</v>
      </c>
      <c r="BN12" s="368">
        <v>35.028107024999997</v>
      </c>
      <c r="BO12" s="368">
        <v>35.002698131999999</v>
      </c>
      <c r="BP12" s="368">
        <v>35.001631361000001</v>
      </c>
      <c r="BQ12" s="368">
        <v>35.017103093000003</v>
      </c>
      <c r="BR12" s="368">
        <v>35.016762456000002</v>
      </c>
      <c r="BS12" s="368">
        <v>34.970660252000002</v>
      </c>
      <c r="BT12" s="368">
        <v>34.940848946999999</v>
      </c>
      <c r="BU12" s="368">
        <v>34.983805582999999</v>
      </c>
      <c r="BV12" s="368">
        <v>35.05023147</v>
      </c>
    </row>
    <row r="13" spans="1:74" ht="11.15" customHeight="1" x14ac:dyDescent="0.25">
      <c r="A13" s="159" t="s">
        <v>296</v>
      </c>
      <c r="B13" s="170" t="s">
        <v>275</v>
      </c>
      <c r="C13" s="244">
        <v>31.756</v>
      </c>
      <c r="D13" s="244">
        <v>31.585999999999999</v>
      </c>
      <c r="E13" s="244">
        <v>31.408999999999999</v>
      </c>
      <c r="F13" s="244">
        <v>31.343</v>
      </c>
      <c r="G13" s="244">
        <v>31.228000000000002</v>
      </c>
      <c r="H13" s="244">
        <v>31.228999999999999</v>
      </c>
      <c r="I13" s="244">
        <v>31.286000000000001</v>
      </c>
      <c r="J13" s="244">
        <v>31.53</v>
      </c>
      <c r="K13" s="244">
        <v>31.666</v>
      </c>
      <c r="L13" s="244">
        <v>31.841000000000001</v>
      </c>
      <c r="M13" s="244">
        <v>31.596</v>
      </c>
      <c r="N13" s="244">
        <v>30.815999999999999</v>
      </c>
      <c r="O13" s="244">
        <v>30.106000000000002</v>
      </c>
      <c r="P13" s="244">
        <v>30.091000000000001</v>
      </c>
      <c r="Q13" s="244">
        <v>29.605</v>
      </c>
      <c r="R13" s="244">
        <v>29.655000000000001</v>
      </c>
      <c r="S13" s="244">
        <v>29.335000000000001</v>
      </c>
      <c r="T13" s="244">
        <v>29.425000000000001</v>
      </c>
      <c r="U13" s="244">
        <v>29.004999999999999</v>
      </c>
      <c r="V13" s="244">
        <v>29.245000000000001</v>
      </c>
      <c r="W13" s="244">
        <v>27.684999999999999</v>
      </c>
      <c r="X13" s="244">
        <v>29.145</v>
      </c>
      <c r="Y13" s="244">
        <v>29.004586</v>
      </c>
      <c r="Z13" s="244">
        <v>28.905000000000001</v>
      </c>
      <c r="AA13" s="244">
        <v>28.67</v>
      </c>
      <c r="AB13" s="244">
        <v>27.95</v>
      </c>
      <c r="AC13" s="244">
        <v>28.19</v>
      </c>
      <c r="AD13" s="244">
        <v>30.175000000000001</v>
      </c>
      <c r="AE13" s="244">
        <v>24.31</v>
      </c>
      <c r="AF13" s="244">
        <v>22.35</v>
      </c>
      <c r="AG13" s="244">
        <v>22.975000000000001</v>
      </c>
      <c r="AH13" s="244">
        <v>23.94</v>
      </c>
      <c r="AI13" s="244">
        <v>23.975000000000001</v>
      </c>
      <c r="AJ13" s="244">
        <v>24.32</v>
      </c>
      <c r="AK13" s="244">
        <v>25.07</v>
      </c>
      <c r="AL13" s="244">
        <v>25.254999999999999</v>
      </c>
      <c r="AM13" s="244">
        <v>25.315000000000001</v>
      </c>
      <c r="AN13" s="244">
        <v>24.875</v>
      </c>
      <c r="AO13" s="244">
        <v>25.024999999999999</v>
      </c>
      <c r="AP13" s="244">
        <v>24.995000000000001</v>
      </c>
      <c r="AQ13" s="244">
        <v>25.462</v>
      </c>
      <c r="AR13" s="244">
        <v>26.015000000000001</v>
      </c>
      <c r="AS13" s="244">
        <v>26.72</v>
      </c>
      <c r="AT13" s="244">
        <v>26.704999999999998</v>
      </c>
      <c r="AU13" s="244">
        <v>27.105</v>
      </c>
      <c r="AV13" s="244">
        <v>27.375</v>
      </c>
      <c r="AW13" s="244">
        <v>27.754999999999999</v>
      </c>
      <c r="AX13" s="244">
        <v>27.87</v>
      </c>
      <c r="AY13" s="244">
        <v>27.82</v>
      </c>
      <c r="AZ13" s="244">
        <v>28.574999999999999</v>
      </c>
      <c r="BA13" s="244">
        <v>28.215</v>
      </c>
      <c r="BB13" s="244">
        <v>28.49</v>
      </c>
      <c r="BC13" s="368">
        <v>28.932082999999999</v>
      </c>
      <c r="BD13" s="368">
        <v>29.076941000000001</v>
      </c>
      <c r="BE13" s="368">
        <v>29.211597999999999</v>
      </c>
      <c r="BF13" s="368">
        <v>29.266653999999999</v>
      </c>
      <c r="BG13" s="368">
        <v>29.331510000000002</v>
      </c>
      <c r="BH13" s="368">
        <v>29.506423000000002</v>
      </c>
      <c r="BI13" s="368">
        <v>29.505027999999999</v>
      </c>
      <c r="BJ13" s="368">
        <v>29.483687</v>
      </c>
      <c r="BK13" s="368">
        <v>29.596347000000002</v>
      </c>
      <c r="BL13" s="368">
        <v>29.595006999999999</v>
      </c>
      <c r="BM13" s="368">
        <v>29.603667000000002</v>
      </c>
      <c r="BN13" s="368">
        <v>29.597325999999999</v>
      </c>
      <c r="BO13" s="368">
        <v>29.575986</v>
      </c>
      <c r="BP13" s="368">
        <v>29.554646000000002</v>
      </c>
      <c r="BQ13" s="368">
        <v>29.538305000000001</v>
      </c>
      <c r="BR13" s="368">
        <v>29.516964999999999</v>
      </c>
      <c r="BS13" s="368">
        <v>29.505624999999998</v>
      </c>
      <c r="BT13" s="368">
        <v>29.489284999999999</v>
      </c>
      <c r="BU13" s="368">
        <v>29.467943999999999</v>
      </c>
      <c r="BV13" s="368">
        <v>29.456603999999999</v>
      </c>
    </row>
    <row r="14" spans="1:74" ht="11.15" customHeight="1" x14ac:dyDescent="0.25">
      <c r="A14" s="159" t="s">
        <v>374</v>
      </c>
      <c r="B14" s="170" t="s">
        <v>1018</v>
      </c>
      <c r="C14" s="244">
        <v>5.2611253525999997</v>
      </c>
      <c r="D14" s="244">
        <v>5.2731653364</v>
      </c>
      <c r="E14" s="244">
        <v>5.2812852428000001</v>
      </c>
      <c r="F14" s="244">
        <v>5.3116909998999997</v>
      </c>
      <c r="G14" s="244">
        <v>5.3081283478000003</v>
      </c>
      <c r="H14" s="244">
        <v>5.3078813499999997</v>
      </c>
      <c r="I14" s="244">
        <v>5.2972229764999996</v>
      </c>
      <c r="J14" s="244">
        <v>5.2961169342999996</v>
      </c>
      <c r="K14" s="244">
        <v>5.2932653516999997</v>
      </c>
      <c r="L14" s="244">
        <v>5.2879818904000002</v>
      </c>
      <c r="M14" s="244">
        <v>5.2886363584999998</v>
      </c>
      <c r="N14" s="244">
        <v>5.2949643524000001</v>
      </c>
      <c r="O14" s="244">
        <v>5.338386388</v>
      </c>
      <c r="P14" s="244">
        <v>5.3449057255000003</v>
      </c>
      <c r="Q14" s="244">
        <v>5.3809038984999997</v>
      </c>
      <c r="R14" s="244">
        <v>5.3902071961000004</v>
      </c>
      <c r="S14" s="244">
        <v>5.3739942280999999</v>
      </c>
      <c r="T14" s="244">
        <v>5.3726354953</v>
      </c>
      <c r="U14" s="244">
        <v>5.3658350881999999</v>
      </c>
      <c r="V14" s="244">
        <v>5.3514304044000003</v>
      </c>
      <c r="W14" s="244">
        <v>5.3124199303999999</v>
      </c>
      <c r="X14" s="244">
        <v>5.2713858673000002</v>
      </c>
      <c r="Y14" s="244">
        <v>5.2796606609000003</v>
      </c>
      <c r="Z14" s="244">
        <v>5.3050773374000002</v>
      </c>
      <c r="AA14" s="244">
        <v>5.1282112971</v>
      </c>
      <c r="AB14" s="244">
        <v>5.0986334880999999</v>
      </c>
      <c r="AC14" s="244">
        <v>5.0671861823000004</v>
      </c>
      <c r="AD14" s="244">
        <v>5.0960327016000004</v>
      </c>
      <c r="AE14" s="244">
        <v>5.0174187713</v>
      </c>
      <c r="AF14" s="244">
        <v>5.0227210002999998</v>
      </c>
      <c r="AG14" s="244">
        <v>5.0339790612000002</v>
      </c>
      <c r="AH14" s="244">
        <v>5.0729653361000002</v>
      </c>
      <c r="AI14" s="244">
        <v>5.1558536939000001</v>
      </c>
      <c r="AJ14" s="244">
        <v>5.1392828150999996</v>
      </c>
      <c r="AK14" s="244">
        <v>5.1642449644999999</v>
      </c>
      <c r="AL14" s="244">
        <v>5.1766871983999998</v>
      </c>
      <c r="AM14" s="244">
        <v>5.2934006598999996</v>
      </c>
      <c r="AN14" s="244">
        <v>5.2401581888999997</v>
      </c>
      <c r="AO14" s="244">
        <v>5.2569250823000004</v>
      </c>
      <c r="AP14" s="244">
        <v>5.3669592348000004</v>
      </c>
      <c r="AQ14" s="244">
        <v>5.3980350282999998</v>
      </c>
      <c r="AR14" s="244">
        <v>5.3980760667999999</v>
      </c>
      <c r="AS14" s="244">
        <v>5.4340760668000003</v>
      </c>
      <c r="AT14" s="244">
        <v>5.4436923936000001</v>
      </c>
      <c r="AU14" s="244">
        <v>5.4504564310000001</v>
      </c>
      <c r="AV14" s="244">
        <v>5.4597204684999996</v>
      </c>
      <c r="AW14" s="244">
        <v>5.3742598256000003</v>
      </c>
      <c r="AX14" s="244">
        <v>5.4797878940000002</v>
      </c>
      <c r="AY14" s="244">
        <v>5.6217995945999997</v>
      </c>
      <c r="AZ14" s="244">
        <v>5.5371614782999998</v>
      </c>
      <c r="BA14" s="244">
        <v>5.5101504948000004</v>
      </c>
      <c r="BB14" s="244">
        <v>5.4292099718999998</v>
      </c>
      <c r="BC14" s="368">
        <v>5.4254660738</v>
      </c>
      <c r="BD14" s="368">
        <v>5.4459437347000001</v>
      </c>
      <c r="BE14" s="368">
        <v>5.4779364135000002</v>
      </c>
      <c r="BF14" s="368">
        <v>5.4989858955999997</v>
      </c>
      <c r="BG14" s="368">
        <v>5.4642660455999996</v>
      </c>
      <c r="BH14" s="368">
        <v>5.4510577287000004</v>
      </c>
      <c r="BI14" s="368">
        <v>5.5154477970000002</v>
      </c>
      <c r="BJ14" s="368">
        <v>5.5930388338999997</v>
      </c>
      <c r="BK14" s="368">
        <v>5.6240749249000004</v>
      </c>
      <c r="BL14" s="368">
        <v>5.5381820084999998</v>
      </c>
      <c r="BM14" s="368">
        <v>5.5116379212000002</v>
      </c>
      <c r="BN14" s="368">
        <v>5.4307810244999999</v>
      </c>
      <c r="BO14" s="368">
        <v>5.4267121315000004</v>
      </c>
      <c r="BP14" s="368">
        <v>5.4469853611000003</v>
      </c>
      <c r="BQ14" s="368">
        <v>5.4787980934</v>
      </c>
      <c r="BR14" s="368">
        <v>5.4997974558999996</v>
      </c>
      <c r="BS14" s="368">
        <v>5.4650352521999999</v>
      </c>
      <c r="BT14" s="368">
        <v>5.4515639471000004</v>
      </c>
      <c r="BU14" s="368">
        <v>5.5158615834000004</v>
      </c>
      <c r="BV14" s="368">
        <v>5.5936274702000004</v>
      </c>
    </row>
    <row r="15" spans="1:74" ht="11.15" customHeight="1" x14ac:dyDescent="0.25">
      <c r="A15" s="159" t="s">
        <v>297</v>
      </c>
      <c r="B15" s="170" t="s">
        <v>270</v>
      </c>
      <c r="C15" s="244">
        <v>14.343159795</v>
      </c>
      <c r="D15" s="244">
        <v>14.390647676</v>
      </c>
      <c r="E15" s="244">
        <v>14.371139921999999</v>
      </c>
      <c r="F15" s="244">
        <v>14.303486484</v>
      </c>
      <c r="G15" s="244">
        <v>14.363204344</v>
      </c>
      <c r="H15" s="244">
        <v>14.462325565</v>
      </c>
      <c r="I15" s="244">
        <v>14.607786399</v>
      </c>
      <c r="J15" s="244">
        <v>14.393754811000001</v>
      </c>
      <c r="K15" s="244">
        <v>14.709335158</v>
      </c>
      <c r="L15" s="244">
        <v>14.759176102</v>
      </c>
      <c r="M15" s="244">
        <v>14.806994917999999</v>
      </c>
      <c r="N15" s="244">
        <v>14.924772368999999</v>
      </c>
      <c r="O15" s="244">
        <v>14.837954785999999</v>
      </c>
      <c r="P15" s="244">
        <v>14.823304715000001</v>
      </c>
      <c r="Q15" s="244">
        <v>14.724437601</v>
      </c>
      <c r="R15" s="244">
        <v>14.325808903</v>
      </c>
      <c r="S15" s="244">
        <v>14.230156799</v>
      </c>
      <c r="T15" s="244">
        <v>14.590736582</v>
      </c>
      <c r="U15" s="244">
        <v>14.559604910999999</v>
      </c>
      <c r="V15" s="244">
        <v>14.570983744999999</v>
      </c>
      <c r="W15" s="244">
        <v>14.506041986</v>
      </c>
      <c r="X15" s="244">
        <v>14.524658632</v>
      </c>
      <c r="Y15" s="244">
        <v>14.667089384000001</v>
      </c>
      <c r="Z15" s="244">
        <v>14.692631726</v>
      </c>
      <c r="AA15" s="244">
        <v>14.718661044999999</v>
      </c>
      <c r="AB15" s="244">
        <v>14.713664335000001</v>
      </c>
      <c r="AC15" s="244">
        <v>14.687506845</v>
      </c>
      <c r="AD15" s="244">
        <v>14.738010635</v>
      </c>
      <c r="AE15" s="244">
        <v>12.475267521999999</v>
      </c>
      <c r="AF15" s="244">
        <v>12.269654242</v>
      </c>
      <c r="AG15" s="244">
        <v>12.320071134999999</v>
      </c>
      <c r="AH15" s="244">
        <v>12.868600708000001</v>
      </c>
      <c r="AI15" s="244">
        <v>12.892236688000001</v>
      </c>
      <c r="AJ15" s="244">
        <v>13.032627213</v>
      </c>
      <c r="AK15" s="244">
        <v>13.129052522</v>
      </c>
      <c r="AL15" s="244">
        <v>13.164611495999999</v>
      </c>
      <c r="AM15" s="244">
        <v>13.302184284999999</v>
      </c>
      <c r="AN15" s="244">
        <v>13.357579763</v>
      </c>
      <c r="AO15" s="244">
        <v>13.474124583</v>
      </c>
      <c r="AP15" s="244">
        <v>13.622057369</v>
      </c>
      <c r="AQ15" s="244">
        <v>13.62590853</v>
      </c>
      <c r="AR15" s="244">
        <v>13.594163505999999</v>
      </c>
      <c r="AS15" s="244">
        <v>13.658863632999999</v>
      </c>
      <c r="AT15" s="244">
        <v>13.367866595000001</v>
      </c>
      <c r="AU15" s="244">
        <v>13.727637538</v>
      </c>
      <c r="AV15" s="244">
        <v>14.124629888999999</v>
      </c>
      <c r="AW15" s="244">
        <v>14.272844093</v>
      </c>
      <c r="AX15" s="244">
        <v>14.284769133999999</v>
      </c>
      <c r="AY15" s="244">
        <v>14.337268143999999</v>
      </c>
      <c r="AZ15" s="244">
        <v>14.390002054</v>
      </c>
      <c r="BA15" s="244">
        <v>14.310838008999999</v>
      </c>
      <c r="BB15" s="244">
        <v>13.005480338</v>
      </c>
      <c r="BC15" s="368">
        <v>12.828604586000001</v>
      </c>
      <c r="BD15" s="368">
        <v>12.415968178</v>
      </c>
      <c r="BE15" s="368">
        <v>12.520147851000001</v>
      </c>
      <c r="BF15" s="368">
        <v>12.564323013999999</v>
      </c>
      <c r="BG15" s="368">
        <v>12.562724766000001</v>
      </c>
      <c r="BH15" s="368">
        <v>12.524913916999999</v>
      </c>
      <c r="BI15" s="368">
        <v>12.542000721000001</v>
      </c>
      <c r="BJ15" s="368">
        <v>12.496669537000001</v>
      </c>
      <c r="BK15" s="368">
        <v>12.489611737000001</v>
      </c>
      <c r="BL15" s="368">
        <v>12.447945004999999</v>
      </c>
      <c r="BM15" s="368">
        <v>12.351497839</v>
      </c>
      <c r="BN15" s="368">
        <v>12.286870959</v>
      </c>
      <c r="BO15" s="368">
        <v>12.070163411999999</v>
      </c>
      <c r="BP15" s="368">
        <v>12.231705308</v>
      </c>
      <c r="BQ15" s="368">
        <v>12.189315697</v>
      </c>
      <c r="BR15" s="368">
        <v>12.01796096</v>
      </c>
      <c r="BS15" s="368">
        <v>12.034717457999999</v>
      </c>
      <c r="BT15" s="368">
        <v>12.038103376</v>
      </c>
      <c r="BU15" s="368">
        <v>12.091340957</v>
      </c>
      <c r="BV15" s="368">
        <v>12.058240755</v>
      </c>
    </row>
    <row r="16" spans="1:74" ht="11.15" customHeight="1" x14ac:dyDescent="0.25">
      <c r="A16" s="159" t="s">
        <v>298</v>
      </c>
      <c r="B16" s="170" t="s">
        <v>271</v>
      </c>
      <c r="C16" s="244">
        <v>4.7535229000000001</v>
      </c>
      <c r="D16" s="244">
        <v>4.7085229000000002</v>
      </c>
      <c r="E16" s="244">
        <v>4.7725229000000002</v>
      </c>
      <c r="F16" s="244">
        <v>4.7595229000000003</v>
      </c>
      <c r="G16" s="244">
        <v>4.7465229000000004</v>
      </c>
      <c r="H16" s="244">
        <v>4.8435229</v>
      </c>
      <c r="I16" s="244">
        <v>4.7015228999999996</v>
      </c>
      <c r="J16" s="244">
        <v>4.7365228999999998</v>
      </c>
      <c r="K16" s="244">
        <v>4.6665229000000004</v>
      </c>
      <c r="L16" s="244">
        <v>4.7635228999999999</v>
      </c>
      <c r="M16" s="244">
        <v>4.7565229000000002</v>
      </c>
      <c r="N16" s="244">
        <v>4.8245228999999998</v>
      </c>
      <c r="O16" s="244">
        <v>4.8443651000000001</v>
      </c>
      <c r="P16" s="244">
        <v>4.8133651000000004</v>
      </c>
      <c r="Q16" s="244">
        <v>4.9293651000000001</v>
      </c>
      <c r="R16" s="244">
        <v>4.8583651000000003</v>
      </c>
      <c r="S16" s="244">
        <v>4.8583651000000003</v>
      </c>
      <c r="T16" s="244">
        <v>4.9553650999999999</v>
      </c>
      <c r="U16" s="244">
        <v>4.8733651</v>
      </c>
      <c r="V16" s="244">
        <v>4.8503651000000003</v>
      </c>
      <c r="W16" s="244">
        <v>4.8463650999999999</v>
      </c>
      <c r="X16" s="244">
        <v>4.8353650999999997</v>
      </c>
      <c r="Y16" s="244">
        <v>4.8623650999999999</v>
      </c>
      <c r="Z16" s="244">
        <v>4.8253651</v>
      </c>
      <c r="AA16" s="244">
        <v>4.9279381999999998</v>
      </c>
      <c r="AB16" s="244">
        <v>4.8629382000000003</v>
      </c>
      <c r="AC16" s="244">
        <v>4.8769033999999998</v>
      </c>
      <c r="AD16" s="244">
        <v>4.8070301000000004</v>
      </c>
      <c r="AE16" s="244">
        <v>4.8279078000000002</v>
      </c>
      <c r="AF16" s="244">
        <v>4.9183836999999997</v>
      </c>
      <c r="AG16" s="244">
        <v>4.8500211999999996</v>
      </c>
      <c r="AH16" s="244">
        <v>4.8958203999999999</v>
      </c>
      <c r="AI16" s="244">
        <v>4.8951390999999997</v>
      </c>
      <c r="AJ16" s="244">
        <v>4.8358596</v>
      </c>
      <c r="AK16" s="244">
        <v>4.8551390999999997</v>
      </c>
      <c r="AL16" s="244">
        <v>4.7987906000000002</v>
      </c>
      <c r="AM16" s="244">
        <v>4.9963031000000004</v>
      </c>
      <c r="AN16" s="244">
        <v>4.9489343999999997</v>
      </c>
      <c r="AO16" s="244">
        <v>5.0344392999999998</v>
      </c>
      <c r="AP16" s="244">
        <v>5.0040579999999997</v>
      </c>
      <c r="AQ16" s="244">
        <v>5.0242775000000002</v>
      </c>
      <c r="AR16" s="244">
        <v>5.0712774999999999</v>
      </c>
      <c r="AS16" s="244">
        <v>4.9943404999999998</v>
      </c>
      <c r="AT16" s="244">
        <v>5.0033810605999998</v>
      </c>
      <c r="AU16" s="244">
        <v>5.0363810606000001</v>
      </c>
      <c r="AV16" s="244">
        <v>4.9573810606000004</v>
      </c>
      <c r="AW16" s="244">
        <v>4.9653810606000004</v>
      </c>
      <c r="AX16" s="244">
        <v>4.8753810605999996</v>
      </c>
      <c r="AY16" s="244">
        <v>5.2078464715999999</v>
      </c>
      <c r="AZ16" s="244">
        <v>5.1363749757999999</v>
      </c>
      <c r="BA16" s="244">
        <v>5.2068940458000004</v>
      </c>
      <c r="BB16" s="244">
        <v>5.0225036678999997</v>
      </c>
      <c r="BC16" s="368">
        <v>5.0466730613999999</v>
      </c>
      <c r="BD16" s="368">
        <v>5.0820772916000001</v>
      </c>
      <c r="BE16" s="368">
        <v>5.0178950206000001</v>
      </c>
      <c r="BF16" s="368">
        <v>5.0533305773999997</v>
      </c>
      <c r="BG16" s="368">
        <v>5.0747927368000001</v>
      </c>
      <c r="BH16" s="368">
        <v>5.0940291909999997</v>
      </c>
      <c r="BI16" s="368">
        <v>5.1138152663999996</v>
      </c>
      <c r="BJ16" s="368">
        <v>5.070055827</v>
      </c>
      <c r="BK16" s="368">
        <v>5.082135804</v>
      </c>
      <c r="BL16" s="368">
        <v>5.0733098654999997</v>
      </c>
      <c r="BM16" s="368">
        <v>5.0671428119000002</v>
      </c>
      <c r="BN16" s="368">
        <v>5.0743072132</v>
      </c>
      <c r="BO16" s="368">
        <v>5.0961176786999998</v>
      </c>
      <c r="BP16" s="368">
        <v>5.1300182981000004</v>
      </c>
      <c r="BQ16" s="368">
        <v>5.0646742207999997</v>
      </c>
      <c r="BR16" s="368">
        <v>5.0997095561999997</v>
      </c>
      <c r="BS16" s="368">
        <v>5.1208543443999996</v>
      </c>
      <c r="BT16" s="368">
        <v>5.1381781825999999</v>
      </c>
      <c r="BU16" s="368">
        <v>5.1562931431000001</v>
      </c>
      <c r="BV16" s="368">
        <v>5.1139010224000003</v>
      </c>
    </row>
    <row r="17" spans="1:74" ht="11.15" customHeight="1" x14ac:dyDescent="0.25">
      <c r="A17" s="159" t="s">
        <v>299</v>
      </c>
      <c r="B17" s="170" t="s">
        <v>273</v>
      </c>
      <c r="C17" s="244">
        <v>14.003839667999999</v>
      </c>
      <c r="D17" s="244">
        <v>13.947136977</v>
      </c>
      <c r="E17" s="244">
        <v>14.116989963</v>
      </c>
      <c r="F17" s="244">
        <v>14.526932161</v>
      </c>
      <c r="G17" s="244">
        <v>14.775262324</v>
      </c>
      <c r="H17" s="244">
        <v>14.987421335000001</v>
      </c>
      <c r="I17" s="244">
        <v>14.978095637999999</v>
      </c>
      <c r="J17" s="244">
        <v>14.701800901</v>
      </c>
      <c r="K17" s="244">
        <v>14.702770506</v>
      </c>
      <c r="L17" s="244">
        <v>14.646336862</v>
      </c>
      <c r="M17" s="244">
        <v>14.45646271</v>
      </c>
      <c r="N17" s="244">
        <v>14.309121687999999</v>
      </c>
      <c r="O17" s="244">
        <v>14.014737590999999</v>
      </c>
      <c r="P17" s="244">
        <v>13.895021647</v>
      </c>
      <c r="Q17" s="244">
        <v>14.086922885</v>
      </c>
      <c r="R17" s="244">
        <v>14.414594446000001</v>
      </c>
      <c r="S17" s="244">
        <v>14.933496935999999</v>
      </c>
      <c r="T17" s="244">
        <v>14.870719197</v>
      </c>
      <c r="U17" s="244">
        <v>14.941846387</v>
      </c>
      <c r="V17" s="244">
        <v>15.315784263999999</v>
      </c>
      <c r="W17" s="244">
        <v>15.204976196</v>
      </c>
      <c r="X17" s="244">
        <v>15.154992093000001</v>
      </c>
      <c r="Y17" s="244">
        <v>14.974310451999999</v>
      </c>
      <c r="Z17" s="244">
        <v>14.530438158999999</v>
      </c>
      <c r="AA17" s="244">
        <v>14.500606524</v>
      </c>
      <c r="AB17" s="244">
        <v>14.315741526</v>
      </c>
      <c r="AC17" s="244">
        <v>14.450887415</v>
      </c>
      <c r="AD17" s="244">
        <v>14.144145413</v>
      </c>
      <c r="AE17" s="244">
        <v>13.821776262</v>
      </c>
      <c r="AF17" s="244">
        <v>14.472592715999999</v>
      </c>
      <c r="AG17" s="244">
        <v>14.728483427</v>
      </c>
      <c r="AH17" s="244">
        <v>14.763439266000001</v>
      </c>
      <c r="AI17" s="244">
        <v>14.533124713999999</v>
      </c>
      <c r="AJ17" s="244">
        <v>14.392840554999999</v>
      </c>
      <c r="AK17" s="244">
        <v>13.931147338000001</v>
      </c>
      <c r="AL17" s="244">
        <v>13.626660705999999</v>
      </c>
      <c r="AM17" s="244">
        <v>13.868776713000001</v>
      </c>
      <c r="AN17" s="244">
        <v>13.746453217999999</v>
      </c>
      <c r="AO17" s="244">
        <v>13.834731177</v>
      </c>
      <c r="AP17" s="244">
        <v>14.207382138</v>
      </c>
      <c r="AQ17" s="244">
        <v>14.512983297</v>
      </c>
      <c r="AR17" s="244">
        <v>14.544232542</v>
      </c>
      <c r="AS17" s="244">
        <v>14.755847621999999</v>
      </c>
      <c r="AT17" s="244">
        <v>14.663935493</v>
      </c>
      <c r="AU17" s="244">
        <v>14.676289402</v>
      </c>
      <c r="AV17" s="244">
        <v>14.047851655000001</v>
      </c>
      <c r="AW17" s="244">
        <v>13.889451189000001</v>
      </c>
      <c r="AX17" s="244">
        <v>13.517675036</v>
      </c>
      <c r="AY17" s="244">
        <v>13.802596694</v>
      </c>
      <c r="AZ17" s="244">
        <v>13.983388305</v>
      </c>
      <c r="BA17" s="244">
        <v>14.118163172999999</v>
      </c>
      <c r="BB17" s="244">
        <v>14.572219318</v>
      </c>
      <c r="BC17" s="368">
        <v>15.004711058</v>
      </c>
      <c r="BD17" s="368">
        <v>15.068248025000001</v>
      </c>
      <c r="BE17" s="368">
        <v>15.278737752</v>
      </c>
      <c r="BF17" s="368">
        <v>15.355717223999999</v>
      </c>
      <c r="BG17" s="368">
        <v>15.417874634</v>
      </c>
      <c r="BH17" s="368">
        <v>15.02454869</v>
      </c>
      <c r="BI17" s="368">
        <v>14.812115995999999</v>
      </c>
      <c r="BJ17" s="368">
        <v>14.65189846</v>
      </c>
      <c r="BK17" s="368">
        <v>14.453987614000001</v>
      </c>
      <c r="BL17" s="368">
        <v>14.481651484</v>
      </c>
      <c r="BM17" s="368">
        <v>14.468422851</v>
      </c>
      <c r="BN17" s="368">
        <v>14.893232262</v>
      </c>
      <c r="BO17" s="368">
        <v>15.343172879999999</v>
      </c>
      <c r="BP17" s="368">
        <v>15.356338431999999</v>
      </c>
      <c r="BQ17" s="368">
        <v>15.432542839</v>
      </c>
      <c r="BR17" s="368">
        <v>15.466673525999999</v>
      </c>
      <c r="BS17" s="368">
        <v>15.584232461999999</v>
      </c>
      <c r="BT17" s="368">
        <v>15.252922577</v>
      </c>
      <c r="BU17" s="368">
        <v>14.931641098</v>
      </c>
      <c r="BV17" s="368">
        <v>14.728115898</v>
      </c>
    </row>
    <row r="18" spans="1:74" ht="11.15" customHeight="1" x14ac:dyDescent="0.25">
      <c r="A18" s="159" t="s">
        <v>301</v>
      </c>
      <c r="B18" s="170" t="s">
        <v>1386</v>
      </c>
      <c r="C18" s="244">
        <v>98.697709004999993</v>
      </c>
      <c r="D18" s="244">
        <v>98.946213408999995</v>
      </c>
      <c r="E18" s="244">
        <v>99.271514495000005</v>
      </c>
      <c r="F18" s="244">
        <v>99.434751906000002</v>
      </c>
      <c r="G18" s="244">
        <v>99.424124895000006</v>
      </c>
      <c r="H18" s="244">
        <v>100.13751173</v>
      </c>
      <c r="I18" s="244">
        <v>100.9375527</v>
      </c>
      <c r="J18" s="244">
        <v>101.4702192</v>
      </c>
      <c r="K18" s="244">
        <v>101.1846714</v>
      </c>
      <c r="L18" s="244">
        <v>102.09333957</v>
      </c>
      <c r="M18" s="244">
        <v>102.19075322</v>
      </c>
      <c r="N18" s="244">
        <v>101.55133572</v>
      </c>
      <c r="O18" s="244">
        <v>99.857945637</v>
      </c>
      <c r="P18" s="244">
        <v>99.674400129000006</v>
      </c>
      <c r="Q18" s="244">
        <v>99.733621456999998</v>
      </c>
      <c r="R18" s="244">
        <v>100.00309531000001</v>
      </c>
      <c r="S18" s="244">
        <v>99.792763385000001</v>
      </c>
      <c r="T18" s="244">
        <v>100.23469574000001</v>
      </c>
      <c r="U18" s="244">
        <v>99.721556930999995</v>
      </c>
      <c r="V18" s="244">
        <v>100.84309136</v>
      </c>
      <c r="W18" s="244">
        <v>99.163124503999995</v>
      </c>
      <c r="X18" s="244">
        <v>100.99394624999999</v>
      </c>
      <c r="Y18" s="244">
        <v>101.68128149</v>
      </c>
      <c r="Z18" s="244">
        <v>101.33173316</v>
      </c>
      <c r="AA18" s="244">
        <v>100.92078576999999</v>
      </c>
      <c r="AB18" s="244">
        <v>99.787226863000001</v>
      </c>
      <c r="AC18" s="244">
        <v>100.07446552</v>
      </c>
      <c r="AD18" s="244">
        <v>99.433077330000003</v>
      </c>
      <c r="AE18" s="244">
        <v>88.127821261999998</v>
      </c>
      <c r="AF18" s="244">
        <v>88.246062444000003</v>
      </c>
      <c r="AG18" s="244">
        <v>90.077108980999995</v>
      </c>
      <c r="AH18" s="244">
        <v>91.049341396000003</v>
      </c>
      <c r="AI18" s="244">
        <v>91.103098449000001</v>
      </c>
      <c r="AJ18" s="244">
        <v>91.398032165999993</v>
      </c>
      <c r="AK18" s="244">
        <v>93.029755339000005</v>
      </c>
      <c r="AL18" s="244">
        <v>92.963603004999996</v>
      </c>
      <c r="AM18" s="244">
        <v>93.739739907000001</v>
      </c>
      <c r="AN18" s="244">
        <v>90.290658907999997</v>
      </c>
      <c r="AO18" s="244">
        <v>93.59527172</v>
      </c>
      <c r="AP18" s="244">
        <v>93.862782472000006</v>
      </c>
      <c r="AQ18" s="244">
        <v>94.846816738000001</v>
      </c>
      <c r="AR18" s="244">
        <v>95.338194588999997</v>
      </c>
      <c r="AS18" s="244">
        <v>96.944832310999999</v>
      </c>
      <c r="AT18" s="244">
        <v>96.398694273000004</v>
      </c>
      <c r="AU18" s="244">
        <v>96.557458353000001</v>
      </c>
      <c r="AV18" s="244">
        <v>97.989678402999999</v>
      </c>
      <c r="AW18" s="244">
        <v>98.630095865000001</v>
      </c>
      <c r="AX18" s="244">
        <v>98.221449817000007</v>
      </c>
      <c r="AY18" s="244">
        <v>98.095815923999993</v>
      </c>
      <c r="AZ18" s="244">
        <v>99.089724344999993</v>
      </c>
      <c r="BA18" s="244">
        <v>99.328797209000001</v>
      </c>
      <c r="BB18" s="244">
        <v>98.663495170000004</v>
      </c>
      <c r="BC18" s="368">
        <v>99.495187221999998</v>
      </c>
      <c r="BD18" s="368">
        <v>99.637727518999995</v>
      </c>
      <c r="BE18" s="368">
        <v>100.16767387</v>
      </c>
      <c r="BF18" s="368">
        <v>100.59711446999999</v>
      </c>
      <c r="BG18" s="368">
        <v>100.57760819000001</v>
      </c>
      <c r="BH18" s="368">
        <v>100.68530681</v>
      </c>
      <c r="BI18" s="368">
        <v>101.20383006</v>
      </c>
      <c r="BJ18" s="368">
        <v>101.05640864999999</v>
      </c>
      <c r="BK18" s="368">
        <v>101.09282171</v>
      </c>
      <c r="BL18" s="368">
        <v>101.00928457000001</v>
      </c>
      <c r="BM18" s="368">
        <v>100.92052988</v>
      </c>
      <c r="BN18" s="368">
        <v>101.33002423000001</v>
      </c>
      <c r="BO18" s="368">
        <v>101.53653778</v>
      </c>
      <c r="BP18" s="368">
        <v>101.79132111</v>
      </c>
      <c r="BQ18" s="368">
        <v>101.82740237</v>
      </c>
      <c r="BR18" s="368">
        <v>101.89049685000001</v>
      </c>
      <c r="BS18" s="368">
        <v>101.90561077</v>
      </c>
      <c r="BT18" s="368">
        <v>101.87837354</v>
      </c>
      <c r="BU18" s="368">
        <v>102.10694559</v>
      </c>
      <c r="BV18" s="368">
        <v>101.84622335</v>
      </c>
    </row>
    <row r="19" spans="1:74" ht="11.15" customHeight="1" x14ac:dyDescent="0.25">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244"/>
      <c r="BA19" s="244"/>
      <c r="BB19" s="244"/>
      <c r="BC19" s="368"/>
      <c r="BD19" s="368"/>
      <c r="BE19" s="368"/>
      <c r="BF19" s="368"/>
      <c r="BG19" s="368"/>
      <c r="BH19" s="368"/>
      <c r="BI19" s="368"/>
      <c r="BJ19" s="368"/>
      <c r="BK19" s="368"/>
      <c r="BL19" s="368"/>
      <c r="BM19" s="368"/>
      <c r="BN19" s="368"/>
      <c r="BO19" s="368"/>
      <c r="BP19" s="368"/>
      <c r="BQ19" s="368"/>
      <c r="BR19" s="368"/>
      <c r="BS19" s="368"/>
      <c r="BT19" s="368"/>
      <c r="BU19" s="368"/>
      <c r="BV19" s="368"/>
    </row>
    <row r="20" spans="1:74" ht="11.15" customHeight="1" x14ac:dyDescent="0.25">
      <c r="A20" s="159" t="s">
        <v>375</v>
      </c>
      <c r="B20" s="170" t="s">
        <v>1387</v>
      </c>
      <c r="C20" s="244">
        <v>61.680583652000003</v>
      </c>
      <c r="D20" s="244">
        <v>62.087048072999998</v>
      </c>
      <c r="E20" s="244">
        <v>62.581229252</v>
      </c>
      <c r="F20" s="244">
        <v>62.780060906999999</v>
      </c>
      <c r="G20" s="244">
        <v>62.887996547999997</v>
      </c>
      <c r="H20" s="244">
        <v>63.600630381999999</v>
      </c>
      <c r="I20" s="244">
        <v>64.354329723999996</v>
      </c>
      <c r="J20" s="244">
        <v>64.644102270000005</v>
      </c>
      <c r="K20" s="244">
        <v>64.225406051999997</v>
      </c>
      <c r="L20" s="244">
        <v>64.964357681999999</v>
      </c>
      <c r="M20" s="244">
        <v>65.306116863</v>
      </c>
      <c r="N20" s="244">
        <v>65.440371366999997</v>
      </c>
      <c r="O20" s="244">
        <v>64.413559249000002</v>
      </c>
      <c r="P20" s="244">
        <v>64.238494403999994</v>
      </c>
      <c r="Q20" s="244">
        <v>64.747717558000005</v>
      </c>
      <c r="R20" s="244">
        <v>64.957888109999999</v>
      </c>
      <c r="S20" s="244">
        <v>65.083769157000006</v>
      </c>
      <c r="T20" s="244">
        <v>65.437060242000001</v>
      </c>
      <c r="U20" s="244">
        <v>65.350721843000002</v>
      </c>
      <c r="V20" s="244">
        <v>66.246660953000003</v>
      </c>
      <c r="W20" s="244">
        <v>66.165704574000003</v>
      </c>
      <c r="X20" s="244">
        <v>66.577560382000001</v>
      </c>
      <c r="Y20" s="244">
        <v>67.397034825999995</v>
      </c>
      <c r="Z20" s="244">
        <v>67.121655817999994</v>
      </c>
      <c r="AA20" s="244">
        <v>67.122574477000001</v>
      </c>
      <c r="AB20" s="244">
        <v>66.738593374999994</v>
      </c>
      <c r="AC20" s="244">
        <v>66.817279339999999</v>
      </c>
      <c r="AD20" s="244">
        <v>64.162044628999993</v>
      </c>
      <c r="AE20" s="244">
        <v>58.800402491</v>
      </c>
      <c r="AF20" s="244">
        <v>60.873341443999998</v>
      </c>
      <c r="AG20" s="244">
        <v>62.068129919999997</v>
      </c>
      <c r="AH20" s="244">
        <v>62.036376060000002</v>
      </c>
      <c r="AI20" s="244">
        <v>61.972244754999998</v>
      </c>
      <c r="AJ20" s="244">
        <v>61.938749350999998</v>
      </c>
      <c r="AK20" s="244">
        <v>62.795510374000003</v>
      </c>
      <c r="AL20" s="244">
        <v>62.531915806999997</v>
      </c>
      <c r="AM20" s="244">
        <v>63.131339248000003</v>
      </c>
      <c r="AN20" s="244">
        <v>60.175500720000002</v>
      </c>
      <c r="AO20" s="244">
        <v>63.313346637999999</v>
      </c>
      <c r="AP20" s="244">
        <v>63.500823236999999</v>
      </c>
      <c r="AQ20" s="244">
        <v>63.986781708999999</v>
      </c>
      <c r="AR20" s="244">
        <v>63.925118521999998</v>
      </c>
      <c r="AS20" s="244">
        <v>64.790756243999994</v>
      </c>
      <c r="AT20" s="244">
        <v>64.250001878999996</v>
      </c>
      <c r="AU20" s="244">
        <v>64.002001922000005</v>
      </c>
      <c r="AV20" s="244">
        <v>65.154957934999999</v>
      </c>
      <c r="AW20" s="244">
        <v>65.500836039000006</v>
      </c>
      <c r="AX20" s="244">
        <v>64.871661923000005</v>
      </c>
      <c r="AY20" s="244">
        <v>64.654016330000005</v>
      </c>
      <c r="AZ20" s="244">
        <v>64.977562866</v>
      </c>
      <c r="BA20" s="244">
        <v>65.603646714000007</v>
      </c>
      <c r="BB20" s="244">
        <v>64.744285198</v>
      </c>
      <c r="BC20" s="368">
        <v>65.137638148999997</v>
      </c>
      <c r="BD20" s="368">
        <v>65.114842784000004</v>
      </c>
      <c r="BE20" s="368">
        <v>65.478139456999997</v>
      </c>
      <c r="BF20" s="368">
        <v>65.831474575000001</v>
      </c>
      <c r="BG20" s="368">
        <v>65.781832140999995</v>
      </c>
      <c r="BH20" s="368">
        <v>65.727826082999997</v>
      </c>
      <c r="BI20" s="368">
        <v>66.183354264000002</v>
      </c>
      <c r="BJ20" s="368">
        <v>65.979682815999993</v>
      </c>
      <c r="BK20" s="368">
        <v>65.872399784999999</v>
      </c>
      <c r="BL20" s="368">
        <v>65.876095559000007</v>
      </c>
      <c r="BM20" s="368">
        <v>65.805224960000004</v>
      </c>
      <c r="BN20" s="368">
        <v>66.301917205999999</v>
      </c>
      <c r="BO20" s="368">
        <v>66.533839650000004</v>
      </c>
      <c r="BP20" s="368">
        <v>66.789689749999994</v>
      </c>
      <c r="BQ20" s="368">
        <v>66.810299276999999</v>
      </c>
      <c r="BR20" s="368">
        <v>66.873734396000003</v>
      </c>
      <c r="BS20" s="368">
        <v>66.934950517000004</v>
      </c>
      <c r="BT20" s="368">
        <v>66.937524593999996</v>
      </c>
      <c r="BU20" s="368">
        <v>67.12314001</v>
      </c>
      <c r="BV20" s="368">
        <v>66.795991880000003</v>
      </c>
    </row>
    <row r="21" spans="1:74" ht="11.15"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443"/>
      <c r="BD21" s="443"/>
      <c r="BE21" s="443"/>
      <c r="BF21" s="443"/>
      <c r="BG21" s="443"/>
      <c r="BH21" s="443"/>
      <c r="BI21" s="443"/>
      <c r="BJ21" s="369"/>
      <c r="BK21" s="369"/>
      <c r="BL21" s="369"/>
      <c r="BM21" s="369"/>
      <c r="BN21" s="369"/>
      <c r="BO21" s="369"/>
      <c r="BP21" s="369"/>
      <c r="BQ21" s="369"/>
      <c r="BR21" s="369"/>
      <c r="BS21" s="369"/>
      <c r="BT21" s="369"/>
      <c r="BU21" s="369"/>
      <c r="BV21" s="369"/>
    </row>
    <row r="22" spans="1:74" ht="11.15" customHeight="1" x14ac:dyDescent="0.25">
      <c r="B22" s="246" t="s">
        <v>1019</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244"/>
      <c r="BA22" s="244"/>
      <c r="BB22" s="244"/>
      <c r="BC22" s="368"/>
      <c r="BD22" s="368"/>
      <c r="BE22" s="368"/>
      <c r="BF22" s="368"/>
      <c r="BG22" s="368"/>
      <c r="BH22" s="368"/>
      <c r="BI22" s="368"/>
      <c r="BJ22" s="368"/>
      <c r="BK22" s="368"/>
      <c r="BL22" s="368"/>
      <c r="BM22" s="368"/>
      <c r="BN22" s="368"/>
      <c r="BO22" s="368"/>
      <c r="BP22" s="368"/>
      <c r="BQ22" s="368"/>
      <c r="BR22" s="368"/>
      <c r="BS22" s="368"/>
      <c r="BT22" s="368"/>
      <c r="BU22" s="368"/>
      <c r="BV22" s="368"/>
    </row>
    <row r="23" spans="1:74" ht="11.15" customHeight="1" x14ac:dyDescent="0.25">
      <c r="A23" s="159" t="s">
        <v>282</v>
      </c>
      <c r="B23" s="170" t="s">
        <v>243</v>
      </c>
      <c r="C23" s="244">
        <v>47.391382468000003</v>
      </c>
      <c r="D23" s="244">
        <v>48.234169217000002</v>
      </c>
      <c r="E23" s="244">
        <v>48.127320365000003</v>
      </c>
      <c r="F23" s="244">
        <v>46.972063839</v>
      </c>
      <c r="G23" s="244">
        <v>47.058419534999999</v>
      </c>
      <c r="H23" s="244">
        <v>47.681694110999999</v>
      </c>
      <c r="I23" s="244">
        <v>48.342946452</v>
      </c>
      <c r="J23" s="244">
        <v>48.993330864999997</v>
      </c>
      <c r="K23" s="244">
        <v>47.328573112999997</v>
      </c>
      <c r="L23" s="244">
        <v>48.145262387000002</v>
      </c>
      <c r="M23" s="244">
        <v>48.063748160000003</v>
      </c>
      <c r="N23" s="244">
        <v>47.105597606000003</v>
      </c>
      <c r="O23" s="244">
        <v>48.076149295</v>
      </c>
      <c r="P23" s="244">
        <v>48.443758942999999</v>
      </c>
      <c r="Q23" s="244">
        <v>46.938717068000003</v>
      </c>
      <c r="R23" s="244">
        <v>47.622604434000003</v>
      </c>
      <c r="S23" s="244">
        <v>46.798166858000002</v>
      </c>
      <c r="T23" s="244">
        <v>47.494658459999997</v>
      </c>
      <c r="U23" s="244">
        <v>48.645146773999997</v>
      </c>
      <c r="V23" s="244">
        <v>48.899873908000004</v>
      </c>
      <c r="W23" s="244">
        <v>47.523012545</v>
      </c>
      <c r="X23" s="244">
        <v>47.888533219000003</v>
      </c>
      <c r="Y23" s="244">
        <v>47.981585031999998</v>
      </c>
      <c r="Z23" s="244">
        <v>47.855862311999999</v>
      </c>
      <c r="AA23" s="244">
        <v>46.175938387999999</v>
      </c>
      <c r="AB23" s="244">
        <v>47.322343863999997</v>
      </c>
      <c r="AC23" s="244">
        <v>43.377461052999998</v>
      </c>
      <c r="AD23" s="244">
        <v>35.100024445000003</v>
      </c>
      <c r="AE23" s="244">
        <v>37.261765975000003</v>
      </c>
      <c r="AF23" s="244">
        <v>40.475577270000002</v>
      </c>
      <c r="AG23" s="244">
        <v>42.293423019999999</v>
      </c>
      <c r="AH23" s="244">
        <v>41.955247219</v>
      </c>
      <c r="AI23" s="244">
        <v>42.774582066000001</v>
      </c>
      <c r="AJ23" s="244">
        <v>42.881282788999997</v>
      </c>
      <c r="AK23" s="244">
        <v>42.905213916999998</v>
      </c>
      <c r="AL23" s="244">
        <v>43.217754077999999</v>
      </c>
      <c r="AM23" s="244">
        <v>41.641991046000001</v>
      </c>
      <c r="AN23" s="244">
        <v>41.754584227999999</v>
      </c>
      <c r="AO23" s="244">
        <v>43.890924364</v>
      </c>
      <c r="AP23" s="244">
        <v>43.113181423999997</v>
      </c>
      <c r="AQ23" s="244">
        <v>43.476679122</v>
      </c>
      <c r="AR23" s="244">
        <v>45.675077264999999</v>
      </c>
      <c r="AS23" s="244">
        <v>45.419170305000002</v>
      </c>
      <c r="AT23" s="244">
        <v>45.793135055</v>
      </c>
      <c r="AU23" s="244">
        <v>46.266815698000002</v>
      </c>
      <c r="AV23" s="244">
        <v>45.781020943999998</v>
      </c>
      <c r="AW23" s="244">
        <v>46.815879979999998</v>
      </c>
      <c r="AX23" s="244">
        <v>47.7942775</v>
      </c>
      <c r="AY23" s="244">
        <v>44.549301272999998</v>
      </c>
      <c r="AZ23" s="244">
        <v>46.879122439</v>
      </c>
      <c r="BA23" s="244">
        <v>45.609792204000001</v>
      </c>
      <c r="BB23" s="244">
        <v>44.848158187000003</v>
      </c>
      <c r="BC23" s="368">
        <v>44.915220679000001</v>
      </c>
      <c r="BD23" s="368">
        <v>45.931585274</v>
      </c>
      <c r="BE23" s="368">
        <v>46.142282924</v>
      </c>
      <c r="BF23" s="368">
        <v>46.473972668999998</v>
      </c>
      <c r="BG23" s="368">
        <v>46.030571359</v>
      </c>
      <c r="BH23" s="368">
        <v>46.340124474</v>
      </c>
      <c r="BI23" s="368">
        <v>46.661798730000001</v>
      </c>
      <c r="BJ23" s="368">
        <v>46.817640181999998</v>
      </c>
      <c r="BK23" s="368">
        <v>45.578785867999997</v>
      </c>
      <c r="BL23" s="368">
        <v>46.770435440999997</v>
      </c>
      <c r="BM23" s="368">
        <v>46.093783866000003</v>
      </c>
      <c r="BN23" s="368">
        <v>45.588478393000003</v>
      </c>
      <c r="BO23" s="368">
        <v>45.373273451999999</v>
      </c>
      <c r="BP23" s="368">
        <v>46.228240550999999</v>
      </c>
      <c r="BQ23" s="368">
        <v>46.407773542000001</v>
      </c>
      <c r="BR23" s="368">
        <v>46.739141056000001</v>
      </c>
      <c r="BS23" s="368">
        <v>46.422458998000003</v>
      </c>
      <c r="BT23" s="368">
        <v>46.607997249999997</v>
      </c>
      <c r="BU23" s="368">
        <v>46.650738771999997</v>
      </c>
      <c r="BV23" s="368">
        <v>47.159890539999999</v>
      </c>
    </row>
    <row r="24" spans="1:74" ht="11.15" customHeight="1" x14ac:dyDescent="0.25">
      <c r="A24" s="159" t="s">
        <v>276</v>
      </c>
      <c r="B24" s="170" t="s">
        <v>244</v>
      </c>
      <c r="C24" s="244">
        <v>20.564366</v>
      </c>
      <c r="D24" s="244">
        <v>19.693135000000002</v>
      </c>
      <c r="E24" s="244">
        <v>20.731231000000001</v>
      </c>
      <c r="F24" s="244">
        <v>20.038354000000002</v>
      </c>
      <c r="G24" s="244">
        <v>20.251204999999999</v>
      </c>
      <c r="H24" s="244">
        <v>20.770271000000001</v>
      </c>
      <c r="I24" s="244">
        <v>20.671374</v>
      </c>
      <c r="J24" s="244">
        <v>21.356102</v>
      </c>
      <c r="K24" s="244">
        <v>20.084109000000002</v>
      </c>
      <c r="L24" s="244">
        <v>20.785793000000002</v>
      </c>
      <c r="M24" s="244">
        <v>20.774214000000001</v>
      </c>
      <c r="N24" s="244">
        <v>20.327480999999999</v>
      </c>
      <c r="O24" s="244">
        <v>20.614982999999999</v>
      </c>
      <c r="P24" s="244">
        <v>20.283868999999999</v>
      </c>
      <c r="Q24" s="244">
        <v>20.176247</v>
      </c>
      <c r="R24" s="244">
        <v>20.332601</v>
      </c>
      <c r="S24" s="244">
        <v>20.387087999999999</v>
      </c>
      <c r="T24" s="244">
        <v>20.653979</v>
      </c>
      <c r="U24" s="244">
        <v>20.734573999999999</v>
      </c>
      <c r="V24" s="244">
        <v>21.157913000000001</v>
      </c>
      <c r="W24" s="244">
        <v>20.248483</v>
      </c>
      <c r="X24" s="244">
        <v>20.713985999999998</v>
      </c>
      <c r="Y24" s="244">
        <v>20.736152000000001</v>
      </c>
      <c r="Z24" s="244">
        <v>20.442869000000002</v>
      </c>
      <c r="AA24" s="244">
        <v>19.933385999999999</v>
      </c>
      <c r="AB24" s="244">
        <v>20.132245999999999</v>
      </c>
      <c r="AC24" s="244">
        <v>18.462838000000001</v>
      </c>
      <c r="AD24" s="244">
        <v>14.548503</v>
      </c>
      <c r="AE24" s="244">
        <v>16.078182999999999</v>
      </c>
      <c r="AF24" s="244">
        <v>17.578056</v>
      </c>
      <c r="AG24" s="244">
        <v>18.381069</v>
      </c>
      <c r="AH24" s="244">
        <v>18.557874000000002</v>
      </c>
      <c r="AI24" s="244">
        <v>18.414828</v>
      </c>
      <c r="AJ24" s="244">
        <v>18.613648000000001</v>
      </c>
      <c r="AK24" s="244">
        <v>18.742515999999998</v>
      </c>
      <c r="AL24" s="244">
        <v>18.801689</v>
      </c>
      <c r="AM24" s="244">
        <v>18.595396000000001</v>
      </c>
      <c r="AN24" s="244">
        <v>17.444196999999999</v>
      </c>
      <c r="AO24" s="244">
        <v>19.203827</v>
      </c>
      <c r="AP24" s="244">
        <v>19.45936</v>
      </c>
      <c r="AQ24" s="244">
        <v>20.093637999999999</v>
      </c>
      <c r="AR24" s="244">
        <v>20.537154000000001</v>
      </c>
      <c r="AS24" s="244">
        <v>19.894007999999999</v>
      </c>
      <c r="AT24" s="244">
        <v>20.510579</v>
      </c>
      <c r="AU24" s="244">
        <v>20.223534999999998</v>
      </c>
      <c r="AV24" s="244">
        <v>19.891587999999999</v>
      </c>
      <c r="AW24" s="244">
        <v>20.594615999999998</v>
      </c>
      <c r="AX24" s="244">
        <v>20.764402</v>
      </c>
      <c r="AY24" s="244">
        <v>19.731010000000001</v>
      </c>
      <c r="AZ24" s="244">
        <v>20.435638000000001</v>
      </c>
      <c r="BA24" s="244">
        <v>19.970621323</v>
      </c>
      <c r="BB24" s="244">
        <v>19.873843684000001</v>
      </c>
      <c r="BC24" s="368">
        <v>20.29684</v>
      </c>
      <c r="BD24" s="368">
        <v>20.73441</v>
      </c>
      <c r="BE24" s="368">
        <v>20.754999999999999</v>
      </c>
      <c r="BF24" s="368">
        <v>21.003139999999998</v>
      </c>
      <c r="BG24" s="368">
        <v>20.46604</v>
      </c>
      <c r="BH24" s="368">
        <v>20.860299999999999</v>
      </c>
      <c r="BI24" s="368">
        <v>21.09459</v>
      </c>
      <c r="BJ24" s="368">
        <v>20.876439999999999</v>
      </c>
      <c r="BK24" s="368">
        <v>20.07789</v>
      </c>
      <c r="BL24" s="368">
        <v>20.308029999999999</v>
      </c>
      <c r="BM24" s="368">
        <v>20.465969999999999</v>
      </c>
      <c r="BN24" s="368">
        <v>20.54457</v>
      </c>
      <c r="BO24" s="368">
        <v>20.761970000000002</v>
      </c>
      <c r="BP24" s="368">
        <v>20.986470000000001</v>
      </c>
      <c r="BQ24" s="368">
        <v>20.985279999999999</v>
      </c>
      <c r="BR24" s="368">
        <v>21.219519999999999</v>
      </c>
      <c r="BS24" s="368">
        <v>20.781970000000001</v>
      </c>
      <c r="BT24" s="368">
        <v>21.04278</v>
      </c>
      <c r="BU24" s="368">
        <v>21.101030000000002</v>
      </c>
      <c r="BV24" s="368">
        <v>21.087319999999998</v>
      </c>
    </row>
    <row r="25" spans="1:74" ht="11.15" customHeight="1" x14ac:dyDescent="0.25">
      <c r="A25" s="159" t="s">
        <v>277</v>
      </c>
      <c r="B25" s="170" t="s">
        <v>264</v>
      </c>
      <c r="C25" s="244">
        <v>0.12827453204</v>
      </c>
      <c r="D25" s="244">
        <v>0.12521278815</v>
      </c>
      <c r="E25" s="244">
        <v>0.13337968752000001</v>
      </c>
      <c r="F25" s="244">
        <v>0.13440983946999999</v>
      </c>
      <c r="G25" s="244">
        <v>0.14021453464</v>
      </c>
      <c r="H25" s="244">
        <v>0.14258977808000001</v>
      </c>
      <c r="I25" s="244">
        <v>0.15476600008999999</v>
      </c>
      <c r="J25" s="244">
        <v>0.15535789759999999</v>
      </c>
      <c r="K25" s="244">
        <v>0.15626411346999999</v>
      </c>
      <c r="L25" s="244">
        <v>0.14672745110999999</v>
      </c>
      <c r="M25" s="244">
        <v>0.14520082639000001</v>
      </c>
      <c r="N25" s="244">
        <v>0.147310154</v>
      </c>
      <c r="O25" s="244">
        <v>0.11026945589999999</v>
      </c>
      <c r="P25" s="244">
        <v>0.10793922869</v>
      </c>
      <c r="Q25" s="244">
        <v>0.11433190668</v>
      </c>
      <c r="R25" s="244">
        <v>0.11515276731</v>
      </c>
      <c r="S25" s="244">
        <v>0.11941695451000001</v>
      </c>
      <c r="T25" s="244">
        <v>0.12134012625</v>
      </c>
      <c r="U25" s="244">
        <v>0.13108009626</v>
      </c>
      <c r="V25" s="244">
        <v>0.13110781078</v>
      </c>
      <c r="W25" s="244">
        <v>0.13163321126999999</v>
      </c>
      <c r="X25" s="244">
        <v>0.12379660653000001</v>
      </c>
      <c r="Y25" s="244">
        <v>0.12253469822</v>
      </c>
      <c r="Z25" s="244">
        <v>0.12430669911</v>
      </c>
      <c r="AA25" s="244">
        <v>0.165073743</v>
      </c>
      <c r="AB25" s="244">
        <v>0.16210738099999999</v>
      </c>
      <c r="AC25" s="244">
        <v>0.208908021</v>
      </c>
      <c r="AD25" s="244">
        <v>0.13950811199999999</v>
      </c>
      <c r="AE25" s="244">
        <v>0.18051168500000001</v>
      </c>
      <c r="AF25" s="244">
        <v>0.17154927</v>
      </c>
      <c r="AG25" s="244">
        <v>0.166162633</v>
      </c>
      <c r="AH25" s="244">
        <v>0.18062341300000001</v>
      </c>
      <c r="AI25" s="244">
        <v>0.15751306600000001</v>
      </c>
      <c r="AJ25" s="244">
        <v>0.20170740200000001</v>
      </c>
      <c r="AK25" s="244">
        <v>0.17903725000000001</v>
      </c>
      <c r="AL25" s="244">
        <v>0.14822849699999999</v>
      </c>
      <c r="AM25" s="244">
        <v>0.19024511099999999</v>
      </c>
      <c r="AN25" s="244">
        <v>0.18942579900000001</v>
      </c>
      <c r="AO25" s="244">
        <v>0.24607549300000001</v>
      </c>
      <c r="AP25" s="244">
        <v>0.15745542400000001</v>
      </c>
      <c r="AQ25" s="244">
        <v>0.208902799</v>
      </c>
      <c r="AR25" s="244">
        <v>0.19707759799999999</v>
      </c>
      <c r="AS25" s="244">
        <v>0.19052340200000001</v>
      </c>
      <c r="AT25" s="244">
        <v>0.208814152</v>
      </c>
      <c r="AU25" s="244">
        <v>0.17961969799999999</v>
      </c>
      <c r="AV25" s="244">
        <v>0.23609707299999999</v>
      </c>
      <c r="AW25" s="244">
        <v>0.19299264699999999</v>
      </c>
      <c r="AX25" s="244">
        <v>0.16174624200000001</v>
      </c>
      <c r="AY25" s="244">
        <v>0.20043524099999999</v>
      </c>
      <c r="AZ25" s="244">
        <v>0.19883060899999999</v>
      </c>
      <c r="BA25" s="244">
        <v>0.261405887</v>
      </c>
      <c r="BB25" s="244">
        <v>0.163287556</v>
      </c>
      <c r="BC25" s="368">
        <v>0.21992467600000001</v>
      </c>
      <c r="BD25" s="368">
        <v>0.20726566699999999</v>
      </c>
      <c r="BE25" s="368">
        <v>0.20026180800000001</v>
      </c>
      <c r="BF25" s="368">
        <v>0.22039361199999999</v>
      </c>
      <c r="BG25" s="368">
        <v>0.18813196800000001</v>
      </c>
      <c r="BH25" s="368">
        <v>0.24989523799999999</v>
      </c>
      <c r="BI25" s="368">
        <v>0.218746576</v>
      </c>
      <c r="BJ25" s="368">
        <v>0.176145829</v>
      </c>
      <c r="BK25" s="368">
        <v>0.20265355700000001</v>
      </c>
      <c r="BL25" s="368">
        <v>0.19909581000000001</v>
      </c>
      <c r="BM25" s="368">
        <v>0.25490388600000002</v>
      </c>
      <c r="BN25" s="368">
        <v>0.17211744100000001</v>
      </c>
      <c r="BO25" s="368">
        <v>0.22103311</v>
      </c>
      <c r="BP25" s="368">
        <v>0.21036197200000001</v>
      </c>
      <c r="BQ25" s="368">
        <v>0.20395924000000001</v>
      </c>
      <c r="BR25" s="368">
        <v>0.22121708400000001</v>
      </c>
      <c r="BS25" s="368">
        <v>0.19368363799999999</v>
      </c>
      <c r="BT25" s="368">
        <v>0.246452164</v>
      </c>
      <c r="BU25" s="368">
        <v>0.219427492</v>
      </c>
      <c r="BV25" s="368">
        <v>0.18272702900000001</v>
      </c>
    </row>
    <row r="26" spans="1:74" ht="11.15" customHeight="1" x14ac:dyDescent="0.25">
      <c r="A26" s="159" t="s">
        <v>278</v>
      </c>
      <c r="B26" s="170" t="s">
        <v>265</v>
      </c>
      <c r="C26" s="244">
        <v>2.4491290323000001</v>
      </c>
      <c r="D26" s="244">
        <v>2.4758571428999998</v>
      </c>
      <c r="E26" s="244">
        <v>2.3255161289999999</v>
      </c>
      <c r="F26" s="244">
        <v>2.3452999999999999</v>
      </c>
      <c r="G26" s="244">
        <v>2.4980645160999999</v>
      </c>
      <c r="H26" s="244">
        <v>2.4637666667000002</v>
      </c>
      <c r="I26" s="244">
        <v>2.6372258065</v>
      </c>
      <c r="J26" s="244">
        <v>2.6274838709999999</v>
      </c>
      <c r="K26" s="244">
        <v>2.6825999999999999</v>
      </c>
      <c r="L26" s="244">
        <v>2.7259677418999999</v>
      </c>
      <c r="M26" s="244">
        <v>2.6073666666999999</v>
      </c>
      <c r="N26" s="244">
        <v>2.3981935484000001</v>
      </c>
      <c r="O26" s="244">
        <v>2.6348029999999998</v>
      </c>
      <c r="P26" s="244">
        <v>2.6977530000000001</v>
      </c>
      <c r="Q26" s="244">
        <v>2.5169410000000001</v>
      </c>
      <c r="R26" s="244">
        <v>2.3422670000000001</v>
      </c>
      <c r="S26" s="244">
        <v>2.5472929999999998</v>
      </c>
      <c r="T26" s="244">
        <v>2.6244679999999998</v>
      </c>
      <c r="U26" s="244">
        <v>2.6890610000000001</v>
      </c>
      <c r="V26" s="244">
        <v>2.847248</v>
      </c>
      <c r="W26" s="244">
        <v>2.7249430000000001</v>
      </c>
      <c r="X26" s="244">
        <v>2.6739999999999999</v>
      </c>
      <c r="Y26" s="244">
        <v>2.6416080000000002</v>
      </c>
      <c r="Z26" s="244">
        <v>2.611872</v>
      </c>
      <c r="AA26" s="244">
        <v>2.5146950000000001</v>
      </c>
      <c r="AB26" s="244">
        <v>2.6685400000000001</v>
      </c>
      <c r="AC26" s="244">
        <v>2.3580920000000001</v>
      </c>
      <c r="AD26" s="244">
        <v>1.902633</v>
      </c>
      <c r="AE26" s="244">
        <v>2.0819450000000002</v>
      </c>
      <c r="AF26" s="244">
        <v>2.3124180000000001</v>
      </c>
      <c r="AG26" s="244">
        <v>2.2922220000000002</v>
      </c>
      <c r="AH26" s="244">
        <v>2.308297</v>
      </c>
      <c r="AI26" s="244">
        <v>2.3360569999999998</v>
      </c>
      <c r="AJ26" s="244">
        <v>2.2575409999999998</v>
      </c>
      <c r="AK26" s="244">
        <v>2.428299</v>
      </c>
      <c r="AL26" s="244">
        <v>2.196844</v>
      </c>
      <c r="AM26" s="244">
        <v>2.2412550000000002</v>
      </c>
      <c r="AN26" s="244">
        <v>2.2327129999999999</v>
      </c>
      <c r="AO26" s="244">
        <v>2.3137099999999999</v>
      </c>
      <c r="AP26" s="244">
        <v>2.1216719999999998</v>
      </c>
      <c r="AQ26" s="244">
        <v>2.1704639999999999</v>
      </c>
      <c r="AR26" s="244">
        <v>2.427241</v>
      </c>
      <c r="AS26" s="244">
        <v>2.537706</v>
      </c>
      <c r="AT26" s="244">
        <v>2.513401</v>
      </c>
      <c r="AU26" s="244">
        <v>2.4500489999999999</v>
      </c>
      <c r="AV26" s="244">
        <v>2.342578</v>
      </c>
      <c r="AW26" s="244">
        <v>2.4687730000000001</v>
      </c>
      <c r="AX26" s="244">
        <v>2.4055420000000001</v>
      </c>
      <c r="AY26" s="244">
        <v>2.3292269999999999</v>
      </c>
      <c r="AZ26" s="244">
        <v>2.4136988430000001</v>
      </c>
      <c r="BA26" s="244">
        <v>2.3445342939999998</v>
      </c>
      <c r="BB26" s="244">
        <v>2.3138350490000001</v>
      </c>
      <c r="BC26" s="368">
        <v>2.3840727620000002</v>
      </c>
      <c r="BD26" s="368">
        <v>2.4418176659999999</v>
      </c>
      <c r="BE26" s="368">
        <v>2.484135813</v>
      </c>
      <c r="BF26" s="368">
        <v>2.543591508</v>
      </c>
      <c r="BG26" s="368">
        <v>2.4928774109999998</v>
      </c>
      <c r="BH26" s="368">
        <v>2.4669737239999998</v>
      </c>
      <c r="BI26" s="368">
        <v>2.491573265</v>
      </c>
      <c r="BJ26" s="368">
        <v>2.4941013029999999</v>
      </c>
      <c r="BK26" s="368">
        <v>2.4733309239999999</v>
      </c>
      <c r="BL26" s="368">
        <v>2.5204739260000002</v>
      </c>
      <c r="BM26" s="368">
        <v>2.4113151130000001</v>
      </c>
      <c r="BN26" s="368">
        <v>2.3524438139999999</v>
      </c>
      <c r="BO26" s="368">
        <v>2.4130885059999998</v>
      </c>
      <c r="BP26" s="368">
        <v>2.4740086429999999</v>
      </c>
      <c r="BQ26" s="368">
        <v>2.4950976069999999</v>
      </c>
      <c r="BR26" s="368">
        <v>2.5531825939999999</v>
      </c>
      <c r="BS26" s="368">
        <v>2.5040436879999999</v>
      </c>
      <c r="BT26" s="368">
        <v>2.4775201610000002</v>
      </c>
      <c r="BU26" s="368">
        <v>2.4997181340000001</v>
      </c>
      <c r="BV26" s="368">
        <v>2.5051551500000002</v>
      </c>
    </row>
    <row r="27" spans="1:74" ht="11.15" customHeight="1" x14ac:dyDescent="0.25">
      <c r="A27" s="159" t="s">
        <v>279</v>
      </c>
      <c r="B27" s="170" t="s">
        <v>266</v>
      </c>
      <c r="C27" s="244">
        <v>13.407741935000001</v>
      </c>
      <c r="D27" s="244">
        <v>14.648071429</v>
      </c>
      <c r="E27" s="244">
        <v>14.320096774</v>
      </c>
      <c r="F27" s="244">
        <v>14.279933333000001</v>
      </c>
      <c r="G27" s="244">
        <v>14.096967742</v>
      </c>
      <c r="H27" s="244">
        <v>14.436199999999999</v>
      </c>
      <c r="I27" s="244">
        <v>14.845612902999999</v>
      </c>
      <c r="J27" s="244">
        <v>14.743516129</v>
      </c>
      <c r="K27" s="244">
        <v>14.508966666999999</v>
      </c>
      <c r="L27" s="244">
        <v>14.607612903</v>
      </c>
      <c r="M27" s="244">
        <v>14.1912</v>
      </c>
      <c r="N27" s="244">
        <v>13.643290323</v>
      </c>
      <c r="O27" s="244">
        <v>14.005483870999999</v>
      </c>
      <c r="P27" s="244">
        <v>14.371107143</v>
      </c>
      <c r="Q27" s="244">
        <v>13.926580645</v>
      </c>
      <c r="R27" s="244">
        <v>14.510466666999999</v>
      </c>
      <c r="S27" s="244">
        <v>13.995838709999999</v>
      </c>
      <c r="T27" s="244">
        <v>14.241166667</v>
      </c>
      <c r="U27" s="244">
        <v>14.993612903000001</v>
      </c>
      <c r="V27" s="244">
        <v>14.582096774</v>
      </c>
      <c r="W27" s="244">
        <v>14.606466666999999</v>
      </c>
      <c r="X27" s="244">
        <v>14.575774193999999</v>
      </c>
      <c r="Y27" s="244">
        <v>14.042933333000001</v>
      </c>
      <c r="Z27" s="244">
        <v>13.748354838999999</v>
      </c>
      <c r="AA27" s="244">
        <v>13.374451613</v>
      </c>
      <c r="AB27" s="244">
        <v>13.914482759</v>
      </c>
      <c r="AC27" s="244">
        <v>12.726129031999999</v>
      </c>
      <c r="AD27" s="244">
        <v>10.3553</v>
      </c>
      <c r="AE27" s="244">
        <v>10.699935483999999</v>
      </c>
      <c r="AF27" s="244">
        <v>12.001033333000001</v>
      </c>
      <c r="AG27" s="244">
        <v>12.994709676999999</v>
      </c>
      <c r="AH27" s="244">
        <v>12.444258065</v>
      </c>
      <c r="AI27" s="244">
        <v>13.192633333</v>
      </c>
      <c r="AJ27" s="244">
        <v>12.945645161</v>
      </c>
      <c r="AK27" s="244">
        <v>12.330566666999999</v>
      </c>
      <c r="AL27" s="244">
        <v>12.245129031999999</v>
      </c>
      <c r="AM27" s="244">
        <v>11.216193548</v>
      </c>
      <c r="AN27" s="244">
        <v>12.016035713999999</v>
      </c>
      <c r="AO27" s="244">
        <v>12.510548387</v>
      </c>
      <c r="AP27" s="244">
        <v>12.302933333</v>
      </c>
      <c r="AQ27" s="244">
        <v>12.157129032</v>
      </c>
      <c r="AR27" s="244">
        <v>13.406866666999999</v>
      </c>
      <c r="AS27" s="244">
        <v>13.718193548</v>
      </c>
      <c r="AT27" s="244">
        <v>13.604806452</v>
      </c>
      <c r="AU27" s="244">
        <v>14.178800000000001</v>
      </c>
      <c r="AV27" s="244">
        <v>14.109774194</v>
      </c>
      <c r="AW27" s="244">
        <v>13.811999999999999</v>
      </c>
      <c r="AX27" s="244">
        <v>13.716096774</v>
      </c>
      <c r="AY27" s="244">
        <v>12.315258065</v>
      </c>
      <c r="AZ27" s="244">
        <v>13.535713402000001</v>
      </c>
      <c r="BA27" s="244">
        <v>13.25374246</v>
      </c>
      <c r="BB27" s="244">
        <v>13.27910687</v>
      </c>
      <c r="BC27" s="368">
        <v>12.952917639000001</v>
      </c>
      <c r="BD27" s="368">
        <v>13.445570786999999</v>
      </c>
      <c r="BE27" s="368">
        <v>13.526451585</v>
      </c>
      <c r="BF27" s="368">
        <v>13.368902876</v>
      </c>
      <c r="BG27" s="368">
        <v>13.754075425</v>
      </c>
      <c r="BH27" s="368">
        <v>13.539197073</v>
      </c>
      <c r="BI27" s="368">
        <v>13.218486677</v>
      </c>
      <c r="BJ27" s="368">
        <v>13.006631955</v>
      </c>
      <c r="BK27" s="368">
        <v>12.942209683</v>
      </c>
      <c r="BL27" s="368">
        <v>13.428976862000001</v>
      </c>
      <c r="BM27" s="368">
        <v>13.134234943999999</v>
      </c>
      <c r="BN27" s="368">
        <v>13.212638908000001</v>
      </c>
      <c r="BO27" s="368">
        <v>12.896712798999999</v>
      </c>
      <c r="BP27" s="368">
        <v>13.428233711000001</v>
      </c>
      <c r="BQ27" s="368">
        <v>13.545705582</v>
      </c>
      <c r="BR27" s="368">
        <v>13.412223064000001</v>
      </c>
      <c r="BS27" s="368">
        <v>13.789607862</v>
      </c>
      <c r="BT27" s="368">
        <v>13.652891874</v>
      </c>
      <c r="BU27" s="368">
        <v>13.224674845999999</v>
      </c>
      <c r="BV27" s="368">
        <v>13.153220672</v>
      </c>
    </row>
    <row r="28" spans="1:74" ht="11.15" customHeight="1" x14ac:dyDescent="0.25">
      <c r="A28" s="159" t="s">
        <v>280</v>
      </c>
      <c r="B28" s="170" t="s">
        <v>267</v>
      </c>
      <c r="C28" s="244">
        <v>4.3147419354999998</v>
      </c>
      <c r="D28" s="244">
        <v>4.6193928571000002</v>
      </c>
      <c r="E28" s="244">
        <v>4.0893548387000003</v>
      </c>
      <c r="F28" s="244">
        <v>3.6787666667000001</v>
      </c>
      <c r="G28" s="244">
        <v>3.5092580645</v>
      </c>
      <c r="H28" s="244">
        <v>3.3130999999999999</v>
      </c>
      <c r="I28" s="244">
        <v>3.5772580645000001</v>
      </c>
      <c r="J28" s="244">
        <v>3.6720322580999998</v>
      </c>
      <c r="K28" s="244">
        <v>3.5715333333000001</v>
      </c>
      <c r="L28" s="244">
        <v>3.6959677419000001</v>
      </c>
      <c r="M28" s="244">
        <v>3.9367000000000001</v>
      </c>
      <c r="N28" s="244">
        <v>4.2710322581</v>
      </c>
      <c r="O28" s="244">
        <v>4.1328064515999996</v>
      </c>
      <c r="P28" s="244">
        <v>4.3856428570999997</v>
      </c>
      <c r="Q28" s="244">
        <v>3.8961935483999999</v>
      </c>
      <c r="R28" s="244">
        <v>3.6628333333</v>
      </c>
      <c r="S28" s="244">
        <v>3.3946774193999998</v>
      </c>
      <c r="T28" s="244">
        <v>3.3889666667</v>
      </c>
      <c r="U28" s="244">
        <v>3.4789677419</v>
      </c>
      <c r="V28" s="244">
        <v>3.5126451613</v>
      </c>
      <c r="W28" s="244">
        <v>3.5642333332999998</v>
      </c>
      <c r="X28" s="244">
        <v>3.4368387096999999</v>
      </c>
      <c r="Y28" s="244">
        <v>3.8273999999999999</v>
      </c>
      <c r="Z28" s="244">
        <v>4.2364193547999998</v>
      </c>
      <c r="AA28" s="244">
        <v>3.7972903225999999</v>
      </c>
      <c r="AB28" s="244">
        <v>4.0369655171999996</v>
      </c>
      <c r="AC28" s="244">
        <v>3.5134516129</v>
      </c>
      <c r="AD28" s="244">
        <v>3.1180333333000001</v>
      </c>
      <c r="AE28" s="244">
        <v>2.7664516129000001</v>
      </c>
      <c r="AF28" s="244">
        <v>2.9001333332999999</v>
      </c>
      <c r="AG28" s="244">
        <v>3.0198387097000001</v>
      </c>
      <c r="AH28" s="244">
        <v>3.0756129032000001</v>
      </c>
      <c r="AI28" s="244">
        <v>3.0994000000000002</v>
      </c>
      <c r="AJ28" s="244">
        <v>3.1923870968000001</v>
      </c>
      <c r="AK28" s="244">
        <v>3.4763666667000002</v>
      </c>
      <c r="AL28" s="244">
        <v>3.9333225806000001</v>
      </c>
      <c r="AM28" s="244">
        <v>3.7788064515999999</v>
      </c>
      <c r="AN28" s="244">
        <v>3.8343928571000001</v>
      </c>
      <c r="AO28" s="244">
        <v>3.5816129031999999</v>
      </c>
      <c r="AP28" s="244">
        <v>3.2586333333000002</v>
      </c>
      <c r="AQ28" s="244">
        <v>2.9289354839000001</v>
      </c>
      <c r="AR28" s="244">
        <v>3.0648666667</v>
      </c>
      <c r="AS28" s="244">
        <v>3.1248387097000001</v>
      </c>
      <c r="AT28" s="244">
        <v>3.1122903225999998</v>
      </c>
      <c r="AU28" s="244">
        <v>3.3207333333000002</v>
      </c>
      <c r="AV28" s="244">
        <v>3.3458709676999998</v>
      </c>
      <c r="AW28" s="244">
        <v>3.5219999999999998</v>
      </c>
      <c r="AX28" s="244">
        <v>4.1324193547999997</v>
      </c>
      <c r="AY28" s="244">
        <v>3.8035161290000001</v>
      </c>
      <c r="AZ28" s="244">
        <v>4.0495343830000001</v>
      </c>
      <c r="BA28" s="244">
        <v>3.6518955040000001</v>
      </c>
      <c r="BB28" s="244">
        <v>3.2967268920000001</v>
      </c>
      <c r="BC28" s="368">
        <v>3.0377349429999998</v>
      </c>
      <c r="BD28" s="368">
        <v>3.0593001370000001</v>
      </c>
      <c r="BE28" s="368">
        <v>3.1618963670000002</v>
      </c>
      <c r="BF28" s="368">
        <v>3.2463062429999998</v>
      </c>
      <c r="BG28" s="368">
        <v>3.1507882650000001</v>
      </c>
      <c r="BH28" s="368">
        <v>3.186848672</v>
      </c>
      <c r="BI28" s="368">
        <v>3.4261946710000002</v>
      </c>
      <c r="BJ28" s="368">
        <v>3.9326436500000002</v>
      </c>
      <c r="BK28" s="368">
        <v>3.7486005100000002</v>
      </c>
      <c r="BL28" s="368">
        <v>3.9891641940000002</v>
      </c>
      <c r="BM28" s="368">
        <v>3.6666565850000001</v>
      </c>
      <c r="BN28" s="368">
        <v>3.3126981369999999</v>
      </c>
      <c r="BO28" s="368">
        <v>3.0357266369999998</v>
      </c>
      <c r="BP28" s="368">
        <v>3.0557302590000002</v>
      </c>
      <c r="BQ28" s="368">
        <v>3.1278260059999998</v>
      </c>
      <c r="BR28" s="368">
        <v>3.2186173359999999</v>
      </c>
      <c r="BS28" s="368">
        <v>3.130085808</v>
      </c>
      <c r="BT28" s="368">
        <v>3.1503086300000001</v>
      </c>
      <c r="BU28" s="368">
        <v>3.3839664479999998</v>
      </c>
      <c r="BV28" s="368">
        <v>3.8651985990000002</v>
      </c>
    </row>
    <row r="29" spans="1:74" ht="11.15" customHeight="1" x14ac:dyDescent="0.25">
      <c r="A29" s="159" t="s">
        <v>281</v>
      </c>
      <c r="B29" s="170" t="s">
        <v>268</v>
      </c>
      <c r="C29" s="244">
        <v>6.5271290323000004</v>
      </c>
      <c r="D29" s="244">
        <v>6.6725000000000003</v>
      </c>
      <c r="E29" s="244">
        <v>6.5277419354999999</v>
      </c>
      <c r="F29" s="244">
        <v>6.4953000000000003</v>
      </c>
      <c r="G29" s="244">
        <v>6.5627096774</v>
      </c>
      <c r="H29" s="244">
        <v>6.5557666667000003</v>
      </c>
      <c r="I29" s="244">
        <v>6.4567096774000001</v>
      </c>
      <c r="J29" s="244">
        <v>6.4388387096999997</v>
      </c>
      <c r="K29" s="244">
        <v>6.3250999999999999</v>
      </c>
      <c r="L29" s="244">
        <v>6.1831935484000002</v>
      </c>
      <c r="M29" s="244">
        <v>6.4090666667000002</v>
      </c>
      <c r="N29" s="244">
        <v>6.3182903226000002</v>
      </c>
      <c r="O29" s="244">
        <v>6.5778035161000004</v>
      </c>
      <c r="P29" s="244">
        <v>6.5974477143000003</v>
      </c>
      <c r="Q29" s="244">
        <v>6.3084229677000003</v>
      </c>
      <c r="R29" s="244">
        <v>6.6592836667000004</v>
      </c>
      <c r="S29" s="244">
        <v>6.3538527741999999</v>
      </c>
      <c r="T29" s="244">
        <v>6.4647379999999997</v>
      </c>
      <c r="U29" s="244">
        <v>6.6178510322999999</v>
      </c>
      <c r="V29" s="244">
        <v>6.6688631613</v>
      </c>
      <c r="W29" s="244">
        <v>6.2472533332999998</v>
      </c>
      <c r="X29" s="244">
        <v>6.3641377096999996</v>
      </c>
      <c r="Y29" s="244">
        <v>6.610957</v>
      </c>
      <c r="Z29" s="244">
        <v>6.6920404193999996</v>
      </c>
      <c r="AA29" s="244">
        <v>6.3910417096999996</v>
      </c>
      <c r="AB29" s="244">
        <v>6.4080022069</v>
      </c>
      <c r="AC29" s="244">
        <v>6.1080423871000002</v>
      </c>
      <c r="AD29" s="244">
        <v>5.0360469999999999</v>
      </c>
      <c r="AE29" s="244">
        <v>5.4547391935</v>
      </c>
      <c r="AF29" s="244">
        <v>5.5123873333000004</v>
      </c>
      <c r="AG29" s="244">
        <v>5.4394210000000003</v>
      </c>
      <c r="AH29" s="244">
        <v>5.3885818387000004</v>
      </c>
      <c r="AI29" s="244">
        <v>5.5741506666999996</v>
      </c>
      <c r="AJ29" s="244">
        <v>5.6703541289999997</v>
      </c>
      <c r="AK29" s="244">
        <v>5.7484283332999997</v>
      </c>
      <c r="AL29" s="244">
        <v>5.8925409676999996</v>
      </c>
      <c r="AM29" s="244">
        <v>5.6200949355000001</v>
      </c>
      <c r="AN29" s="244">
        <v>6.0378198570999997</v>
      </c>
      <c r="AO29" s="244">
        <v>6.0351505805999999</v>
      </c>
      <c r="AP29" s="244">
        <v>5.8131273332999998</v>
      </c>
      <c r="AQ29" s="244">
        <v>5.9176098064999998</v>
      </c>
      <c r="AR29" s="244">
        <v>6.0418713332999996</v>
      </c>
      <c r="AS29" s="244">
        <v>5.9539006452000001</v>
      </c>
      <c r="AT29" s="244">
        <v>5.8432441290000003</v>
      </c>
      <c r="AU29" s="244">
        <v>5.9140786667</v>
      </c>
      <c r="AV29" s="244">
        <v>5.8551127097000002</v>
      </c>
      <c r="AW29" s="244">
        <v>6.2254983333</v>
      </c>
      <c r="AX29" s="244">
        <v>6.614071129</v>
      </c>
      <c r="AY29" s="244">
        <v>6.1698548387000001</v>
      </c>
      <c r="AZ29" s="244">
        <v>6.2457072020000002</v>
      </c>
      <c r="BA29" s="244">
        <v>6.1275927360000004</v>
      </c>
      <c r="BB29" s="244">
        <v>5.9213581360000003</v>
      </c>
      <c r="BC29" s="368">
        <v>6.0237306589999999</v>
      </c>
      <c r="BD29" s="368">
        <v>6.0432210169999996</v>
      </c>
      <c r="BE29" s="368">
        <v>6.0145373510000004</v>
      </c>
      <c r="BF29" s="368">
        <v>6.0916384299999997</v>
      </c>
      <c r="BG29" s="368">
        <v>5.9786582900000003</v>
      </c>
      <c r="BH29" s="368">
        <v>6.036909767</v>
      </c>
      <c r="BI29" s="368">
        <v>6.2122075409999997</v>
      </c>
      <c r="BJ29" s="368">
        <v>6.3316774450000004</v>
      </c>
      <c r="BK29" s="368">
        <v>6.1341011940000003</v>
      </c>
      <c r="BL29" s="368">
        <v>6.3246946489999996</v>
      </c>
      <c r="BM29" s="368">
        <v>6.1607033380000003</v>
      </c>
      <c r="BN29" s="368">
        <v>5.994010093</v>
      </c>
      <c r="BO29" s="368">
        <v>6.0447423999999996</v>
      </c>
      <c r="BP29" s="368">
        <v>6.0734359659999999</v>
      </c>
      <c r="BQ29" s="368">
        <v>6.0499051069999998</v>
      </c>
      <c r="BR29" s="368">
        <v>6.1143809779999998</v>
      </c>
      <c r="BS29" s="368">
        <v>6.0230680019999996</v>
      </c>
      <c r="BT29" s="368">
        <v>6.0380444210000004</v>
      </c>
      <c r="BU29" s="368">
        <v>6.2219218520000004</v>
      </c>
      <c r="BV29" s="368">
        <v>6.3662690900000003</v>
      </c>
    </row>
    <row r="30" spans="1:74" ht="11.15" customHeight="1" x14ac:dyDescent="0.25">
      <c r="A30" s="159" t="s">
        <v>288</v>
      </c>
      <c r="B30" s="170" t="s">
        <v>269</v>
      </c>
      <c r="C30" s="244">
        <v>50.814086727999999</v>
      </c>
      <c r="D30" s="244">
        <v>51.589303493999999</v>
      </c>
      <c r="E30" s="244">
        <v>51.885581801999997</v>
      </c>
      <c r="F30" s="244">
        <v>52.053352341</v>
      </c>
      <c r="G30" s="244">
        <v>52.679205240999998</v>
      </c>
      <c r="H30" s="244">
        <v>53.065205329000001</v>
      </c>
      <c r="I30" s="244">
        <v>52.820789228000002</v>
      </c>
      <c r="J30" s="244">
        <v>52.529928333000001</v>
      </c>
      <c r="K30" s="244">
        <v>52.907892799000003</v>
      </c>
      <c r="L30" s="244">
        <v>52.040809789000001</v>
      </c>
      <c r="M30" s="244">
        <v>52.481686187999998</v>
      </c>
      <c r="N30" s="244">
        <v>53.166855525999999</v>
      </c>
      <c r="O30" s="244">
        <v>51.491308412000002</v>
      </c>
      <c r="P30" s="244">
        <v>52.167686240999998</v>
      </c>
      <c r="Q30" s="244">
        <v>52.514260743999998</v>
      </c>
      <c r="R30" s="244">
        <v>52.753885128</v>
      </c>
      <c r="S30" s="244">
        <v>53.378880461999998</v>
      </c>
      <c r="T30" s="244">
        <v>53.664403530000001</v>
      </c>
      <c r="U30" s="244">
        <v>53.619336189000002</v>
      </c>
      <c r="V30" s="244">
        <v>53.308631728999998</v>
      </c>
      <c r="W30" s="244">
        <v>53.456441347000002</v>
      </c>
      <c r="X30" s="244">
        <v>52.626500317000001</v>
      </c>
      <c r="Y30" s="244">
        <v>53.329074626999997</v>
      </c>
      <c r="Z30" s="244">
        <v>53.871142524</v>
      </c>
      <c r="AA30" s="244">
        <v>49.359459827000002</v>
      </c>
      <c r="AB30" s="244">
        <v>50.415953430999998</v>
      </c>
      <c r="AC30" s="244">
        <v>48.908180326999997</v>
      </c>
      <c r="AD30" s="244">
        <v>46.862559112</v>
      </c>
      <c r="AE30" s="244">
        <v>48.722329416999997</v>
      </c>
      <c r="AF30" s="244">
        <v>50.176197932999997</v>
      </c>
      <c r="AG30" s="244">
        <v>49.907548806000001</v>
      </c>
      <c r="AH30" s="244">
        <v>49.424721288999997</v>
      </c>
      <c r="AI30" s="244">
        <v>50.476884781999999</v>
      </c>
      <c r="AJ30" s="244">
        <v>49.733679584999997</v>
      </c>
      <c r="AK30" s="244">
        <v>51.311641131999998</v>
      </c>
      <c r="AL30" s="244">
        <v>51.614187694000002</v>
      </c>
      <c r="AM30" s="244">
        <v>51.107017861000003</v>
      </c>
      <c r="AN30" s="244">
        <v>52.364451555999999</v>
      </c>
      <c r="AO30" s="244">
        <v>52.059102805000002</v>
      </c>
      <c r="AP30" s="244">
        <v>52.140983599999998</v>
      </c>
      <c r="AQ30" s="244">
        <v>51.854932235</v>
      </c>
      <c r="AR30" s="244">
        <v>52.776035254999996</v>
      </c>
      <c r="AS30" s="244">
        <v>52.573576002000003</v>
      </c>
      <c r="AT30" s="244">
        <v>52.052603052999999</v>
      </c>
      <c r="AU30" s="244">
        <v>53.132551958000001</v>
      </c>
      <c r="AV30" s="244">
        <v>52.752946672999997</v>
      </c>
      <c r="AW30" s="244">
        <v>53.633687053999999</v>
      </c>
      <c r="AX30" s="244">
        <v>54.673731826000001</v>
      </c>
      <c r="AY30" s="244">
        <v>52.861400345</v>
      </c>
      <c r="AZ30" s="244">
        <v>53.904554281000003</v>
      </c>
      <c r="BA30" s="244">
        <v>52.577394812000001</v>
      </c>
      <c r="BB30" s="244">
        <v>52.522062572999999</v>
      </c>
      <c r="BC30" s="368">
        <v>53.355774478000001</v>
      </c>
      <c r="BD30" s="368">
        <v>54.240344460000003</v>
      </c>
      <c r="BE30" s="368">
        <v>53.921484092999997</v>
      </c>
      <c r="BF30" s="368">
        <v>53.545194979000001</v>
      </c>
      <c r="BG30" s="368">
        <v>54.438209389999997</v>
      </c>
      <c r="BH30" s="368">
        <v>53.423690362999999</v>
      </c>
      <c r="BI30" s="368">
        <v>54.302409474999997</v>
      </c>
      <c r="BJ30" s="368">
        <v>55.102872748999999</v>
      </c>
      <c r="BK30" s="368">
        <v>54.785119534000003</v>
      </c>
      <c r="BL30" s="368">
        <v>56.030269331</v>
      </c>
      <c r="BM30" s="368">
        <v>55.288937083999997</v>
      </c>
      <c r="BN30" s="368">
        <v>55.195217898999999</v>
      </c>
      <c r="BO30" s="368">
        <v>55.505051238</v>
      </c>
      <c r="BP30" s="368">
        <v>56.046850133</v>
      </c>
      <c r="BQ30" s="368">
        <v>55.316206119999997</v>
      </c>
      <c r="BR30" s="368">
        <v>54.822486591000001</v>
      </c>
      <c r="BS30" s="368">
        <v>55.490360142999997</v>
      </c>
      <c r="BT30" s="368">
        <v>53.948428808999999</v>
      </c>
      <c r="BU30" s="368">
        <v>54.881919238000002</v>
      </c>
      <c r="BV30" s="368">
        <v>55.774558962</v>
      </c>
    </row>
    <row r="31" spans="1:74" ht="11.15" customHeight="1" x14ac:dyDescent="0.25">
      <c r="A31" s="159" t="s">
        <v>283</v>
      </c>
      <c r="B31" s="170" t="s">
        <v>916</v>
      </c>
      <c r="C31" s="244">
        <v>4.3535071494000004</v>
      </c>
      <c r="D31" s="244">
        <v>4.5790283111000001</v>
      </c>
      <c r="E31" s="244">
        <v>4.4749265949000003</v>
      </c>
      <c r="F31" s="244">
        <v>4.4048061725999998</v>
      </c>
      <c r="G31" s="244">
        <v>4.5358103864999997</v>
      </c>
      <c r="H31" s="244">
        <v>4.7270117885999996</v>
      </c>
      <c r="I31" s="244">
        <v>4.7884905850999999</v>
      </c>
      <c r="J31" s="244">
        <v>4.9027316737</v>
      </c>
      <c r="K31" s="244">
        <v>4.8137947691000003</v>
      </c>
      <c r="L31" s="244">
        <v>4.6444464872999998</v>
      </c>
      <c r="M31" s="244">
        <v>4.7086539064000004</v>
      </c>
      <c r="N31" s="244">
        <v>4.7513663665000001</v>
      </c>
      <c r="O31" s="244">
        <v>4.5786484302000003</v>
      </c>
      <c r="P31" s="244">
        <v>4.8195788091000002</v>
      </c>
      <c r="Q31" s="244">
        <v>4.7083709349999996</v>
      </c>
      <c r="R31" s="244">
        <v>4.6331211392</v>
      </c>
      <c r="S31" s="244">
        <v>4.7730783834999997</v>
      </c>
      <c r="T31" s="244">
        <v>4.9773403930000004</v>
      </c>
      <c r="U31" s="244">
        <v>5.0428944439999999</v>
      </c>
      <c r="V31" s="244">
        <v>5.1649399380999998</v>
      </c>
      <c r="W31" s="244">
        <v>5.0699349216999998</v>
      </c>
      <c r="X31" s="244">
        <v>4.8887872842000002</v>
      </c>
      <c r="Y31" s="244">
        <v>4.9573845537999999</v>
      </c>
      <c r="Z31" s="244">
        <v>5.0030319758999999</v>
      </c>
      <c r="AA31" s="244">
        <v>4.2212710838999996</v>
      </c>
      <c r="AB31" s="244">
        <v>4.4621690240999996</v>
      </c>
      <c r="AC31" s="244">
        <v>4.3546813627000001</v>
      </c>
      <c r="AD31" s="244">
        <v>4.3396585741999996</v>
      </c>
      <c r="AE31" s="244">
        <v>4.4663721010000001</v>
      </c>
      <c r="AF31" s="244">
        <v>4.6678928549999998</v>
      </c>
      <c r="AG31" s="244">
        <v>4.7401196615999996</v>
      </c>
      <c r="AH31" s="244">
        <v>4.8568882784999996</v>
      </c>
      <c r="AI31" s="244">
        <v>4.7772006002999996</v>
      </c>
      <c r="AJ31" s="244">
        <v>4.6792010597000004</v>
      </c>
      <c r="AK31" s="244">
        <v>4.7257513544999998</v>
      </c>
      <c r="AL31" s="244">
        <v>4.7268680239999998</v>
      </c>
      <c r="AM31" s="244">
        <v>4.5568664500000002</v>
      </c>
      <c r="AN31" s="244">
        <v>4.7794314819999997</v>
      </c>
      <c r="AO31" s="244">
        <v>4.6530357359999996</v>
      </c>
      <c r="AP31" s="244">
        <v>4.5784749749999998</v>
      </c>
      <c r="AQ31" s="244">
        <v>4.7131484329999997</v>
      </c>
      <c r="AR31" s="244">
        <v>4.9125855539999996</v>
      </c>
      <c r="AS31" s="244">
        <v>5.0561691189999998</v>
      </c>
      <c r="AT31" s="244">
        <v>5.1508788680000004</v>
      </c>
      <c r="AU31" s="244">
        <v>5.0690156909999997</v>
      </c>
      <c r="AV31" s="244">
        <v>4.8989627330000003</v>
      </c>
      <c r="AW31" s="244">
        <v>4.901628563</v>
      </c>
      <c r="AX31" s="244">
        <v>5.040671025</v>
      </c>
      <c r="AY31" s="244">
        <v>4.4288680930000002</v>
      </c>
      <c r="AZ31" s="244">
        <v>4.6383618350000004</v>
      </c>
      <c r="BA31" s="244">
        <v>4.2695673589999998</v>
      </c>
      <c r="BB31" s="244">
        <v>4.1700655080000004</v>
      </c>
      <c r="BC31" s="368">
        <v>4.2768689049999997</v>
      </c>
      <c r="BD31" s="368">
        <v>4.4573396719999998</v>
      </c>
      <c r="BE31" s="368">
        <v>4.6226078990000001</v>
      </c>
      <c r="BF31" s="368">
        <v>4.7214827220000002</v>
      </c>
      <c r="BG31" s="368">
        <v>4.6579608989999999</v>
      </c>
      <c r="BH31" s="368">
        <v>4.502492052</v>
      </c>
      <c r="BI31" s="368">
        <v>4.6247800019999996</v>
      </c>
      <c r="BJ31" s="368">
        <v>4.6880366799999997</v>
      </c>
      <c r="BK31" s="368">
        <v>4.1611242529999997</v>
      </c>
      <c r="BL31" s="368">
        <v>4.4075178270000004</v>
      </c>
      <c r="BM31" s="368">
        <v>4.2987428520000002</v>
      </c>
      <c r="BN31" s="368">
        <v>4.2828373849999997</v>
      </c>
      <c r="BO31" s="368">
        <v>4.4132334369999997</v>
      </c>
      <c r="BP31" s="368">
        <v>4.6196770169999999</v>
      </c>
      <c r="BQ31" s="368">
        <v>4.6941085429999996</v>
      </c>
      <c r="BR31" s="368">
        <v>4.8142836930000001</v>
      </c>
      <c r="BS31" s="368">
        <v>4.7337832369999999</v>
      </c>
      <c r="BT31" s="368">
        <v>4.6329681559999996</v>
      </c>
      <c r="BU31" s="368">
        <v>4.682041441</v>
      </c>
      <c r="BV31" s="368">
        <v>4.6853432130000003</v>
      </c>
    </row>
    <row r="32" spans="1:74" ht="11.15" customHeight="1" x14ac:dyDescent="0.25">
      <c r="A32" s="159" t="s">
        <v>284</v>
      </c>
      <c r="B32" s="170" t="s">
        <v>266</v>
      </c>
      <c r="C32" s="244">
        <v>0.70025753429000004</v>
      </c>
      <c r="D32" s="244">
        <v>0.72157524045999999</v>
      </c>
      <c r="E32" s="244">
        <v>0.72653103562999999</v>
      </c>
      <c r="F32" s="244">
        <v>0.73296951384999998</v>
      </c>
      <c r="G32" s="244">
        <v>0.75411352110999996</v>
      </c>
      <c r="H32" s="244">
        <v>0.75201428811000004</v>
      </c>
      <c r="I32" s="244">
        <v>0.75933004071999999</v>
      </c>
      <c r="J32" s="244">
        <v>0.76213840475000005</v>
      </c>
      <c r="K32" s="244">
        <v>0.75913442246999996</v>
      </c>
      <c r="L32" s="244">
        <v>0.78137653488000003</v>
      </c>
      <c r="M32" s="244">
        <v>0.76841774883000002</v>
      </c>
      <c r="N32" s="244">
        <v>0.73702476183999999</v>
      </c>
      <c r="O32" s="244">
        <v>0.72062870434000004</v>
      </c>
      <c r="P32" s="244">
        <v>0.74322347388999999</v>
      </c>
      <c r="Q32" s="244">
        <v>0.74923335153000004</v>
      </c>
      <c r="R32" s="244">
        <v>0.75765035536000003</v>
      </c>
      <c r="S32" s="244">
        <v>0.78027874460000002</v>
      </c>
      <c r="T32" s="244">
        <v>0.77769330636</v>
      </c>
      <c r="U32" s="244">
        <v>0.78738130735</v>
      </c>
      <c r="V32" s="244">
        <v>0.79072140917</v>
      </c>
      <c r="W32" s="244">
        <v>0.78823873895999996</v>
      </c>
      <c r="X32" s="244">
        <v>0.81042969259999997</v>
      </c>
      <c r="Y32" s="244">
        <v>0.79725454935999995</v>
      </c>
      <c r="Z32" s="244">
        <v>0.76396724814000005</v>
      </c>
      <c r="AA32" s="244">
        <v>0.67669727700000004</v>
      </c>
      <c r="AB32" s="244">
        <v>0.69418502800000004</v>
      </c>
      <c r="AC32" s="244">
        <v>0.70579252100000001</v>
      </c>
      <c r="AD32" s="244">
        <v>0.69897660100000003</v>
      </c>
      <c r="AE32" s="244">
        <v>0.71309436900000001</v>
      </c>
      <c r="AF32" s="244">
        <v>0.71972001200000002</v>
      </c>
      <c r="AG32" s="244">
        <v>0.71057055599999996</v>
      </c>
      <c r="AH32" s="244">
        <v>0.713678174</v>
      </c>
      <c r="AI32" s="244">
        <v>0.72097954399999997</v>
      </c>
      <c r="AJ32" s="244">
        <v>0.73230373500000001</v>
      </c>
      <c r="AK32" s="244">
        <v>0.72424613599999998</v>
      </c>
      <c r="AL32" s="244">
        <v>0.70131374499999999</v>
      </c>
      <c r="AM32" s="244">
        <v>0.73440872099999999</v>
      </c>
      <c r="AN32" s="244">
        <v>0.74076497299999999</v>
      </c>
      <c r="AO32" s="244">
        <v>0.74281681799999999</v>
      </c>
      <c r="AP32" s="244">
        <v>0.73617632700000002</v>
      </c>
      <c r="AQ32" s="244">
        <v>0.74517656499999996</v>
      </c>
      <c r="AR32" s="244">
        <v>0.75265004300000005</v>
      </c>
      <c r="AS32" s="244">
        <v>0.74829115800000001</v>
      </c>
      <c r="AT32" s="244">
        <v>0.75315588600000005</v>
      </c>
      <c r="AU32" s="244">
        <v>0.71990227100000004</v>
      </c>
      <c r="AV32" s="244">
        <v>0.76886459500000004</v>
      </c>
      <c r="AW32" s="244">
        <v>0.75510418400000001</v>
      </c>
      <c r="AX32" s="244">
        <v>0.75194082699999998</v>
      </c>
      <c r="AY32" s="244">
        <v>0.74606967899999999</v>
      </c>
      <c r="AZ32" s="244">
        <v>0.74195408200000001</v>
      </c>
      <c r="BA32" s="244">
        <v>0.75643695799999999</v>
      </c>
      <c r="BB32" s="244">
        <v>0.73928962200000004</v>
      </c>
      <c r="BC32" s="368">
        <v>0.74814000800000002</v>
      </c>
      <c r="BD32" s="368">
        <v>0.76185212000000002</v>
      </c>
      <c r="BE32" s="368">
        <v>0.75402590700000005</v>
      </c>
      <c r="BF32" s="368">
        <v>0.75340354099999995</v>
      </c>
      <c r="BG32" s="368">
        <v>0.75777197699999999</v>
      </c>
      <c r="BH32" s="368">
        <v>0.77796604199999997</v>
      </c>
      <c r="BI32" s="368">
        <v>0.76458906500000001</v>
      </c>
      <c r="BJ32" s="368">
        <v>0.74973949200000001</v>
      </c>
      <c r="BK32" s="368">
        <v>0.73207993999999998</v>
      </c>
      <c r="BL32" s="368">
        <v>0.75054921200000002</v>
      </c>
      <c r="BM32" s="368">
        <v>0.762688806</v>
      </c>
      <c r="BN32" s="368">
        <v>0.75495648699999995</v>
      </c>
      <c r="BO32" s="368">
        <v>0.769844215</v>
      </c>
      <c r="BP32" s="368">
        <v>0.77666201999999995</v>
      </c>
      <c r="BQ32" s="368">
        <v>0.766467169</v>
      </c>
      <c r="BR32" s="368">
        <v>0.76952463800000004</v>
      </c>
      <c r="BS32" s="368">
        <v>0.77712886000000003</v>
      </c>
      <c r="BT32" s="368">
        <v>0.78909528799999995</v>
      </c>
      <c r="BU32" s="368">
        <v>0.780155084</v>
      </c>
      <c r="BV32" s="368">
        <v>0.75517424600000005</v>
      </c>
    </row>
    <row r="33" spans="1:74" ht="11.15" customHeight="1" x14ac:dyDescent="0.25">
      <c r="A33" s="159" t="s">
        <v>285</v>
      </c>
      <c r="B33" s="170" t="s">
        <v>271</v>
      </c>
      <c r="C33" s="244">
        <v>13.304669275</v>
      </c>
      <c r="D33" s="244">
        <v>13.709808061</v>
      </c>
      <c r="E33" s="244">
        <v>13.628812722999999</v>
      </c>
      <c r="F33" s="244">
        <v>13.914890753</v>
      </c>
      <c r="G33" s="244">
        <v>13.716845307</v>
      </c>
      <c r="H33" s="244">
        <v>13.564693568999999</v>
      </c>
      <c r="I33" s="244">
        <v>13.514036000999999</v>
      </c>
      <c r="J33" s="244">
        <v>13.102617687</v>
      </c>
      <c r="K33" s="244">
        <v>13.81715434</v>
      </c>
      <c r="L33" s="244">
        <v>13.011278959</v>
      </c>
      <c r="M33" s="244">
        <v>13.831271048</v>
      </c>
      <c r="N33" s="244">
        <v>14.221636654999999</v>
      </c>
      <c r="O33" s="244">
        <v>13.704991006</v>
      </c>
      <c r="P33" s="244">
        <v>14.120673123</v>
      </c>
      <c r="Q33" s="244">
        <v>14.035805472</v>
      </c>
      <c r="R33" s="244">
        <v>14.328593092</v>
      </c>
      <c r="S33" s="244">
        <v>14.122900502</v>
      </c>
      <c r="T33" s="244">
        <v>13.964273497000001</v>
      </c>
      <c r="U33" s="244">
        <v>13.909941541</v>
      </c>
      <c r="V33" s="244">
        <v>13.484106424</v>
      </c>
      <c r="W33" s="244">
        <v>14.217042127999999</v>
      </c>
      <c r="X33" s="244">
        <v>13.384847556</v>
      </c>
      <c r="Y33" s="244">
        <v>14.225982901</v>
      </c>
      <c r="Z33" s="244">
        <v>14.6247317</v>
      </c>
      <c r="AA33" s="244">
        <v>14.123592500000001</v>
      </c>
      <c r="AB33" s="244">
        <v>14.54933686</v>
      </c>
      <c r="AC33" s="244">
        <v>14.4599881</v>
      </c>
      <c r="AD33" s="244">
        <v>14.76031465</v>
      </c>
      <c r="AE33" s="244">
        <v>14.547680250000001</v>
      </c>
      <c r="AF33" s="244">
        <v>14.384131979999999</v>
      </c>
      <c r="AG33" s="244">
        <v>14.32863038</v>
      </c>
      <c r="AH33" s="244">
        <v>13.89098559</v>
      </c>
      <c r="AI33" s="244">
        <v>14.647758319999999</v>
      </c>
      <c r="AJ33" s="244">
        <v>13.792656689999999</v>
      </c>
      <c r="AK33" s="244">
        <v>14.66209574</v>
      </c>
      <c r="AL33" s="244">
        <v>15.076364180000001</v>
      </c>
      <c r="AM33" s="244">
        <v>15.008369460000001</v>
      </c>
      <c r="AN33" s="244">
        <v>15.45765213</v>
      </c>
      <c r="AO33" s="244">
        <v>15.366317840000001</v>
      </c>
      <c r="AP33" s="244">
        <v>15.682498710000001</v>
      </c>
      <c r="AQ33" s="244">
        <v>15.460296960000001</v>
      </c>
      <c r="AR33" s="244">
        <v>15.288697470000001</v>
      </c>
      <c r="AS33" s="244">
        <v>15.079133000000001</v>
      </c>
      <c r="AT33" s="244">
        <v>14.542068710000001</v>
      </c>
      <c r="AU33" s="244">
        <v>15.35926591</v>
      </c>
      <c r="AV33" s="244">
        <v>14.54076871</v>
      </c>
      <c r="AW33" s="244">
        <v>15.43034581</v>
      </c>
      <c r="AX33" s="244">
        <v>16.021974950000001</v>
      </c>
      <c r="AY33" s="244">
        <v>15.43790766</v>
      </c>
      <c r="AZ33" s="244">
        <v>15.632719160000001</v>
      </c>
      <c r="BA33" s="244">
        <v>14.97263055</v>
      </c>
      <c r="BB33" s="244">
        <v>15.27385153</v>
      </c>
      <c r="BC33" s="368">
        <v>15.46564182</v>
      </c>
      <c r="BD33" s="368">
        <v>15.633002080000001</v>
      </c>
      <c r="BE33" s="368">
        <v>15.578162259999999</v>
      </c>
      <c r="BF33" s="368">
        <v>15.1191034</v>
      </c>
      <c r="BG33" s="368">
        <v>15.98760004</v>
      </c>
      <c r="BH33" s="368">
        <v>15.06509819</v>
      </c>
      <c r="BI33" s="368">
        <v>16.05370886</v>
      </c>
      <c r="BJ33" s="368">
        <v>16.534888410000001</v>
      </c>
      <c r="BK33" s="368">
        <v>16.30310283</v>
      </c>
      <c r="BL33" s="368">
        <v>16.67221816</v>
      </c>
      <c r="BM33" s="368">
        <v>16.466629959999999</v>
      </c>
      <c r="BN33" s="368">
        <v>16.69464464</v>
      </c>
      <c r="BO33" s="368">
        <v>16.350331910000001</v>
      </c>
      <c r="BP33" s="368">
        <v>16.060057279999999</v>
      </c>
      <c r="BQ33" s="368">
        <v>15.88952845</v>
      </c>
      <c r="BR33" s="368">
        <v>15.29246025</v>
      </c>
      <c r="BS33" s="368">
        <v>16.025828610000001</v>
      </c>
      <c r="BT33" s="368">
        <v>14.962200960000001</v>
      </c>
      <c r="BU33" s="368">
        <v>15.81979817</v>
      </c>
      <c r="BV33" s="368">
        <v>16.169471619999999</v>
      </c>
    </row>
    <row r="34" spans="1:74" ht="11.15" customHeight="1" x14ac:dyDescent="0.25">
      <c r="A34" s="159" t="s">
        <v>286</v>
      </c>
      <c r="B34" s="170" t="s">
        <v>272</v>
      </c>
      <c r="C34" s="244">
        <v>13.518965055000001</v>
      </c>
      <c r="D34" s="244">
        <v>13.401845384</v>
      </c>
      <c r="E34" s="244">
        <v>13.850551119</v>
      </c>
      <c r="F34" s="244">
        <v>13.639609381</v>
      </c>
      <c r="G34" s="244">
        <v>13.864237931</v>
      </c>
      <c r="H34" s="244">
        <v>13.627349533</v>
      </c>
      <c r="I34" s="244">
        <v>13.523741974</v>
      </c>
      <c r="J34" s="244">
        <v>13.416265913</v>
      </c>
      <c r="K34" s="244">
        <v>13.346249648000001</v>
      </c>
      <c r="L34" s="244">
        <v>13.640569869</v>
      </c>
      <c r="M34" s="244">
        <v>13.688291634</v>
      </c>
      <c r="N34" s="244">
        <v>13.902116516</v>
      </c>
      <c r="O34" s="244">
        <v>13.649098261000001</v>
      </c>
      <c r="P34" s="244">
        <v>13.398483775000001</v>
      </c>
      <c r="Q34" s="244">
        <v>13.884812451</v>
      </c>
      <c r="R34" s="244">
        <v>13.739709044</v>
      </c>
      <c r="S34" s="244">
        <v>13.961036473</v>
      </c>
      <c r="T34" s="244">
        <v>13.620291834</v>
      </c>
      <c r="U34" s="244">
        <v>13.713396856999999</v>
      </c>
      <c r="V34" s="244">
        <v>13.586822768999999</v>
      </c>
      <c r="W34" s="244">
        <v>13.264036450000001</v>
      </c>
      <c r="X34" s="244">
        <v>13.625961248999999</v>
      </c>
      <c r="Y34" s="244">
        <v>13.907520904</v>
      </c>
      <c r="Z34" s="244">
        <v>13.97338203</v>
      </c>
      <c r="AA34" s="244">
        <v>13.205922891</v>
      </c>
      <c r="AB34" s="244">
        <v>13.293762804</v>
      </c>
      <c r="AC34" s="244">
        <v>12.260767388</v>
      </c>
      <c r="AD34" s="244">
        <v>10.431827243000001</v>
      </c>
      <c r="AE34" s="244">
        <v>11.835821221</v>
      </c>
      <c r="AF34" s="244">
        <v>12.406621738</v>
      </c>
      <c r="AG34" s="244">
        <v>12.220026145</v>
      </c>
      <c r="AH34" s="244">
        <v>11.918584762</v>
      </c>
      <c r="AI34" s="244">
        <v>12.302030037</v>
      </c>
      <c r="AJ34" s="244">
        <v>12.801623797</v>
      </c>
      <c r="AK34" s="244">
        <v>13.504786055</v>
      </c>
      <c r="AL34" s="244">
        <v>13.154931932</v>
      </c>
      <c r="AM34" s="244">
        <v>13.193815011</v>
      </c>
      <c r="AN34" s="244">
        <v>13.551731884000001</v>
      </c>
      <c r="AO34" s="244">
        <v>13.5533603</v>
      </c>
      <c r="AP34" s="244">
        <v>13.309310419999999</v>
      </c>
      <c r="AQ34" s="244">
        <v>12.709202753</v>
      </c>
      <c r="AR34" s="244">
        <v>12.924877604000001</v>
      </c>
      <c r="AS34" s="244">
        <v>12.918501963000001</v>
      </c>
      <c r="AT34" s="244">
        <v>12.646941947</v>
      </c>
      <c r="AU34" s="244">
        <v>12.951976547999999</v>
      </c>
      <c r="AV34" s="244">
        <v>13.513146903999999</v>
      </c>
      <c r="AW34" s="244">
        <v>13.647131419000001</v>
      </c>
      <c r="AX34" s="244">
        <v>13.901579967</v>
      </c>
      <c r="AY34" s="244">
        <v>13.567476619000001</v>
      </c>
      <c r="AZ34" s="244">
        <v>14.019181570000001</v>
      </c>
      <c r="BA34" s="244">
        <v>13.922159891</v>
      </c>
      <c r="BB34" s="244">
        <v>13.840660473</v>
      </c>
      <c r="BC34" s="368">
        <v>13.983562844</v>
      </c>
      <c r="BD34" s="368">
        <v>13.868705399</v>
      </c>
      <c r="BE34" s="368">
        <v>13.586451552</v>
      </c>
      <c r="BF34" s="368">
        <v>13.467087179</v>
      </c>
      <c r="BG34" s="368">
        <v>13.520344354000001</v>
      </c>
      <c r="BH34" s="368">
        <v>13.730387576</v>
      </c>
      <c r="BI34" s="368">
        <v>13.984974203</v>
      </c>
      <c r="BJ34" s="368">
        <v>14.092509377000001</v>
      </c>
      <c r="BK34" s="368">
        <v>14.299917106000001</v>
      </c>
      <c r="BL34" s="368">
        <v>14.706965937</v>
      </c>
      <c r="BM34" s="368">
        <v>14.729139159000001</v>
      </c>
      <c r="BN34" s="368">
        <v>14.51564814</v>
      </c>
      <c r="BO34" s="368">
        <v>14.636110502999999</v>
      </c>
      <c r="BP34" s="368">
        <v>14.482967059</v>
      </c>
      <c r="BQ34" s="368">
        <v>14.044067276</v>
      </c>
      <c r="BR34" s="368">
        <v>13.895354599999999</v>
      </c>
      <c r="BS34" s="368">
        <v>13.946954602</v>
      </c>
      <c r="BT34" s="368">
        <v>14.015024929000001</v>
      </c>
      <c r="BU34" s="368">
        <v>14.319445185999999</v>
      </c>
      <c r="BV34" s="368">
        <v>14.445004428000001</v>
      </c>
    </row>
    <row r="35" spans="1:74" ht="11.15" customHeight="1" x14ac:dyDescent="0.25">
      <c r="A35" s="159" t="s">
        <v>287</v>
      </c>
      <c r="B35" s="170" t="s">
        <v>273</v>
      </c>
      <c r="C35" s="244">
        <v>18.936687715000001</v>
      </c>
      <c r="D35" s="244">
        <v>19.177046495999999</v>
      </c>
      <c r="E35" s="244">
        <v>19.204760329999999</v>
      </c>
      <c r="F35" s="244">
        <v>19.361076520000001</v>
      </c>
      <c r="G35" s="244">
        <v>19.808198094000002</v>
      </c>
      <c r="H35" s="244">
        <v>20.394136150000001</v>
      </c>
      <c r="I35" s="244">
        <v>20.235190627000001</v>
      </c>
      <c r="J35" s="244">
        <v>20.346174653999999</v>
      </c>
      <c r="K35" s="244">
        <v>20.17155962</v>
      </c>
      <c r="L35" s="244">
        <v>19.963137938999999</v>
      </c>
      <c r="M35" s="244">
        <v>19.485051850000001</v>
      </c>
      <c r="N35" s="244">
        <v>19.554711226999999</v>
      </c>
      <c r="O35" s="244">
        <v>18.837942011999999</v>
      </c>
      <c r="P35" s="244">
        <v>19.085727061</v>
      </c>
      <c r="Q35" s="244">
        <v>19.136038534000001</v>
      </c>
      <c r="R35" s="244">
        <v>19.294811498000001</v>
      </c>
      <c r="S35" s="244">
        <v>19.741586358999999</v>
      </c>
      <c r="T35" s="244">
        <v>20.324804499999999</v>
      </c>
      <c r="U35" s="244">
        <v>20.165722039999999</v>
      </c>
      <c r="V35" s="244">
        <v>20.282041188000001</v>
      </c>
      <c r="W35" s="244">
        <v>20.117189109000002</v>
      </c>
      <c r="X35" s="244">
        <v>19.916474534999999</v>
      </c>
      <c r="Y35" s="244">
        <v>19.440931719000002</v>
      </c>
      <c r="Z35" s="244">
        <v>19.506029569999999</v>
      </c>
      <c r="AA35" s="244">
        <v>17.131976075000001</v>
      </c>
      <c r="AB35" s="244">
        <v>17.416499715</v>
      </c>
      <c r="AC35" s="244">
        <v>17.126950956000002</v>
      </c>
      <c r="AD35" s="244">
        <v>16.631782044000001</v>
      </c>
      <c r="AE35" s="244">
        <v>17.159361476000001</v>
      </c>
      <c r="AF35" s="244">
        <v>17.997831347999998</v>
      </c>
      <c r="AG35" s="244">
        <v>17.908202063000001</v>
      </c>
      <c r="AH35" s="244">
        <v>18.044584485000001</v>
      </c>
      <c r="AI35" s="244">
        <v>18.028916281000001</v>
      </c>
      <c r="AJ35" s="244">
        <v>17.727894303999999</v>
      </c>
      <c r="AK35" s="244">
        <v>17.694761845999999</v>
      </c>
      <c r="AL35" s="244">
        <v>17.954709813000001</v>
      </c>
      <c r="AM35" s="244">
        <v>17.613558219000002</v>
      </c>
      <c r="AN35" s="244">
        <v>17.834871087</v>
      </c>
      <c r="AO35" s="244">
        <v>17.743572110999999</v>
      </c>
      <c r="AP35" s="244">
        <v>17.834523168</v>
      </c>
      <c r="AQ35" s="244">
        <v>18.227107524000001</v>
      </c>
      <c r="AR35" s="244">
        <v>18.897224584</v>
      </c>
      <c r="AS35" s="244">
        <v>18.771480761999999</v>
      </c>
      <c r="AT35" s="244">
        <v>18.959557642</v>
      </c>
      <c r="AU35" s="244">
        <v>19.032391537999999</v>
      </c>
      <c r="AV35" s="244">
        <v>19.031203731000002</v>
      </c>
      <c r="AW35" s="244">
        <v>18.899477078</v>
      </c>
      <c r="AX35" s="244">
        <v>18.957565057</v>
      </c>
      <c r="AY35" s="244">
        <v>18.681078293999999</v>
      </c>
      <c r="AZ35" s="244">
        <v>18.872337634000001</v>
      </c>
      <c r="BA35" s="244">
        <v>18.656600053999998</v>
      </c>
      <c r="BB35" s="244">
        <v>18.49819544</v>
      </c>
      <c r="BC35" s="368">
        <v>18.881560901</v>
      </c>
      <c r="BD35" s="368">
        <v>19.519445188999999</v>
      </c>
      <c r="BE35" s="368">
        <v>19.380236475</v>
      </c>
      <c r="BF35" s="368">
        <v>19.484118136999999</v>
      </c>
      <c r="BG35" s="368">
        <v>19.514532119999998</v>
      </c>
      <c r="BH35" s="368">
        <v>19.347746503</v>
      </c>
      <c r="BI35" s="368">
        <v>18.874357345</v>
      </c>
      <c r="BJ35" s="368">
        <v>19.03769879</v>
      </c>
      <c r="BK35" s="368">
        <v>19.288895405000002</v>
      </c>
      <c r="BL35" s="368">
        <v>19.493018195000001</v>
      </c>
      <c r="BM35" s="368">
        <v>19.031736306999999</v>
      </c>
      <c r="BN35" s="368">
        <v>18.947131247000002</v>
      </c>
      <c r="BO35" s="368">
        <v>19.335531173</v>
      </c>
      <c r="BP35" s="368">
        <v>20.107486757</v>
      </c>
      <c r="BQ35" s="368">
        <v>19.922034682</v>
      </c>
      <c r="BR35" s="368">
        <v>20.050863410000002</v>
      </c>
      <c r="BS35" s="368">
        <v>20.006664833999999</v>
      </c>
      <c r="BT35" s="368">
        <v>19.549139476000001</v>
      </c>
      <c r="BU35" s="368">
        <v>19.280479357000001</v>
      </c>
      <c r="BV35" s="368">
        <v>19.719565455000001</v>
      </c>
    </row>
    <row r="36" spans="1:74" ht="11.15" customHeight="1" x14ac:dyDescent="0.25">
      <c r="A36" s="159" t="s">
        <v>289</v>
      </c>
      <c r="B36" s="170" t="s">
        <v>220</v>
      </c>
      <c r="C36" s="244">
        <v>98.205469195999996</v>
      </c>
      <c r="D36" s="244">
        <v>99.823472710000004</v>
      </c>
      <c r="E36" s="244">
        <v>100.01290217</v>
      </c>
      <c r="F36" s="244">
        <v>99.025416180999997</v>
      </c>
      <c r="G36" s="244">
        <v>99.737624775</v>
      </c>
      <c r="H36" s="244">
        <v>100.74689944000001</v>
      </c>
      <c r="I36" s="244">
        <v>101.16373568</v>
      </c>
      <c r="J36" s="244">
        <v>101.5232592</v>
      </c>
      <c r="K36" s="244">
        <v>100.23646591000001</v>
      </c>
      <c r="L36" s="244">
        <v>100.18607218</v>
      </c>
      <c r="M36" s="244">
        <v>100.54543434999999</v>
      </c>
      <c r="N36" s="244">
        <v>100.27245313</v>
      </c>
      <c r="O36" s="244">
        <v>99.567457707000003</v>
      </c>
      <c r="P36" s="244">
        <v>100.61144518</v>
      </c>
      <c r="Q36" s="244">
        <v>99.452977812</v>
      </c>
      <c r="R36" s="244">
        <v>100.37648956</v>
      </c>
      <c r="S36" s="244">
        <v>100.17704732</v>
      </c>
      <c r="T36" s="244">
        <v>101.15906199</v>
      </c>
      <c r="U36" s="244">
        <v>102.26448296</v>
      </c>
      <c r="V36" s="244">
        <v>102.20850564</v>
      </c>
      <c r="W36" s="244">
        <v>100.97945389</v>
      </c>
      <c r="X36" s="244">
        <v>100.51503354</v>
      </c>
      <c r="Y36" s="244">
        <v>101.31065966</v>
      </c>
      <c r="Z36" s="244">
        <v>101.72700484000001</v>
      </c>
      <c r="AA36" s="244">
        <v>95.535398215000001</v>
      </c>
      <c r="AB36" s="244">
        <v>97.738297294000006</v>
      </c>
      <c r="AC36" s="244">
        <v>92.285641381000005</v>
      </c>
      <c r="AD36" s="244">
        <v>81.962583557000002</v>
      </c>
      <c r="AE36" s="244">
        <v>85.984095392</v>
      </c>
      <c r="AF36" s="244">
        <v>90.651775203</v>
      </c>
      <c r="AG36" s="244">
        <v>92.200971826</v>
      </c>
      <c r="AH36" s="244">
        <v>91.379968508000005</v>
      </c>
      <c r="AI36" s="244">
        <v>93.251466848000007</v>
      </c>
      <c r="AJ36" s="244">
        <v>92.614962374000001</v>
      </c>
      <c r="AK36" s="244">
        <v>94.216855047999999</v>
      </c>
      <c r="AL36" s="244">
        <v>94.831941771999993</v>
      </c>
      <c r="AM36" s="244">
        <v>92.749008907000004</v>
      </c>
      <c r="AN36" s="244">
        <v>94.119035784000005</v>
      </c>
      <c r="AO36" s="244">
        <v>95.950027168999995</v>
      </c>
      <c r="AP36" s="244">
        <v>95.254165024000002</v>
      </c>
      <c r="AQ36" s="244">
        <v>95.331611357</v>
      </c>
      <c r="AR36" s="244">
        <v>98.451112519999995</v>
      </c>
      <c r="AS36" s="244">
        <v>97.992746307000004</v>
      </c>
      <c r="AT36" s="244">
        <v>97.845738108000006</v>
      </c>
      <c r="AU36" s="244">
        <v>99.399367655999995</v>
      </c>
      <c r="AV36" s="244">
        <v>98.533967617000002</v>
      </c>
      <c r="AW36" s="244">
        <v>100.44956703</v>
      </c>
      <c r="AX36" s="244">
        <v>102.46800933</v>
      </c>
      <c r="AY36" s="244">
        <v>97.410701618000004</v>
      </c>
      <c r="AZ36" s="244">
        <v>100.78367672</v>
      </c>
      <c r="BA36" s="244">
        <v>98.187187015999996</v>
      </c>
      <c r="BB36" s="244">
        <v>97.370220759999995</v>
      </c>
      <c r="BC36" s="368">
        <v>98.270995157000002</v>
      </c>
      <c r="BD36" s="368">
        <v>100.17192973</v>
      </c>
      <c r="BE36" s="368">
        <v>100.06376702</v>
      </c>
      <c r="BF36" s="368">
        <v>100.01916765</v>
      </c>
      <c r="BG36" s="368">
        <v>100.46878074999999</v>
      </c>
      <c r="BH36" s="368">
        <v>99.763814836999998</v>
      </c>
      <c r="BI36" s="368">
        <v>100.96420821</v>
      </c>
      <c r="BJ36" s="368">
        <v>101.92051293</v>
      </c>
      <c r="BK36" s="368">
        <v>100.36390539999999</v>
      </c>
      <c r="BL36" s="368">
        <v>102.80070477</v>
      </c>
      <c r="BM36" s="368">
        <v>101.38272095000001</v>
      </c>
      <c r="BN36" s="368">
        <v>100.78369628999999</v>
      </c>
      <c r="BO36" s="368">
        <v>100.87832469</v>
      </c>
      <c r="BP36" s="368">
        <v>102.27509068000001</v>
      </c>
      <c r="BQ36" s="368">
        <v>101.72397966</v>
      </c>
      <c r="BR36" s="368">
        <v>101.56162765000001</v>
      </c>
      <c r="BS36" s="368">
        <v>101.91281914</v>
      </c>
      <c r="BT36" s="368">
        <v>100.55642606000001</v>
      </c>
      <c r="BU36" s="368">
        <v>101.53265801000001</v>
      </c>
      <c r="BV36" s="368">
        <v>102.9344495</v>
      </c>
    </row>
    <row r="37" spans="1:74" ht="11.15" customHeight="1" x14ac:dyDescent="0.25">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244"/>
      <c r="BC37" s="368"/>
      <c r="BD37" s="368"/>
      <c r="BE37" s="368"/>
      <c r="BF37" s="368"/>
      <c r="BG37" s="368"/>
      <c r="BH37" s="368"/>
      <c r="BI37" s="368"/>
      <c r="BJ37" s="368"/>
      <c r="BK37" s="368"/>
      <c r="BL37" s="368"/>
      <c r="BM37" s="368"/>
      <c r="BN37" s="368"/>
      <c r="BO37" s="368"/>
      <c r="BP37" s="368"/>
      <c r="BQ37" s="368"/>
      <c r="BR37" s="368"/>
      <c r="BS37" s="368"/>
      <c r="BT37" s="368"/>
      <c r="BU37" s="368"/>
      <c r="BV37" s="368"/>
    </row>
    <row r="38" spans="1:74" ht="11.15" customHeight="1" x14ac:dyDescent="0.25">
      <c r="B38" s="246" t="s">
        <v>979</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244"/>
      <c r="BC38" s="368"/>
      <c r="BD38" s="368"/>
      <c r="BE38" s="368"/>
      <c r="BF38" s="368"/>
      <c r="BG38" s="368"/>
      <c r="BH38" s="368"/>
      <c r="BI38" s="368"/>
      <c r="BJ38" s="368"/>
      <c r="BK38" s="368"/>
      <c r="BL38" s="368"/>
      <c r="BM38" s="368"/>
      <c r="BN38" s="368"/>
      <c r="BO38" s="368"/>
      <c r="BP38" s="368"/>
      <c r="BQ38" s="368"/>
      <c r="BR38" s="368"/>
      <c r="BS38" s="368"/>
      <c r="BT38" s="368"/>
      <c r="BU38" s="368"/>
      <c r="BV38" s="368"/>
    </row>
    <row r="39" spans="1:74" ht="11.15" customHeight="1" x14ac:dyDescent="0.25">
      <c r="A39" s="159" t="s">
        <v>305</v>
      </c>
      <c r="B39" s="170" t="s">
        <v>563</v>
      </c>
      <c r="C39" s="244">
        <v>0.40515580644999999</v>
      </c>
      <c r="D39" s="244">
        <v>0.14243903570999999</v>
      </c>
      <c r="E39" s="244">
        <v>0.45674777419000001</v>
      </c>
      <c r="F39" s="244">
        <v>-0.11857196667</v>
      </c>
      <c r="G39" s="244">
        <v>-0.16948183871</v>
      </c>
      <c r="H39" s="244">
        <v>0.1087611</v>
      </c>
      <c r="I39" s="244">
        <v>-0.18572848386999999</v>
      </c>
      <c r="J39" s="244">
        <v>-0.62159338710000001</v>
      </c>
      <c r="K39" s="244">
        <v>-1.3109489333</v>
      </c>
      <c r="L39" s="244">
        <v>0.52049416129000003</v>
      </c>
      <c r="M39" s="244">
        <v>0.25742366667</v>
      </c>
      <c r="N39" s="244">
        <v>-2.3802967742000001E-2</v>
      </c>
      <c r="O39" s="244">
        <v>-0.19597212903</v>
      </c>
      <c r="P39" s="244">
        <v>0.59685264285999995</v>
      </c>
      <c r="Q39" s="244">
        <v>0.10014383871</v>
      </c>
      <c r="R39" s="244">
        <v>-0.59614259999999997</v>
      </c>
      <c r="S39" s="244">
        <v>-1.2813444839000001</v>
      </c>
      <c r="T39" s="244">
        <v>9.8582600000000006E-2</v>
      </c>
      <c r="U39" s="244">
        <v>-0.15832625806</v>
      </c>
      <c r="V39" s="244">
        <v>0.27064506451999998</v>
      </c>
      <c r="W39" s="244">
        <v>7.6594599999999999E-2</v>
      </c>
      <c r="X39" s="244">
        <v>0.53171080645000002</v>
      </c>
      <c r="Y39" s="244">
        <v>0.28390029999999999</v>
      </c>
      <c r="Z39" s="244">
        <v>4.3810096774000003E-2</v>
      </c>
      <c r="AA39" s="244">
        <v>-0.58108270967999998</v>
      </c>
      <c r="AB39" s="244">
        <v>0.59243124138000003</v>
      </c>
      <c r="AC39" s="244">
        <v>-1.4196558065</v>
      </c>
      <c r="AD39" s="244">
        <v>-2.6578777332999999</v>
      </c>
      <c r="AE39" s="244">
        <v>-1.2625525484</v>
      </c>
      <c r="AF39" s="244">
        <v>-1.1053888999999999</v>
      </c>
      <c r="AG39" s="244">
        <v>0.11606909677</v>
      </c>
      <c r="AH39" s="244">
        <v>0.80709600000000004</v>
      </c>
      <c r="AI39" s="244">
        <v>0.65802563332999997</v>
      </c>
      <c r="AJ39" s="244">
        <v>1.3058708387</v>
      </c>
      <c r="AK39" s="244">
        <v>-6.4125199999999993E-2</v>
      </c>
      <c r="AL39" s="244">
        <v>1.4637193226</v>
      </c>
      <c r="AM39" s="244">
        <v>0.42857132258000002</v>
      </c>
      <c r="AN39" s="244">
        <v>1.2722857142999999</v>
      </c>
      <c r="AO39" s="244">
        <v>-0.22509025805999999</v>
      </c>
      <c r="AP39" s="244">
        <v>0.55736949999999996</v>
      </c>
      <c r="AQ39" s="244">
        <v>4.8531838709999997E-2</v>
      </c>
      <c r="AR39" s="244">
        <v>0.94912426667000005</v>
      </c>
      <c r="AS39" s="244">
        <v>8.4307290322999995E-2</v>
      </c>
      <c r="AT39" s="244">
        <v>0.89133761290000002</v>
      </c>
      <c r="AU39" s="244">
        <v>0.13608033333</v>
      </c>
      <c r="AV39" s="244">
        <v>1.5127645161E-2</v>
      </c>
      <c r="AW39" s="244">
        <v>0.92844423333000003</v>
      </c>
      <c r="AX39" s="244">
        <v>1.3755562581</v>
      </c>
      <c r="AY39" s="244">
        <v>0.29698587097000001</v>
      </c>
      <c r="AZ39" s="244">
        <v>1.2136417500000001</v>
      </c>
      <c r="BA39" s="244">
        <v>0.99455409890000002</v>
      </c>
      <c r="BB39" s="244">
        <v>0.64483051561000004</v>
      </c>
      <c r="BC39" s="368">
        <v>-2.405663014E-2</v>
      </c>
      <c r="BD39" s="368">
        <v>0.54330000000000001</v>
      </c>
      <c r="BE39" s="368">
        <v>0.33209677419</v>
      </c>
      <c r="BF39" s="368">
        <v>0.99122580645000002</v>
      </c>
      <c r="BG39" s="368">
        <v>0.87606666666999999</v>
      </c>
      <c r="BH39" s="368">
        <v>1.0466774193999999</v>
      </c>
      <c r="BI39" s="368">
        <v>8.5366666667000005E-2</v>
      </c>
      <c r="BJ39" s="368">
        <v>0.93322580644999997</v>
      </c>
      <c r="BK39" s="368">
        <v>-0.26245161290000002</v>
      </c>
      <c r="BL39" s="368">
        <v>-0.27024999999999999</v>
      </c>
      <c r="BM39" s="368">
        <v>0.19600000000000001</v>
      </c>
      <c r="BN39" s="368">
        <v>-0.36849999999999999</v>
      </c>
      <c r="BO39" s="368">
        <v>-0.44461290323000002</v>
      </c>
      <c r="BP39" s="368">
        <v>-0.17093333332999999</v>
      </c>
      <c r="BQ39" s="368">
        <v>-0.22419354839</v>
      </c>
      <c r="BR39" s="368">
        <v>8.2580645160999999E-2</v>
      </c>
      <c r="BS39" s="368">
        <v>-5.8700000000000002E-2</v>
      </c>
      <c r="BT39" s="368">
        <v>0.15167741935000001</v>
      </c>
      <c r="BU39" s="368">
        <v>0.28603333332999997</v>
      </c>
      <c r="BV39" s="368">
        <v>0.85370967742000003</v>
      </c>
    </row>
    <row r="40" spans="1:74" ht="11.15" customHeight="1" x14ac:dyDescent="0.25">
      <c r="A40" s="159" t="s">
        <v>306</v>
      </c>
      <c r="B40" s="170" t="s">
        <v>564</v>
      </c>
      <c r="C40" s="244">
        <v>-1.0103548387000001</v>
      </c>
      <c r="D40" s="244">
        <v>0.44274999999999998</v>
      </c>
      <c r="E40" s="244">
        <v>0.95087096774000002</v>
      </c>
      <c r="F40" s="244">
        <v>6.5299999999999997E-2</v>
      </c>
      <c r="G40" s="244">
        <v>0.12306451613</v>
      </c>
      <c r="H40" s="244">
        <v>0.27776666667</v>
      </c>
      <c r="I40" s="244">
        <v>-0.57325806452000005</v>
      </c>
      <c r="J40" s="244">
        <v>-0.25638709676999999</v>
      </c>
      <c r="K40" s="244">
        <v>1.2202333332999999</v>
      </c>
      <c r="L40" s="244">
        <v>-0.12977419355</v>
      </c>
      <c r="M40" s="244">
        <v>-3.5866666667000002E-2</v>
      </c>
      <c r="N40" s="244">
        <v>-0.37403225806000001</v>
      </c>
      <c r="O40" s="244">
        <v>-2.4225806451999999E-2</v>
      </c>
      <c r="P40" s="244">
        <v>-0.46692857142999999</v>
      </c>
      <c r="Q40" s="244">
        <v>1.0999999999999999E-2</v>
      </c>
      <c r="R40" s="244">
        <v>0.45803333333000001</v>
      </c>
      <c r="S40" s="244">
        <v>-9.3645161290000001E-2</v>
      </c>
      <c r="T40" s="244">
        <v>-0.33833333332999999</v>
      </c>
      <c r="U40" s="244">
        <v>-0.50712903225999995</v>
      </c>
      <c r="V40" s="244">
        <v>-1.1028064516</v>
      </c>
      <c r="W40" s="244">
        <v>1.1488</v>
      </c>
      <c r="X40" s="244">
        <v>1.2142903225999999</v>
      </c>
      <c r="Y40" s="244">
        <v>-0.34499999999999997</v>
      </c>
      <c r="Z40" s="244">
        <v>0.23761290323000001</v>
      </c>
      <c r="AA40" s="244">
        <v>-0.22109677419000001</v>
      </c>
      <c r="AB40" s="244">
        <v>0.29775862068999998</v>
      </c>
      <c r="AC40" s="244">
        <v>-1.6855806451999999</v>
      </c>
      <c r="AD40" s="244">
        <v>-2.3677333332999999</v>
      </c>
      <c r="AE40" s="244">
        <v>-1.8788064516</v>
      </c>
      <c r="AF40" s="244">
        <v>0.82316666667000005</v>
      </c>
      <c r="AG40" s="244">
        <v>-0.27374193547999998</v>
      </c>
      <c r="AH40" s="244">
        <v>-0.43158064516</v>
      </c>
      <c r="AI40" s="244">
        <v>0.76133333332999997</v>
      </c>
      <c r="AJ40" s="244">
        <v>0.49525806451999999</v>
      </c>
      <c r="AK40" s="244">
        <v>0.70023333333000004</v>
      </c>
      <c r="AL40" s="244">
        <v>0.88958064516000002</v>
      </c>
      <c r="AM40" s="244">
        <v>-0.41103225805999999</v>
      </c>
      <c r="AN40" s="244">
        <v>1.1187499999999999</v>
      </c>
      <c r="AO40" s="244">
        <v>1.9160645161000001</v>
      </c>
      <c r="AP40" s="244">
        <v>-0.2034</v>
      </c>
      <c r="AQ40" s="244">
        <v>-0.41961290323</v>
      </c>
      <c r="AR40" s="244">
        <v>1.1083000000000001</v>
      </c>
      <c r="AS40" s="244">
        <v>0.82038709676999999</v>
      </c>
      <c r="AT40" s="244">
        <v>9.1677419354999998E-2</v>
      </c>
      <c r="AU40" s="244">
        <v>1.9926333332999999</v>
      </c>
      <c r="AV40" s="244">
        <v>9.7516129032000007E-2</v>
      </c>
      <c r="AW40" s="244">
        <v>8.3733333332999996E-2</v>
      </c>
      <c r="AX40" s="244">
        <v>1.8683225805999999</v>
      </c>
      <c r="AY40" s="244">
        <v>-0.38190322581000002</v>
      </c>
      <c r="AZ40" s="244">
        <v>0.15807587525</v>
      </c>
      <c r="BA40" s="244">
        <v>-0.70022866411999996</v>
      </c>
      <c r="BB40" s="244">
        <v>-0.62458199689000005</v>
      </c>
      <c r="BC40" s="368">
        <v>-0.37891261470999998</v>
      </c>
      <c r="BD40" s="368">
        <v>-2.8857709704000001E-3</v>
      </c>
      <c r="BE40" s="368">
        <v>-0.13956776625</v>
      </c>
      <c r="BF40" s="368">
        <v>-0.50582311778</v>
      </c>
      <c r="BG40" s="368">
        <v>-0.31471867058000003</v>
      </c>
      <c r="BH40" s="368">
        <v>-0.63556878050999999</v>
      </c>
      <c r="BI40" s="368">
        <v>-0.10403266708</v>
      </c>
      <c r="BJ40" s="368">
        <v>-2.2124940813999999E-2</v>
      </c>
      <c r="BK40" s="368">
        <v>-0.14816114047000001</v>
      </c>
      <c r="BL40" s="368">
        <v>0.66135269561999999</v>
      </c>
      <c r="BM40" s="368">
        <v>8.4307576482000005E-2</v>
      </c>
      <c r="BN40" s="368">
        <v>-5.5502929834E-2</v>
      </c>
      <c r="BO40" s="368">
        <v>-6.5616802746E-2</v>
      </c>
      <c r="BP40" s="368">
        <v>0.20329857239999999</v>
      </c>
      <c r="BQ40" s="368">
        <v>3.8027561991999997E-2</v>
      </c>
      <c r="BR40" s="368">
        <v>-0.13069167059</v>
      </c>
      <c r="BS40" s="368">
        <v>2.0829596895E-2</v>
      </c>
      <c r="BT40" s="368">
        <v>-0.47379968857999999</v>
      </c>
      <c r="BU40" s="368">
        <v>-0.27328737995000002</v>
      </c>
      <c r="BV40" s="368">
        <v>7.4705702607999996E-2</v>
      </c>
    </row>
    <row r="41" spans="1:74" ht="11.15" customHeight="1" x14ac:dyDescent="0.25">
      <c r="A41" s="159" t="s">
        <v>307</v>
      </c>
      <c r="B41" s="170" t="s">
        <v>565</v>
      </c>
      <c r="C41" s="244">
        <v>0.11295922365</v>
      </c>
      <c r="D41" s="244">
        <v>0.29207026545999998</v>
      </c>
      <c r="E41" s="244">
        <v>-0.66623106952</v>
      </c>
      <c r="F41" s="244">
        <v>-0.35606375891999997</v>
      </c>
      <c r="G41" s="244">
        <v>0.35991720253999998</v>
      </c>
      <c r="H41" s="244">
        <v>0.22285994107000001</v>
      </c>
      <c r="I41" s="244">
        <v>0.98516952786</v>
      </c>
      <c r="J41" s="244">
        <v>0.93102047770999996</v>
      </c>
      <c r="K41" s="244">
        <v>-0.85748989057000002</v>
      </c>
      <c r="L41" s="244">
        <v>-2.2979873647</v>
      </c>
      <c r="M41" s="244">
        <v>-1.8668758734999999</v>
      </c>
      <c r="N41" s="244">
        <v>-0.88104736150999996</v>
      </c>
      <c r="O41" s="244">
        <v>-7.0289994270000003E-2</v>
      </c>
      <c r="P41" s="244">
        <v>0.80712098391999998</v>
      </c>
      <c r="Q41" s="244">
        <v>-0.39178748381</v>
      </c>
      <c r="R41" s="244">
        <v>0.51150352323000003</v>
      </c>
      <c r="S41" s="244">
        <v>1.7592735795000001</v>
      </c>
      <c r="T41" s="244">
        <v>1.1641169861</v>
      </c>
      <c r="U41" s="244">
        <v>3.2083813220000001</v>
      </c>
      <c r="V41" s="244">
        <v>2.1975756664000001</v>
      </c>
      <c r="W41" s="244">
        <v>0.59093478749999995</v>
      </c>
      <c r="X41" s="244">
        <v>-2.2249138417999998</v>
      </c>
      <c r="Y41" s="244">
        <v>-0.30952212883000002</v>
      </c>
      <c r="Z41" s="244">
        <v>0.11384868073</v>
      </c>
      <c r="AA41" s="244">
        <v>-4.5832080748999999</v>
      </c>
      <c r="AB41" s="244">
        <v>-2.9391194305999999</v>
      </c>
      <c r="AC41" s="244">
        <v>-4.6835876901000004</v>
      </c>
      <c r="AD41" s="244">
        <v>-12.444882706</v>
      </c>
      <c r="AE41" s="244">
        <v>0.99763313043000001</v>
      </c>
      <c r="AF41" s="244">
        <v>2.6879349920000002</v>
      </c>
      <c r="AG41" s="244">
        <v>2.2815356837</v>
      </c>
      <c r="AH41" s="244">
        <v>-4.4888242733000003E-2</v>
      </c>
      <c r="AI41" s="244">
        <v>0.72900943292999998</v>
      </c>
      <c r="AJ41" s="244">
        <v>-0.58419869480999997</v>
      </c>
      <c r="AK41" s="244">
        <v>0.55099157613000005</v>
      </c>
      <c r="AL41" s="244">
        <v>-0.48496120115000002</v>
      </c>
      <c r="AM41" s="244">
        <v>-1.0082700645</v>
      </c>
      <c r="AN41" s="244">
        <v>1.4373411608</v>
      </c>
      <c r="AO41" s="244">
        <v>0.66378119109</v>
      </c>
      <c r="AP41" s="244">
        <v>1.0374130523</v>
      </c>
      <c r="AQ41" s="244">
        <v>0.85587568346999998</v>
      </c>
      <c r="AR41" s="244">
        <v>1.0554936640999999</v>
      </c>
      <c r="AS41" s="244">
        <v>0.14321960888999999</v>
      </c>
      <c r="AT41" s="244">
        <v>0.46402880324000001</v>
      </c>
      <c r="AU41" s="244">
        <v>0.71319563641999995</v>
      </c>
      <c r="AV41" s="244">
        <v>0.43164543947</v>
      </c>
      <c r="AW41" s="244">
        <v>0.80729360304999997</v>
      </c>
      <c r="AX41" s="244">
        <v>1.0026806706</v>
      </c>
      <c r="AY41" s="244">
        <v>-0.60019695125000005</v>
      </c>
      <c r="AZ41" s="244">
        <v>0.32223475003000002</v>
      </c>
      <c r="BA41" s="244">
        <v>-1.4359356276999999</v>
      </c>
      <c r="BB41" s="244">
        <v>-1.3135229285000001</v>
      </c>
      <c r="BC41" s="368">
        <v>-0.82122282048999995</v>
      </c>
      <c r="BD41" s="368">
        <v>-6.2120142344000004E-3</v>
      </c>
      <c r="BE41" s="368">
        <v>-0.29643586162000002</v>
      </c>
      <c r="BF41" s="368">
        <v>-1.0633495111</v>
      </c>
      <c r="BG41" s="368">
        <v>-0.67017543358999998</v>
      </c>
      <c r="BH41" s="368">
        <v>-1.3326006137999999</v>
      </c>
      <c r="BI41" s="368">
        <v>-0.22095585584999999</v>
      </c>
      <c r="BJ41" s="368">
        <v>-4.6996584186000001E-2</v>
      </c>
      <c r="BK41" s="368">
        <v>-0.31830355423000001</v>
      </c>
      <c r="BL41" s="368">
        <v>1.4003175085999999</v>
      </c>
      <c r="BM41" s="368">
        <v>0.18188349253</v>
      </c>
      <c r="BN41" s="368">
        <v>-0.12232500847</v>
      </c>
      <c r="BO41" s="368">
        <v>-0.14798338518000001</v>
      </c>
      <c r="BP41" s="368">
        <v>0.4514043338</v>
      </c>
      <c r="BQ41" s="368">
        <v>8.2743278266999995E-2</v>
      </c>
      <c r="BR41" s="368">
        <v>-0.28075817985000001</v>
      </c>
      <c r="BS41" s="368">
        <v>4.5078774958000001E-2</v>
      </c>
      <c r="BT41" s="368">
        <v>-0.99982521248</v>
      </c>
      <c r="BU41" s="368">
        <v>-0.58703353719999996</v>
      </c>
      <c r="BV41" s="368">
        <v>0.15981077157000001</v>
      </c>
    </row>
    <row r="42" spans="1:74" ht="11.15" customHeight="1" x14ac:dyDescent="0.25">
      <c r="A42" s="159" t="s">
        <v>308</v>
      </c>
      <c r="B42" s="170" t="s">
        <v>566</v>
      </c>
      <c r="C42" s="244">
        <v>-0.49223980861</v>
      </c>
      <c r="D42" s="244">
        <v>0.87725930116999995</v>
      </c>
      <c r="E42" s="244">
        <v>0.74138767242000003</v>
      </c>
      <c r="F42" s="244">
        <v>-0.40933572558999998</v>
      </c>
      <c r="G42" s="244">
        <v>0.31349987996000001</v>
      </c>
      <c r="H42" s="244">
        <v>0.60938770773999995</v>
      </c>
      <c r="I42" s="244">
        <v>0.22618297946999999</v>
      </c>
      <c r="J42" s="244">
        <v>5.3039993840999999E-2</v>
      </c>
      <c r="K42" s="244">
        <v>-0.94820549057000003</v>
      </c>
      <c r="L42" s="244">
        <v>-1.9072673969</v>
      </c>
      <c r="M42" s="244">
        <v>-1.6453188734999999</v>
      </c>
      <c r="N42" s="244">
        <v>-1.2788825873</v>
      </c>
      <c r="O42" s="244">
        <v>-0.29048792974999998</v>
      </c>
      <c r="P42" s="244">
        <v>0.93704505535000004</v>
      </c>
      <c r="Q42" s="244">
        <v>-0.28064364510000001</v>
      </c>
      <c r="R42" s="244">
        <v>0.37339425657000003</v>
      </c>
      <c r="S42" s="244">
        <v>0.38428393437000002</v>
      </c>
      <c r="T42" s="244">
        <v>0.92436625279999995</v>
      </c>
      <c r="U42" s="244">
        <v>2.5429260317</v>
      </c>
      <c r="V42" s="244">
        <v>1.3654142792999999</v>
      </c>
      <c r="W42" s="244">
        <v>1.8163293874999999</v>
      </c>
      <c r="X42" s="244">
        <v>-0.47891271273000002</v>
      </c>
      <c r="Y42" s="244">
        <v>-0.37062182883</v>
      </c>
      <c r="Z42" s="244">
        <v>0.39527168073000002</v>
      </c>
      <c r="AA42" s="244">
        <v>-5.3853875587999998</v>
      </c>
      <c r="AB42" s="244">
        <v>-2.0489295685000002</v>
      </c>
      <c r="AC42" s="244">
        <v>-7.7888241417000001</v>
      </c>
      <c r="AD42" s="244">
        <v>-17.470493773000001</v>
      </c>
      <c r="AE42" s="244">
        <v>-2.1437258695999999</v>
      </c>
      <c r="AF42" s="244">
        <v>2.4057127586</v>
      </c>
      <c r="AG42" s="244">
        <v>2.1238628450000001</v>
      </c>
      <c r="AH42" s="244">
        <v>0.33062711211000001</v>
      </c>
      <c r="AI42" s="244">
        <v>2.1483683995999998</v>
      </c>
      <c r="AJ42" s="244">
        <v>1.2169302084</v>
      </c>
      <c r="AK42" s="244">
        <v>1.1870997095</v>
      </c>
      <c r="AL42" s="244">
        <v>1.8683387666</v>
      </c>
      <c r="AM42" s="244">
        <v>-0.99073100001000003</v>
      </c>
      <c r="AN42" s="244">
        <v>3.8283768751</v>
      </c>
      <c r="AO42" s="244">
        <v>2.3547554491999998</v>
      </c>
      <c r="AP42" s="244">
        <v>1.3913825523000001</v>
      </c>
      <c r="AQ42" s="244">
        <v>0.48479461894999998</v>
      </c>
      <c r="AR42" s="244">
        <v>3.1129179307000001</v>
      </c>
      <c r="AS42" s="244">
        <v>1.0479139959999999</v>
      </c>
      <c r="AT42" s="244">
        <v>1.4470438354999999</v>
      </c>
      <c r="AU42" s="244">
        <v>2.8419093031</v>
      </c>
      <c r="AV42" s="244">
        <v>0.54428921366000005</v>
      </c>
      <c r="AW42" s="244">
        <v>1.8194711696999999</v>
      </c>
      <c r="AX42" s="244">
        <v>4.2465595092999999</v>
      </c>
      <c r="AY42" s="244">
        <v>-0.68511430609000001</v>
      </c>
      <c r="AZ42" s="244">
        <v>1.6939523753000001</v>
      </c>
      <c r="BA42" s="244">
        <v>-1.1416101929</v>
      </c>
      <c r="BB42" s="244">
        <v>-1.2932744097</v>
      </c>
      <c r="BC42" s="368">
        <v>-1.2241920653</v>
      </c>
      <c r="BD42" s="368">
        <v>0.53420221479999996</v>
      </c>
      <c r="BE42" s="368">
        <v>-0.10390685367999999</v>
      </c>
      <c r="BF42" s="368">
        <v>-0.57794682245999995</v>
      </c>
      <c r="BG42" s="368">
        <v>-0.10882743751</v>
      </c>
      <c r="BH42" s="368">
        <v>-0.92149197498000002</v>
      </c>
      <c r="BI42" s="368">
        <v>-0.23962185625999999</v>
      </c>
      <c r="BJ42" s="368">
        <v>0.86410428144999996</v>
      </c>
      <c r="BK42" s="368">
        <v>-0.72891630760000004</v>
      </c>
      <c r="BL42" s="368">
        <v>1.7914202042</v>
      </c>
      <c r="BM42" s="368">
        <v>0.46219106901000001</v>
      </c>
      <c r="BN42" s="368">
        <v>-0.54632793830000004</v>
      </c>
      <c r="BO42" s="368">
        <v>-0.65821309115000004</v>
      </c>
      <c r="BP42" s="368">
        <v>0.48376957287</v>
      </c>
      <c r="BQ42" s="368">
        <v>-0.10342270813</v>
      </c>
      <c r="BR42" s="368">
        <v>-0.32886920528000002</v>
      </c>
      <c r="BS42" s="368">
        <v>7.2083718527999998E-3</v>
      </c>
      <c r="BT42" s="368">
        <v>-1.3219474817000001</v>
      </c>
      <c r="BU42" s="368">
        <v>-0.57428758382</v>
      </c>
      <c r="BV42" s="368">
        <v>1.0882261516</v>
      </c>
    </row>
    <row r="43" spans="1:74" ht="11.15" customHeight="1" x14ac:dyDescent="0.25">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244"/>
      <c r="BC43" s="368"/>
      <c r="BD43" s="368"/>
      <c r="BE43" s="368"/>
      <c r="BF43" s="368"/>
      <c r="BG43" s="368"/>
      <c r="BH43" s="368"/>
      <c r="BI43" s="368"/>
      <c r="BJ43" s="368"/>
      <c r="BK43" s="368"/>
      <c r="BL43" s="368"/>
      <c r="BM43" s="368"/>
      <c r="BN43" s="368"/>
      <c r="BO43" s="368"/>
      <c r="BP43" s="368"/>
      <c r="BQ43" s="368"/>
      <c r="BR43" s="368"/>
      <c r="BS43" s="368"/>
      <c r="BT43" s="368"/>
      <c r="BU43" s="368"/>
      <c r="BV43" s="368"/>
    </row>
    <row r="44" spans="1:74" ht="11.15" customHeight="1" x14ac:dyDescent="0.25">
      <c r="B44" s="65" t="s">
        <v>1093</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368"/>
      <c r="BD44" s="368"/>
      <c r="BE44" s="368"/>
      <c r="BF44" s="368"/>
      <c r="BG44" s="368"/>
      <c r="BH44" s="368"/>
      <c r="BI44" s="368"/>
      <c r="BJ44" s="368"/>
      <c r="BK44" s="368"/>
      <c r="BL44" s="368"/>
      <c r="BM44" s="368"/>
      <c r="BN44" s="368"/>
      <c r="BO44" s="368"/>
      <c r="BP44" s="368"/>
      <c r="BQ44" s="368"/>
      <c r="BR44" s="368"/>
      <c r="BS44" s="368"/>
      <c r="BT44" s="368"/>
      <c r="BU44" s="368"/>
      <c r="BV44" s="368"/>
    </row>
    <row r="45" spans="1:74" ht="11.15" customHeight="1" x14ac:dyDescent="0.25">
      <c r="A45" s="159" t="s">
        <v>562</v>
      </c>
      <c r="B45" s="170" t="s">
        <v>302</v>
      </c>
      <c r="C45" s="249">
        <v>1215.2071189999999</v>
      </c>
      <c r="D45" s="249">
        <v>1209.9948260000001</v>
      </c>
      <c r="E45" s="249">
        <v>1195.8376450000001</v>
      </c>
      <c r="F45" s="249">
        <v>1200.884804</v>
      </c>
      <c r="G45" s="249">
        <v>1209.937741</v>
      </c>
      <c r="H45" s="249">
        <v>1206.826908</v>
      </c>
      <c r="I45" s="249">
        <v>1212.586491</v>
      </c>
      <c r="J45" s="249">
        <v>1231.857886</v>
      </c>
      <c r="K45" s="249">
        <v>1271.1883539999999</v>
      </c>
      <c r="L45" s="249">
        <v>1260.222035</v>
      </c>
      <c r="M45" s="249">
        <v>1257.7723249999999</v>
      </c>
      <c r="N45" s="249">
        <v>1258.9382169999999</v>
      </c>
      <c r="O45" s="249">
        <v>1265.0133530000001</v>
      </c>
      <c r="P45" s="249">
        <v>1248.3144789999999</v>
      </c>
      <c r="Q45" s="249">
        <v>1245.21002</v>
      </c>
      <c r="R45" s="249">
        <v>1263.632298</v>
      </c>
      <c r="S45" s="249">
        <v>1307.123977</v>
      </c>
      <c r="T45" s="249">
        <v>1304.1664989999999</v>
      </c>
      <c r="U45" s="249">
        <v>1309.074613</v>
      </c>
      <c r="V45" s="249">
        <v>1300.684616</v>
      </c>
      <c r="W45" s="249">
        <v>1298.386778</v>
      </c>
      <c r="X45" s="249">
        <v>1285.568743</v>
      </c>
      <c r="Y45" s="249">
        <v>1283.237734</v>
      </c>
      <c r="Z45" s="249">
        <v>1281.879621</v>
      </c>
      <c r="AA45" s="249">
        <v>1299.8931849999999</v>
      </c>
      <c r="AB45" s="249">
        <v>1282.712679</v>
      </c>
      <c r="AC45" s="249">
        <v>1326.7220090000001</v>
      </c>
      <c r="AD45" s="249">
        <v>1403.5993410000001</v>
      </c>
      <c r="AE45" s="249">
        <v>1432.23847</v>
      </c>
      <c r="AF45" s="249">
        <v>1457.703137</v>
      </c>
      <c r="AG45" s="249">
        <v>1453.987995</v>
      </c>
      <c r="AH45" s="249">
        <v>1437.578019</v>
      </c>
      <c r="AI45" s="249">
        <v>1423.1812500000001</v>
      </c>
      <c r="AJ45" s="249">
        <v>1386.329254</v>
      </c>
      <c r="AK45" s="249">
        <v>1388.7240099999999</v>
      </c>
      <c r="AL45" s="249">
        <v>1343.3477109999999</v>
      </c>
      <c r="AM45" s="249">
        <v>1330.0630000000001</v>
      </c>
      <c r="AN45" s="249">
        <v>1294.751</v>
      </c>
      <c r="AO45" s="249">
        <v>1301.7277979999999</v>
      </c>
      <c r="AP45" s="249">
        <v>1289.352713</v>
      </c>
      <c r="AQ45" s="249">
        <v>1293.6912259999999</v>
      </c>
      <c r="AR45" s="249">
        <v>1271.4984979999999</v>
      </c>
      <c r="AS45" s="249">
        <v>1268.886972</v>
      </c>
      <c r="AT45" s="249">
        <v>1241.255506</v>
      </c>
      <c r="AU45" s="249">
        <v>1240.7070960000001</v>
      </c>
      <c r="AV45" s="249">
        <v>1247.3601389999999</v>
      </c>
      <c r="AW45" s="249">
        <v>1228.6858119999999</v>
      </c>
      <c r="AX45" s="249">
        <v>1193.8285679999999</v>
      </c>
      <c r="AY45" s="249">
        <v>1189.9870060000001</v>
      </c>
      <c r="AZ45" s="249">
        <v>1165.4500370000001</v>
      </c>
      <c r="BA45" s="249">
        <v>1148.9108599000001</v>
      </c>
      <c r="BB45" s="249">
        <v>1145.2942777999999</v>
      </c>
      <c r="BC45" s="312">
        <v>1176.9349999999999</v>
      </c>
      <c r="BD45" s="312">
        <v>1193.6859999999999</v>
      </c>
      <c r="BE45" s="312">
        <v>1213.3910000000001</v>
      </c>
      <c r="BF45" s="312">
        <v>1212.663</v>
      </c>
      <c r="BG45" s="312">
        <v>1216.3810000000001</v>
      </c>
      <c r="BH45" s="312">
        <v>1216.5340000000001</v>
      </c>
      <c r="BI45" s="312">
        <v>1216.5730000000001</v>
      </c>
      <c r="BJ45" s="312">
        <v>1190.2429999999999</v>
      </c>
      <c r="BK45" s="312">
        <v>1199.8789999999999</v>
      </c>
      <c r="BL45" s="312">
        <v>1208.9459999999999</v>
      </c>
      <c r="BM45" s="312">
        <v>1203.67</v>
      </c>
      <c r="BN45" s="312">
        <v>1217.325</v>
      </c>
      <c r="BO45" s="312">
        <v>1233.7080000000001</v>
      </c>
      <c r="BP45" s="312">
        <v>1241.4359999999999</v>
      </c>
      <c r="BQ45" s="312">
        <v>1250.9860000000001</v>
      </c>
      <c r="BR45" s="312">
        <v>1248.4259999999999</v>
      </c>
      <c r="BS45" s="312">
        <v>1250.1869999999999</v>
      </c>
      <c r="BT45" s="312">
        <v>1248.9849999999999</v>
      </c>
      <c r="BU45" s="312">
        <v>1243.904</v>
      </c>
      <c r="BV45" s="312">
        <v>1220.9390000000001</v>
      </c>
    </row>
    <row r="46" spans="1:74" ht="11.15" customHeight="1" x14ac:dyDescent="0.25">
      <c r="A46" s="159" t="s">
        <v>304</v>
      </c>
      <c r="B46" s="248" t="s">
        <v>303</v>
      </c>
      <c r="C46" s="247">
        <v>2865.9041189999998</v>
      </c>
      <c r="D46" s="247">
        <v>2848.2948259999998</v>
      </c>
      <c r="E46" s="247">
        <v>2804.6606449999999</v>
      </c>
      <c r="F46" s="247">
        <v>2807.7488039999998</v>
      </c>
      <c r="G46" s="247">
        <v>2812.9867410000002</v>
      </c>
      <c r="H46" s="247">
        <v>2801.5429079999999</v>
      </c>
      <c r="I46" s="247">
        <v>2825.0734910000001</v>
      </c>
      <c r="J46" s="247">
        <v>2852.2928860000002</v>
      </c>
      <c r="K46" s="247">
        <v>2855.0163539999999</v>
      </c>
      <c r="L46" s="247">
        <v>2848.0730349999999</v>
      </c>
      <c r="M46" s="247">
        <v>2846.699325</v>
      </c>
      <c r="N46" s="247">
        <v>2859.4602169999998</v>
      </c>
      <c r="O46" s="247">
        <v>2866.286353</v>
      </c>
      <c r="P46" s="247">
        <v>2862.6614789999999</v>
      </c>
      <c r="Q46" s="247">
        <v>2859.2160199999998</v>
      </c>
      <c r="R46" s="247">
        <v>2863.8972979999999</v>
      </c>
      <c r="S46" s="247">
        <v>2910.2919769999999</v>
      </c>
      <c r="T46" s="247">
        <v>2917.4844990000001</v>
      </c>
      <c r="U46" s="247">
        <v>2938.113613</v>
      </c>
      <c r="V46" s="247">
        <v>2963.9106160000001</v>
      </c>
      <c r="W46" s="247">
        <v>2927.1487780000002</v>
      </c>
      <c r="X46" s="247">
        <v>2876.687743</v>
      </c>
      <c r="Y46" s="247">
        <v>2884.7067339999999</v>
      </c>
      <c r="Z46" s="247">
        <v>2875.9826210000001</v>
      </c>
      <c r="AA46" s="247">
        <v>2900.8501849999998</v>
      </c>
      <c r="AB46" s="247">
        <v>2875.0346789999999</v>
      </c>
      <c r="AC46" s="247">
        <v>2971.2970089999999</v>
      </c>
      <c r="AD46" s="247">
        <v>3119.2063410000001</v>
      </c>
      <c r="AE46" s="247">
        <v>3206.0884700000001</v>
      </c>
      <c r="AF46" s="247">
        <v>3206.8581370000002</v>
      </c>
      <c r="AG46" s="247">
        <v>3211.628995</v>
      </c>
      <c r="AH46" s="247">
        <v>3208.598019</v>
      </c>
      <c r="AI46" s="247">
        <v>3171.3612499999999</v>
      </c>
      <c r="AJ46" s="247">
        <v>3119.156254</v>
      </c>
      <c r="AK46" s="247">
        <v>3100.5440100000001</v>
      </c>
      <c r="AL46" s="247">
        <v>3027.5907109999998</v>
      </c>
      <c r="AM46" s="247">
        <v>3027.0479999999998</v>
      </c>
      <c r="AN46" s="247">
        <v>2960.4110000000001</v>
      </c>
      <c r="AO46" s="247">
        <v>2907.9897980000001</v>
      </c>
      <c r="AP46" s="247">
        <v>2901.7167129999998</v>
      </c>
      <c r="AQ46" s="247">
        <v>2919.0632260000002</v>
      </c>
      <c r="AR46" s="247">
        <v>2863.621498</v>
      </c>
      <c r="AS46" s="247">
        <v>2835.577972</v>
      </c>
      <c r="AT46" s="247">
        <v>2805.1045060000001</v>
      </c>
      <c r="AU46" s="247">
        <v>2744.7770959999998</v>
      </c>
      <c r="AV46" s="247">
        <v>2748.4071389999999</v>
      </c>
      <c r="AW46" s="247">
        <v>2727.220812</v>
      </c>
      <c r="AX46" s="247">
        <v>2634.4455680000001</v>
      </c>
      <c r="AY46" s="247">
        <v>2642.443006</v>
      </c>
      <c r="AZ46" s="247">
        <v>2613.4799125</v>
      </c>
      <c r="BA46" s="247">
        <v>2618.6478240000001</v>
      </c>
      <c r="BB46" s="247">
        <v>2633.7687018000001</v>
      </c>
      <c r="BC46" s="313">
        <v>2677.1557149999999</v>
      </c>
      <c r="BD46" s="313">
        <v>2693.9932881999998</v>
      </c>
      <c r="BE46" s="313">
        <v>2718.0248889</v>
      </c>
      <c r="BF46" s="313">
        <v>2732.9774056000001</v>
      </c>
      <c r="BG46" s="313">
        <v>2746.1369657</v>
      </c>
      <c r="BH46" s="313">
        <v>2765.9925979</v>
      </c>
      <c r="BI46" s="313">
        <v>2769.1525778999999</v>
      </c>
      <c r="BJ46" s="313">
        <v>2743.5084511</v>
      </c>
      <c r="BK46" s="313">
        <v>2757.7374464</v>
      </c>
      <c r="BL46" s="313">
        <v>2748.2865708999998</v>
      </c>
      <c r="BM46" s="313">
        <v>2740.3970361000002</v>
      </c>
      <c r="BN46" s="313">
        <v>2755.7171239999998</v>
      </c>
      <c r="BO46" s="313">
        <v>2774.1342448999999</v>
      </c>
      <c r="BP46" s="313">
        <v>2775.7632877000001</v>
      </c>
      <c r="BQ46" s="313">
        <v>2784.1344333000002</v>
      </c>
      <c r="BR46" s="313">
        <v>2785.6258750000002</v>
      </c>
      <c r="BS46" s="313">
        <v>2786.7619871000002</v>
      </c>
      <c r="BT46" s="313">
        <v>2800.2477775000002</v>
      </c>
      <c r="BU46" s="313">
        <v>2803.3653988999999</v>
      </c>
      <c r="BV46" s="313">
        <v>2778.0845221</v>
      </c>
    </row>
    <row r="47" spans="1:74" s="636" customFormat="1" ht="12" customHeight="1" x14ac:dyDescent="0.25">
      <c r="A47" s="395"/>
      <c r="B47" s="773" t="s">
        <v>797</v>
      </c>
      <c r="C47" s="773"/>
      <c r="D47" s="773"/>
      <c r="E47" s="773"/>
      <c r="F47" s="773"/>
      <c r="G47" s="773"/>
      <c r="H47" s="773"/>
      <c r="I47" s="773"/>
      <c r="J47" s="773"/>
      <c r="K47" s="773"/>
      <c r="L47" s="773"/>
      <c r="M47" s="773"/>
      <c r="N47" s="773"/>
      <c r="O47" s="773"/>
      <c r="P47" s="773"/>
      <c r="Q47" s="735"/>
      <c r="R47" s="676"/>
      <c r="AY47" s="484"/>
      <c r="AZ47" s="484"/>
      <c r="BA47" s="484"/>
      <c r="BB47" s="484"/>
      <c r="BC47" s="484"/>
      <c r="BD47" s="578"/>
      <c r="BE47" s="578"/>
      <c r="BF47" s="578"/>
      <c r="BG47" s="484"/>
      <c r="BH47" s="484"/>
      <c r="BI47" s="484"/>
      <c r="BJ47" s="484"/>
    </row>
    <row r="48" spans="1:74" s="396" customFormat="1" ht="12" customHeight="1" x14ac:dyDescent="0.25">
      <c r="A48" s="395"/>
      <c r="B48" s="778" t="s">
        <v>1105</v>
      </c>
      <c r="C48" s="735"/>
      <c r="D48" s="735"/>
      <c r="E48" s="735"/>
      <c r="F48" s="735"/>
      <c r="G48" s="735"/>
      <c r="H48" s="735"/>
      <c r="I48" s="735"/>
      <c r="J48" s="735"/>
      <c r="K48" s="735"/>
      <c r="L48" s="735"/>
      <c r="M48" s="735"/>
      <c r="N48" s="735"/>
      <c r="O48" s="735"/>
      <c r="P48" s="735"/>
      <c r="Q48" s="735"/>
      <c r="R48" s="676"/>
      <c r="AY48" s="484"/>
      <c r="AZ48" s="484"/>
      <c r="BA48" s="484"/>
      <c r="BB48" s="484"/>
      <c r="BC48" s="484"/>
      <c r="BD48" s="578"/>
      <c r="BE48" s="578"/>
      <c r="BF48" s="578"/>
      <c r="BG48" s="484"/>
      <c r="BH48" s="484"/>
      <c r="BI48" s="484"/>
      <c r="BJ48" s="484"/>
    </row>
    <row r="49" spans="1:74" s="396" customFormat="1" ht="12" customHeight="1" x14ac:dyDescent="0.25">
      <c r="A49" s="395"/>
      <c r="B49" s="773" t="s">
        <v>1106</v>
      </c>
      <c r="C49" s="741"/>
      <c r="D49" s="741"/>
      <c r="E49" s="741"/>
      <c r="F49" s="741"/>
      <c r="G49" s="741"/>
      <c r="H49" s="741"/>
      <c r="I49" s="741"/>
      <c r="J49" s="741"/>
      <c r="K49" s="741"/>
      <c r="L49" s="741"/>
      <c r="M49" s="741"/>
      <c r="N49" s="741"/>
      <c r="O49" s="741"/>
      <c r="P49" s="741"/>
      <c r="Q49" s="735"/>
      <c r="R49" s="676"/>
      <c r="AY49" s="484"/>
      <c r="AZ49" s="484"/>
      <c r="BA49" s="484"/>
      <c r="BB49" s="484"/>
      <c r="BC49" s="484"/>
      <c r="BD49" s="578"/>
      <c r="BE49" s="578"/>
      <c r="BF49" s="578"/>
      <c r="BG49" s="484"/>
      <c r="BH49" s="484"/>
      <c r="BI49" s="484"/>
      <c r="BJ49" s="484"/>
    </row>
    <row r="50" spans="1:74" s="396" customFormat="1" ht="12" customHeight="1" x14ac:dyDescent="0.25">
      <c r="A50" s="395"/>
      <c r="B50" s="779" t="s">
        <v>1107</v>
      </c>
      <c r="C50" s="779"/>
      <c r="D50" s="779"/>
      <c r="E50" s="779"/>
      <c r="F50" s="779"/>
      <c r="G50" s="779"/>
      <c r="H50" s="779"/>
      <c r="I50" s="779"/>
      <c r="J50" s="779"/>
      <c r="K50" s="779"/>
      <c r="L50" s="779"/>
      <c r="M50" s="779"/>
      <c r="N50" s="779"/>
      <c r="O50" s="779"/>
      <c r="P50" s="779"/>
      <c r="Q50" s="779"/>
      <c r="R50" s="676"/>
      <c r="AY50" s="484"/>
      <c r="AZ50" s="484"/>
      <c r="BA50" s="484"/>
      <c r="BB50" s="484"/>
      <c r="BC50" s="484"/>
      <c r="BD50" s="578"/>
      <c r="BE50" s="578"/>
      <c r="BF50" s="578"/>
      <c r="BG50" s="484"/>
      <c r="BH50" s="484"/>
      <c r="BI50" s="484"/>
      <c r="BJ50" s="484"/>
    </row>
    <row r="51" spans="1:74" s="718" customFormat="1" ht="12" customHeight="1" x14ac:dyDescent="0.25">
      <c r="A51" s="395"/>
      <c r="B51" s="772" t="s">
        <v>808</v>
      </c>
      <c r="C51" s="756"/>
      <c r="D51" s="756"/>
      <c r="E51" s="756"/>
      <c r="F51" s="756"/>
      <c r="G51" s="756"/>
      <c r="H51" s="756"/>
      <c r="I51" s="756"/>
      <c r="J51" s="756"/>
      <c r="K51" s="756"/>
      <c r="L51" s="756"/>
      <c r="M51" s="756"/>
      <c r="N51" s="756"/>
      <c r="O51" s="756"/>
      <c r="P51" s="756"/>
      <c r="Q51" s="756"/>
      <c r="R51" s="152"/>
      <c r="AY51" s="484"/>
      <c r="AZ51" s="484"/>
      <c r="BA51" s="484"/>
      <c r="BB51" s="484"/>
      <c r="BC51" s="484"/>
      <c r="BD51" s="578"/>
      <c r="BE51" s="578"/>
      <c r="BF51" s="578"/>
      <c r="BG51" s="484"/>
      <c r="BH51" s="484"/>
      <c r="BI51" s="484"/>
      <c r="BJ51" s="484"/>
    </row>
    <row r="52" spans="1:74" s="718" customFormat="1" ht="12" customHeight="1" x14ac:dyDescent="0.2">
      <c r="A52" s="395"/>
      <c r="B52" s="773" t="s">
        <v>645</v>
      </c>
      <c r="C52" s="741"/>
      <c r="D52" s="741"/>
      <c r="E52" s="741"/>
      <c r="F52" s="741"/>
      <c r="G52" s="741"/>
      <c r="H52" s="741"/>
      <c r="I52" s="741"/>
      <c r="J52" s="741"/>
      <c r="K52" s="741"/>
      <c r="L52" s="741"/>
      <c r="M52" s="741"/>
      <c r="N52" s="741"/>
      <c r="O52" s="741"/>
      <c r="P52" s="741"/>
      <c r="Q52" s="735"/>
      <c r="R52" s="152"/>
      <c r="AY52" s="484"/>
      <c r="AZ52" s="484"/>
      <c r="BA52" s="484"/>
      <c r="BB52" s="484"/>
      <c r="BC52" s="484"/>
      <c r="BD52" s="578"/>
      <c r="BE52" s="578"/>
      <c r="BF52" s="578"/>
      <c r="BG52" s="484"/>
      <c r="BH52" s="484"/>
      <c r="BI52" s="484"/>
      <c r="BJ52" s="484"/>
    </row>
    <row r="53" spans="1:74" s="718" customFormat="1" ht="12" customHeight="1" x14ac:dyDescent="0.2">
      <c r="A53" s="395"/>
      <c r="B53" s="773" t="s">
        <v>1329</v>
      </c>
      <c r="C53" s="735"/>
      <c r="D53" s="735"/>
      <c r="E53" s="735"/>
      <c r="F53" s="735"/>
      <c r="G53" s="735"/>
      <c r="H53" s="735"/>
      <c r="I53" s="735"/>
      <c r="J53" s="735"/>
      <c r="K53" s="735"/>
      <c r="L53" s="735"/>
      <c r="M53" s="735"/>
      <c r="N53" s="735"/>
      <c r="O53" s="735"/>
      <c r="P53" s="735"/>
      <c r="Q53" s="735"/>
      <c r="R53" s="152"/>
      <c r="AY53" s="484"/>
      <c r="AZ53" s="484"/>
      <c r="BA53" s="484"/>
      <c r="BB53" s="484"/>
      <c r="BC53" s="484"/>
      <c r="BD53" s="578"/>
      <c r="BE53" s="578"/>
      <c r="BF53" s="578"/>
      <c r="BG53" s="484"/>
      <c r="BH53" s="484"/>
      <c r="BI53" s="484"/>
      <c r="BJ53" s="484"/>
    </row>
    <row r="54" spans="1:74" s="718" customFormat="1" ht="12" customHeight="1" x14ac:dyDescent="0.2">
      <c r="A54" s="395"/>
      <c r="B54" s="773" t="s">
        <v>1328</v>
      </c>
      <c r="C54" s="735"/>
      <c r="D54" s="735"/>
      <c r="E54" s="735"/>
      <c r="F54" s="735"/>
      <c r="G54" s="735"/>
      <c r="H54" s="735"/>
      <c r="I54" s="735"/>
      <c r="J54" s="735"/>
      <c r="K54" s="735"/>
      <c r="L54" s="735"/>
      <c r="M54" s="735"/>
      <c r="N54" s="735"/>
      <c r="O54" s="735"/>
      <c r="P54" s="735"/>
      <c r="Q54" s="735"/>
      <c r="R54" s="152"/>
      <c r="AY54" s="484"/>
      <c r="AZ54" s="484"/>
      <c r="BA54" s="484"/>
      <c r="BB54" s="484"/>
      <c r="BC54" s="484"/>
      <c r="BD54" s="578"/>
      <c r="BE54" s="578"/>
      <c r="BF54" s="578"/>
      <c r="BG54" s="484"/>
      <c r="BH54" s="484"/>
      <c r="BI54" s="484"/>
      <c r="BJ54" s="484"/>
    </row>
    <row r="55" spans="1:74" s="718" customFormat="1" ht="12" customHeight="1" x14ac:dyDescent="0.25">
      <c r="A55" s="395"/>
      <c r="B55" s="779" t="s">
        <v>1330</v>
      </c>
      <c r="C55" s="779"/>
      <c r="D55" s="779"/>
      <c r="E55" s="779"/>
      <c r="F55" s="779"/>
      <c r="G55" s="779"/>
      <c r="H55" s="779"/>
      <c r="I55" s="779"/>
      <c r="J55" s="779"/>
      <c r="K55" s="779"/>
      <c r="L55" s="779"/>
      <c r="M55" s="779"/>
      <c r="N55" s="779"/>
      <c r="O55" s="779"/>
      <c r="P55" s="779"/>
      <c r="Q55" s="779"/>
      <c r="R55" s="779"/>
      <c r="AY55" s="484"/>
      <c r="AZ55" s="484"/>
      <c r="BA55" s="484"/>
      <c r="BB55" s="484"/>
      <c r="BC55" s="484"/>
      <c r="BD55" s="578"/>
      <c r="BE55" s="578"/>
      <c r="BF55" s="578"/>
      <c r="BG55" s="484"/>
      <c r="BH55" s="484"/>
      <c r="BI55" s="484"/>
      <c r="BJ55" s="484"/>
    </row>
    <row r="56" spans="1:74" s="718" customFormat="1" ht="12" customHeight="1" x14ac:dyDescent="0.25">
      <c r="A56" s="395"/>
      <c r="B56" s="779" t="s">
        <v>1335</v>
      </c>
      <c r="C56" s="779"/>
      <c r="D56" s="779"/>
      <c r="E56" s="779"/>
      <c r="F56" s="779"/>
      <c r="G56" s="779"/>
      <c r="H56" s="779"/>
      <c r="I56" s="779"/>
      <c r="J56" s="779"/>
      <c r="K56" s="779"/>
      <c r="L56" s="779"/>
      <c r="M56" s="779"/>
      <c r="N56" s="779"/>
      <c r="O56" s="779"/>
      <c r="P56" s="779"/>
      <c r="Q56" s="779"/>
      <c r="R56" s="677"/>
      <c r="AY56" s="484"/>
      <c r="AZ56" s="484"/>
      <c r="BA56" s="484"/>
      <c r="BB56" s="484"/>
      <c r="BC56" s="484"/>
      <c r="BD56" s="578"/>
      <c r="BE56" s="578"/>
      <c r="BF56" s="578"/>
      <c r="BG56" s="484"/>
      <c r="BH56" s="484"/>
      <c r="BI56" s="484"/>
      <c r="BJ56" s="484"/>
    </row>
    <row r="57" spans="1:74" s="396" customFormat="1" ht="12" customHeight="1" x14ac:dyDescent="0.25">
      <c r="A57" s="395"/>
      <c r="B57" s="780" t="str">
        <f>"Notes: "&amp;"EIA completed modeling and analysis for this report on " &amp;Dates!D2&amp;"."</f>
        <v>Notes: EIA completed modeling and analysis for this report on Thursday May 5, 2022.</v>
      </c>
      <c r="C57" s="748"/>
      <c r="D57" s="748"/>
      <c r="E57" s="748"/>
      <c r="F57" s="748"/>
      <c r="G57" s="748"/>
      <c r="H57" s="748"/>
      <c r="I57" s="748"/>
      <c r="J57" s="748"/>
      <c r="K57" s="748"/>
      <c r="L57" s="748"/>
      <c r="M57" s="748"/>
      <c r="N57" s="748"/>
      <c r="O57" s="748"/>
      <c r="P57" s="748"/>
      <c r="Q57" s="748"/>
      <c r="R57" s="676"/>
      <c r="AY57" s="484"/>
      <c r="AZ57" s="484"/>
      <c r="BA57" s="484"/>
      <c r="BB57" s="484"/>
      <c r="BC57" s="484"/>
      <c r="BD57" s="578"/>
      <c r="BE57" s="578"/>
      <c r="BF57" s="578"/>
      <c r="BG57" s="484"/>
      <c r="BH57" s="484"/>
      <c r="BI57" s="484"/>
      <c r="BJ57" s="484"/>
    </row>
    <row r="58" spans="1:74" s="714" customFormat="1" ht="12" customHeight="1" x14ac:dyDescent="0.25">
      <c r="A58" s="395"/>
      <c r="B58" s="776" t="s">
        <v>351</v>
      </c>
      <c r="C58" s="741"/>
      <c r="D58" s="741"/>
      <c r="E58" s="741"/>
      <c r="F58" s="741"/>
      <c r="G58" s="741"/>
      <c r="H58" s="741"/>
      <c r="I58" s="741"/>
      <c r="J58" s="741"/>
      <c r="K58" s="741"/>
      <c r="L58" s="741"/>
      <c r="M58" s="741"/>
      <c r="N58" s="741"/>
      <c r="O58" s="741"/>
      <c r="P58" s="741"/>
      <c r="Q58" s="735"/>
      <c r="AY58" s="484"/>
      <c r="AZ58" s="484"/>
      <c r="BA58" s="484"/>
      <c r="BB58" s="484"/>
      <c r="BC58" s="484"/>
      <c r="BD58" s="578"/>
      <c r="BE58" s="578"/>
      <c r="BF58" s="578"/>
      <c r="BG58" s="484"/>
      <c r="BH58" s="484"/>
      <c r="BI58" s="484"/>
      <c r="BJ58" s="484"/>
    </row>
    <row r="59" spans="1:74" s="396" customFormat="1" ht="12" customHeight="1" x14ac:dyDescent="0.25">
      <c r="A59" s="395"/>
      <c r="B59" s="775" t="s">
        <v>847</v>
      </c>
      <c r="C59" s="735"/>
      <c r="D59" s="735"/>
      <c r="E59" s="735"/>
      <c r="F59" s="735"/>
      <c r="G59" s="735"/>
      <c r="H59" s="735"/>
      <c r="I59" s="735"/>
      <c r="J59" s="735"/>
      <c r="K59" s="735"/>
      <c r="L59" s="735"/>
      <c r="M59" s="735"/>
      <c r="N59" s="735"/>
      <c r="O59" s="735"/>
      <c r="P59" s="735"/>
      <c r="Q59" s="735"/>
      <c r="R59" s="676"/>
      <c r="AY59" s="484"/>
      <c r="AZ59" s="484"/>
      <c r="BA59" s="484"/>
      <c r="BB59" s="484"/>
      <c r="BC59" s="484"/>
      <c r="BD59" s="578"/>
      <c r="BE59" s="578"/>
      <c r="BF59" s="578"/>
      <c r="BG59" s="484"/>
      <c r="BH59" s="484"/>
      <c r="BI59" s="484"/>
      <c r="BJ59" s="484"/>
    </row>
    <row r="60" spans="1:74" s="397" customFormat="1" ht="12" customHeight="1" x14ac:dyDescent="0.25">
      <c r="A60" s="393"/>
      <c r="B60" s="776" t="s">
        <v>831</v>
      </c>
      <c r="C60" s="777"/>
      <c r="D60" s="777"/>
      <c r="E60" s="777"/>
      <c r="F60" s="777"/>
      <c r="G60" s="777"/>
      <c r="H60" s="777"/>
      <c r="I60" s="777"/>
      <c r="J60" s="777"/>
      <c r="K60" s="777"/>
      <c r="L60" s="777"/>
      <c r="M60" s="777"/>
      <c r="N60" s="777"/>
      <c r="O60" s="777"/>
      <c r="P60" s="777"/>
      <c r="Q60" s="735"/>
      <c r="R60" s="676"/>
      <c r="AY60" s="483"/>
      <c r="AZ60" s="483"/>
      <c r="BA60" s="483"/>
      <c r="BB60" s="483"/>
      <c r="BC60" s="483"/>
      <c r="BD60" s="577"/>
      <c r="BE60" s="577"/>
      <c r="BF60" s="577"/>
      <c r="BG60" s="483"/>
      <c r="BH60" s="483"/>
      <c r="BI60" s="483"/>
      <c r="BJ60" s="483"/>
    </row>
    <row r="61" spans="1:74" ht="12" customHeight="1" x14ac:dyDescent="0.25">
      <c r="B61" s="764" t="s">
        <v>1362</v>
      </c>
      <c r="C61" s="735"/>
      <c r="D61" s="735"/>
      <c r="E61" s="735"/>
      <c r="F61" s="735"/>
      <c r="G61" s="735"/>
      <c r="H61" s="735"/>
      <c r="I61" s="735"/>
      <c r="J61" s="735"/>
      <c r="K61" s="735"/>
      <c r="L61" s="735"/>
      <c r="M61" s="735"/>
      <c r="N61" s="735"/>
      <c r="O61" s="735"/>
      <c r="P61" s="735"/>
      <c r="Q61" s="735"/>
      <c r="R61" s="397"/>
      <c r="BK61" s="370"/>
      <c r="BL61" s="370"/>
      <c r="BM61" s="370"/>
      <c r="BN61" s="370"/>
      <c r="BO61" s="370"/>
      <c r="BP61" s="370"/>
      <c r="BQ61" s="370"/>
      <c r="BR61" s="370"/>
      <c r="BS61" s="370"/>
      <c r="BT61" s="370"/>
      <c r="BU61" s="370"/>
      <c r="BV61" s="370"/>
    </row>
    <row r="62" spans="1:74" x14ac:dyDescent="0.25">
      <c r="BK62" s="370"/>
      <c r="BL62" s="370"/>
      <c r="BM62" s="370"/>
      <c r="BN62" s="370"/>
      <c r="BO62" s="370"/>
      <c r="BP62" s="370"/>
      <c r="BQ62" s="370"/>
      <c r="BR62" s="370"/>
      <c r="BS62" s="370"/>
      <c r="BT62" s="370"/>
      <c r="BU62" s="370"/>
      <c r="BV62" s="370"/>
    </row>
    <row r="63" spans="1:74" x14ac:dyDescent="0.25">
      <c r="BK63" s="370"/>
      <c r="BL63" s="370"/>
      <c r="BM63" s="370"/>
      <c r="BN63" s="370"/>
      <c r="BO63" s="370"/>
      <c r="BP63" s="370"/>
      <c r="BQ63" s="370"/>
      <c r="BR63" s="370"/>
      <c r="BS63" s="370"/>
      <c r="BT63" s="370"/>
      <c r="BU63" s="370"/>
      <c r="BV63" s="370"/>
    </row>
    <row r="64" spans="1:74" x14ac:dyDescent="0.25">
      <c r="BK64" s="370"/>
      <c r="BL64" s="370"/>
      <c r="BM64" s="370"/>
      <c r="BN64" s="370"/>
      <c r="BO64" s="370"/>
      <c r="BP64" s="370"/>
      <c r="BQ64" s="370"/>
      <c r="BR64" s="370"/>
      <c r="BS64" s="370"/>
      <c r="BT64" s="370"/>
      <c r="BU64" s="370"/>
      <c r="BV64" s="370"/>
    </row>
    <row r="65" spans="63:74" x14ac:dyDescent="0.25">
      <c r="BK65" s="370"/>
      <c r="BL65" s="370"/>
      <c r="BM65" s="370"/>
      <c r="BN65" s="370"/>
      <c r="BO65" s="370"/>
      <c r="BP65" s="370"/>
      <c r="BQ65" s="370"/>
      <c r="BR65" s="370"/>
      <c r="BS65" s="370"/>
      <c r="BT65" s="370"/>
      <c r="BU65" s="370"/>
      <c r="BV65" s="370"/>
    </row>
    <row r="66" spans="63:74" x14ac:dyDescent="0.25">
      <c r="BK66" s="370"/>
      <c r="BL66" s="370"/>
      <c r="BM66" s="370"/>
      <c r="BN66" s="370"/>
      <c r="BO66" s="370"/>
      <c r="BP66" s="370"/>
      <c r="BQ66" s="370"/>
      <c r="BR66" s="370"/>
      <c r="BS66" s="370"/>
      <c r="BT66" s="370"/>
      <c r="BU66" s="370"/>
      <c r="BV66" s="370"/>
    </row>
    <row r="67" spans="63:74" x14ac:dyDescent="0.25">
      <c r="BK67" s="370"/>
      <c r="BL67" s="370"/>
      <c r="BM67" s="370"/>
      <c r="BN67" s="370"/>
      <c r="BO67" s="370"/>
      <c r="BP67" s="370"/>
      <c r="BQ67" s="370"/>
      <c r="BR67" s="370"/>
      <c r="BS67" s="370"/>
      <c r="BT67" s="370"/>
      <c r="BU67" s="370"/>
      <c r="BV67" s="370"/>
    </row>
    <row r="68" spans="63:74" x14ac:dyDescent="0.25">
      <c r="BK68" s="370"/>
      <c r="BL68" s="370"/>
      <c r="BM68" s="370"/>
      <c r="BN68" s="370"/>
      <c r="BO68" s="370"/>
      <c r="BP68" s="370"/>
      <c r="BQ68" s="370"/>
      <c r="BR68" s="370"/>
      <c r="BS68" s="370"/>
      <c r="BT68" s="370"/>
      <c r="BU68" s="370"/>
      <c r="BV68" s="370"/>
    </row>
    <row r="69" spans="63:74" x14ac:dyDescent="0.25">
      <c r="BK69" s="370"/>
      <c r="BL69" s="370"/>
      <c r="BM69" s="370"/>
      <c r="BN69" s="370"/>
      <c r="BO69" s="370"/>
      <c r="BP69" s="370"/>
      <c r="BQ69" s="370"/>
      <c r="BR69" s="370"/>
      <c r="BS69" s="370"/>
      <c r="BT69" s="370"/>
      <c r="BU69" s="370"/>
      <c r="BV69" s="370"/>
    </row>
    <row r="70" spans="63:74" x14ac:dyDescent="0.25">
      <c r="BK70" s="370"/>
      <c r="BL70" s="370"/>
      <c r="BM70" s="370"/>
      <c r="BN70" s="370"/>
      <c r="BO70" s="370"/>
      <c r="BP70" s="370"/>
      <c r="BQ70" s="370"/>
      <c r="BR70" s="370"/>
      <c r="BS70" s="370"/>
      <c r="BT70" s="370"/>
      <c r="BU70" s="370"/>
      <c r="BV70" s="370"/>
    </row>
    <row r="71" spans="63:74" x14ac:dyDescent="0.25">
      <c r="BK71" s="370"/>
      <c r="BL71" s="370"/>
      <c r="BM71" s="370"/>
      <c r="BN71" s="370"/>
      <c r="BO71" s="370"/>
      <c r="BP71" s="370"/>
      <c r="BQ71" s="370"/>
      <c r="BR71" s="370"/>
      <c r="BS71" s="370"/>
      <c r="BT71" s="370"/>
      <c r="BU71" s="370"/>
      <c r="BV71" s="370"/>
    </row>
    <row r="72" spans="63:74" x14ac:dyDescent="0.25">
      <c r="BK72" s="370"/>
      <c r="BL72" s="370"/>
      <c r="BM72" s="370"/>
      <c r="BN72" s="370"/>
      <c r="BO72" s="370"/>
      <c r="BP72" s="370"/>
      <c r="BQ72" s="370"/>
      <c r="BR72" s="370"/>
      <c r="BS72" s="370"/>
      <c r="BT72" s="370"/>
      <c r="BU72" s="370"/>
      <c r="BV72" s="370"/>
    </row>
    <row r="73" spans="63:74" x14ac:dyDescent="0.25">
      <c r="BK73" s="370"/>
      <c r="BL73" s="370"/>
      <c r="BM73" s="370"/>
      <c r="BN73" s="370"/>
      <c r="BO73" s="370"/>
      <c r="BP73" s="370"/>
      <c r="BQ73" s="370"/>
      <c r="BR73" s="370"/>
      <c r="BS73" s="370"/>
      <c r="BT73" s="370"/>
      <c r="BU73" s="370"/>
      <c r="BV73" s="370"/>
    </row>
    <row r="74" spans="63:74" x14ac:dyDescent="0.25">
      <c r="BK74" s="370"/>
      <c r="BL74" s="370"/>
      <c r="BM74" s="370"/>
      <c r="BN74" s="370"/>
      <c r="BO74" s="370"/>
      <c r="BP74" s="370"/>
      <c r="BQ74" s="370"/>
      <c r="BR74" s="370"/>
      <c r="BS74" s="370"/>
      <c r="BT74" s="370"/>
      <c r="BU74" s="370"/>
      <c r="BV74" s="370"/>
    </row>
    <row r="75" spans="63:74" x14ac:dyDescent="0.25">
      <c r="BK75" s="370"/>
      <c r="BL75" s="370"/>
      <c r="BM75" s="370"/>
      <c r="BN75" s="370"/>
      <c r="BO75" s="370"/>
      <c r="BP75" s="370"/>
      <c r="BQ75" s="370"/>
      <c r="BR75" s="370"/>
      <c r="BS75" s="370"/>
      <c r="BT75" s="370"/>
      <c r="BU75" s="370"/>
      <c r="BV75" s="370"/>
    </row>
    <row r="76" spans="63:74" x14ac:dyDescent="0.25">
      <c r="BK76" s="370"/>
      <c r="BL76" s="370"/>
      <c r="BM76" s="370"/>
      <c r="BN76" s="370"/>
      <c r="BO76" s="370"/>
      <c r="BP76" s="370"/>
      <c r="BQ76" s="370"/>
      <c r="BR76" s="370"/>
      <c r="BS76" s="370"/>
      <c r="BT76" s="370"/>
      <c r="BU76" s="370"/>
      <c r="BV76" s="370"/>
    </row>
    <row r="77" spans="63:74" x14ac:dyDescent="0.25">
      <c r="BK77" s="370"/>
      <c r="BL77" s="370"/>
      <c r="BM77" s="370"/>
      <c r="BN77" s="370"/>
      <c r="BO77" s="370"/>
      <c r="BP77" s="370"/>
      <c r="BQ77" s="370"/>
      <c r="BR77" s="370"/>
      <c r="BS77" s="370"/>
      <c r="BT77" s="370"/>
      <c r="BU77" s="370"/>
      <c r="BV77" s="370"/>
    </row>
    <row r="78" spans="63:74" x14ac:dyDescent="0.25">
      <c r="BK78" s="370"/>
      <c r="BL78" s="370"/>
      <c r="BM78" s="370"/>
      <c r="BN78" s="370"/>
      <c r="BO78" s="370"/>
      <c r="BP78" s="370"/>
      <c r="BQ78" s="370"/>
      <c r="BR78" s="370"/>
      <c r="BS78" s="370"/>
      <c r="BT78" s="370"/>
      <c r="BU78" s="370"/>
      <c r="BV78" s="370"/>
    </row>
    <row r="79" spans="63:74" x14ac:dyDescent="0.25">
      <c r="BK79" s="370"/>
      <c r="BL79" s="370"/>
      <c r="BM79" s="370"/>
      <c r="BN79" s="370"/>
      <c r="BO79" s="370"/>
      <c r="BP79" s="370"/>
      <c r="BQ79" s="370"/>
      <c r="BR79" s="370"/>
      <c r="BS79" s="370"/>
      <c r="BT79" s="370"/>
      <c r="BU79" s="370"/>
      <c r="BV79" s="370"/>
    </row>
    <row r="80" spans="63: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row r="127" spans="63:74" x14ac:dyDescent="0.25">
      <c r="BK127" s="370"/>
      <c r="BL127" s="370"/>
      <c r="BM127" s="370"/>
      <c r="BN127" s="370"/>
      <c r="BO127" s="370"/>
      <c r="BP127" s="370"/>
      <c r="BQ127" s="370"/>
      <c r="BR127" s="370"/>
      <c r="BS127" s="370"/>
      <c r="BT127" s="370"/>
      <c r="BU127" s="370"/>
      <c r="BV127" s="370"/>
    </row>
    <row r="128" spans="63:74" x14ac:dyDescent="0.25">
      <c r="BK128" s="370"/>
      <c r="BL128" s="370"/>
      <c r="BM128" s="370"/>
      <c r="BN128" s="370"/>
      <c r="BO128" s="370"/>
      <c r="BP128" s="370"/>
      <c r="BQ128" s="370"/>
      <c r="BR128" s="370"/>
      <c r="BS128" s="370"/>
      <c r="BT128" s="370"/>
      <c r="BU128" s="370"/>
      <c r="BV128" s="370"/>
    </row>
    <row r="129" spans="63:74" x14ac:dyDescent="0.25">
      <c r="BK129" s="370"/>
      <c r="BL129" s="370"/>
      <c r="BM129" s="370"/>
      <c r="BN129" s="370"/>
      <c r="BO129" s="370"/>
      <c r="BP129" s="370"/>
      <c r="BQ129" s="370"/>
      <c r="BR129" s="370"/>
      <c r="BS129" s="370"/>
      <c r="BT129" s="370"/>
      <c r="BU129" s="370"/>
      <c r="BV129" s="370"/>
    </row>
    <row r="130" spans="63:74" x14ac:dyDescent="0.25">
      <c r="BK130" s="370"/>
      <c r="BL130" s="370"/>
      <c r="BM130" s="370"/>
      <c r="BN130" s="370"/>
      <c r="BO130" s="370"/>
      <c r="BP130" s="370"/>
      <c r="BQ130" s="370"/>
      <c r="BR130" s="370"/>
      <c r="BS130" s="370"/>
      <c r="BT130" s="370"/>
      <c r="BU130" s="370"/>
      <c r="BV130" s="370"/>
    </row>
    <row r="131" spans="63:74" x14ac:dyDescent="0.25">
      <c r="BK131" s="370"/>
      <c r="BL131" s="370"/>
      <c r="BM131" s="370"/>
      <c r="BN131" s="370"/>
      <c r="BO131" s="370"/>
      <c r="BP131" s="370"/>
      <c r="BQ131" s="370"/>
      <c r="BR131" s="370"/>
      <c r="BS131" s="370"/>
      <c r="BT131" s="370"/>
      <c r="BU131" s="370"/>
      <c r="BV131" s="370"/>
    </row>
    <row r="132" spans="63:74" x14ac:dyDescent="0.25">
      <c r="BK132" s="370"/>
      <c r="BL132" s="370"/>
      <c r="BM132" s="370"/>
      <c r="BN132" s="370"/>
      <c r="BO132" s="370"/>
      <c r="BP132" s="370"/>
      <c r="BQ132" s="370"/>
      <c r="BR132" s="370"/>
      <c r="BS132" s="370"/>
      <c r="BT132" s="370"/>
      <c r="BU132" s="370"/>
      <c r="BV132" s="370"/>
    </row>
    <row r="133" spans="63:74" x14ac:dyDescent="0.25">
      <c r="BK133" s="370"/>
      <c r="BL133" s="370"/>
      <c r="BM133" s="370"/>
      <c r="BN133" s="370"/>
      <c r="BO133" s="370"/>
      <c r="BP133" s="370"/>
      <c r="BQ133" s="370"/>
      <c r="BR133" s="370"/>
      <c r="BS133" s="370"/>
      <c r="BT133" s="370"/>
      <c r="BU133" s="370"/>
      <c r="BV133" s="370"/>
    </row>
    <row r="134" spans="63:74" x14ac:dyDescent="0.25">
      <c r="BK134" s="370"/>
      <c r="BL134" s="370"/>
      <c r="BM134" s="370"/>
      <c r="BN134" s="370"/>
      <c r="BO134" s="370"/>
      <c r="BP134" s="370"/>
      <c r="BQ134" s="370"/>
      <c r="BR134" s="370"/>
      <c r="BS134" s="370"/>
      <c r="BT134" s="370"/>
      <c r="BU134" s="370"/>
      <c r="BV134" s="370"/>
    </row>
    <row r="135" spans="63:74" x14ac:dyDescent="0.25">
      <c r="BK135" s="370"/>
      <c r="BL135" s="370"/>
      <c r="BM135" s="370"/>
      <c r="BN135" s="370"/>
      <c r="BO135" s="370"/>
      <c r="BP135" s="370"/>
      <c r="BQ135" s="370"/>
      <c r="BR135" s="370"/>
      <c r="BS135" s="370"/>
      <c r="BT135" s="370"/>
      <c r="BU135" s="370"/>
      <c r="BV135" s="370"/>
    </row>
  </sheetData>
  <mergeCells count="23">
    <mergeCell ref="B61:Q61"/>
    <mergeCell ref="B59:Q59"/>
    <mergeCell ref="B60:Q60"/>
    <mergeCell ref="B48:Q48"/>
    <mergeCell ref="B49:Q49"/>
    <mergeCell ref="B50:Q50"/>
    <mergeCell ref="B58:Q58"/>
    <mergeCell ref="B57:Q57"/>
    <mergeCell ref="B56:Q56"/>
    <mergeCell ref="B55:R55"/>
    <mergeCell ref="AM3:AX3"/>
    <mergeCell ref="AY3:BJ3"/>
    <mergeCell ref="BK3:BV3"/>
    <mergeCell ref="B1:AL1"/>
    <mergeCell ref="C3:N3"/>
    <mergeCell ref="O3:Z3"/>
    <mergeCell ref="AA3:AL3"/>
    <mergeCell ref="A1:A2"/>
    <mergeCell ref="B51:Q51"/>
    <mergeCell ref="B52:Q52"/>
    <mergeCell ref="B53:Q53"/>
    <mergeCell ref="B54:Q54"/>
    <mergeCell ref="B47:Q4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8.54296875" defaultRowHeight="10.5" x14ac:dyDescent="0.25"/>
  <cols>
    <col min="1" max="1" width="11.54296875" style="159" customWidth="1"/>
    <col min="2" max="2" width="31.81640625" style="152" customWidth="1"/>
    <col min="3" max="50" width="6.54296875" style="152" customWidth="1"/>
    <col min="51" max="55" width="6.54296875" style="445" customWidth="1"/>
    <col min="56" max="58" width="6.54296875" style="572" customWidth="1"/>
    <col min="59" max="62" width="6.54296875" style="445" customWidth="1"/>
    <col min="63" max="74" width="6.54296875" style="152" customWidth="1"/>
    <col min="75" max="16384" width="8.54296875" style="152"/>
  </cols>
  <sheetData>
    <row r="1" spans="1:74" ht="13.4" customHeight="1" x14ac:dyDescent="0.3">
      <c r="A1" s="759" t="s">
        <v>792</v>
      </c>
      <c r="B1" s="774" t="s">
        <v>1340</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row>
    <row r="2" spans="1:74" ht="12.5" x14ac:dyDescent="0.25">
      <c r="A2" s="760"/>
      <c r="B2" s="486" t="str">
        <f>"U.S. Energy Information Administration  |  Short-Term Energy Outlook  - "&amp;Dates!D1</f>
        <v>U.S. Energy Information Administration  |  Short-Term Energy Outlook  - May 2022</v>
      </c>
      <c r="C2" s="487"/>
      <c r="D2" s="487"/>
      <c r="E2" s="487"/>
      <c r="F2" s="487"/>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487"/>
      <c r="AL2" s="487"/>
    </row>
    <row r="3" spans="1:74" s="12" customFormat="1" ht="13" x14ac:dyDescent="0.3">
      <c r="A3" s="14"/>
      <c r="B3" s="70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BG5" s="572"/>
      <c r="BK5" s="370"/>
      <c r="BL5" s="370"/>
      <c r="BM5" s="370"/>
      <c r="BN5" s="370"/>
      <c r="BO5" s="370"/>
      <c r="BP5" s="370"/>
      <c r="BQ5" s="370"/>
      <c r="BR5" s="370"/>
      <c r="BS5" s="370"/>
      <c r="BT5" s="370"/>
      <c r="BU5" s="370"/>
      <c r="BV5" s="370"/>
    </row>
    <row r="6" spans="1:74" ht="11.15" customHeight="1" x14ac:dyDescent="0.25">
      <c r="A6" s="159" t="s">
        <v>363</v>
      </c>
      <c r="B6" s="169" t="s">
        <v>377</v>
      </c>
      <c r="C6" s="244">
        <v>23.773958397000001</v>
      </c>
      <c r="D6" s="244">
        <v>24.342343443000001</v>
      </c>
      <c r="E6" s="244">
        <v>24.724136429000001</v>
      </c>
      <c r="F6" s="244">
        <v>24.492325966999999</v>
      </c>
      <c r="G6" s="244">
        <v>24.639919170999999</v>
      </c>
      <c r="H6" s="244">
        <v>24.785977299999999</v>
      </c>
      <c r="I6" s="244">
        <v>25.392922461000001</v>
      </c>
      <c r="J6" s="244">
        <v>26.334067719</v>
      </c>
      <c r="K6" s="244">
        <v>25.8921773</v>
      </c>
      <c r="L6" s="244">
        <v>26.101916428999999</v>
      </c>
      <c r="M6" s="244">
        <v>26.558421967000001</v>
      </c>
      <c r="N6" s="244">
        <v>26.645017202999998</v>
      </c>
      <c r="O6" s="244">
        <v>26.072114076999998</v>
      </c>
      <c r="P6" s="244">
        <v>26.028297543000001</v>
      </c>
      <c r="Q6" s="244">
        <v>26.363514465000002</v>
      </c>
      <c r="R6" s="244">
        <v>26.741242733</v>
      </c>
      <c r="S6" s="244">
        <v>26.624462657999999</v>
      </c>
      <c r="T6" s="244">
        <v>26.798859400000001</v>
      </c>
      <c r="U6" s="244">
        <v>26.406188076999999</v>
      </c>
      <c r="V6" s="244">
        <v>27.103212818999999</v>
      </c>
      <c r="W6" s="244">
        <v>27.153850732999999</v>
      </c>
      <c r="X6" s="244">
        <v>27.416669755000001</v>
      </c>
      <c r="Y6" s="244">
        <v>27.993661733</v>
      </c>
      <c r="Z6" s="244">
        <v>28.127731594</v>
      </c>
      <c r="AA6" s="244">
        <v>28.063978319</v>
      </c>
      <c r="AB6" s="244">
        <v>27.847622797</v>
      </c>
      <c r="AC6" s="244">
        <v>27.916178158000001</v>
      </c>
      <c r="AD6" s="244">
        <v>25.438531232999999</v>
      </c>
      <c r="AE6" s="244">
        <v>22.867005416000001</v>
      </c>
      <c r="AF6" s="244">
        <v>24.505104567</v>
      </c>
      <c r="AG6" s="244">
        <v>25.314105834999999</v>
      </c>
      <c r="AH6" s="244">
        <v>24.807807318999998</v>
      </c>
      <c r="AI6" s="244">
        <v>25.232492567000001</v>
      </c>
      <c r="AJ6" s="244">
        <v>25.026319964999999</v>
      </c>
      <c r="AK6" s="244">
        <v>26.1441512</v>
      </c>
      <c r="AL6" s="244">
        <v>25.955995513000001</v>
      </c>
      <c r="AM6" s="244">
        <v>26.02037211</v>
      </c>
      <c r="AN6" s="244">
        <v>23.305612113999999</v>
      </c>
      <c r="AO6" s="244">
        <v>25.985271432000001</v>
      </c>
      <c r="AP6" s="244">
        <v>26.091235867000002</v>
      </c>
      <c r="AQ6" s="244">
        <v>26.469784690000001</v>
      </c>
      <c r="AR6" s="244">
        <v>26.529948567000002</v>
      </c>
      <c r="AS6" s="244">
        <v>26.707397142000001</v>
      </c>
      <c r="AT6" s="244">
        <v>26.415523307000001</v>
      </c>
      <c r="AU6" s="244">
        <v>25.847775379000002</v>
      </c>
      <c r="AV6" s="244">
        <v>27.287097145000001</v>
      </c>
      <c r="AW6" s="244">
        <v>27.738483979000002</v>
      </c>
      <c r="AX6" s="244">
        <v>27.41271764</v>
      </c>
      <c r="AY6" s="244">
        <v>26.672546112999999</v>
      </c>
      <c r="AZ6" s="244">
        <v>26.788822106000001</v>
      </c>
      <c r="BA6" s="244">
        <v>27.331465209000001</v>
      </c>
      <c r="BB6" s="244">
        <v>27.431396426999999</v>
      </c>
      <c r="BC6" s="368">
        <v>27.550252907000001</v>
      </c>
      <c r="BD6" s="368">
        <v>27.815736343000001</v>
      </c>
      <c r="BE6" s="368">
        <v>27.959915168999999</v>
      </c>
      <c r="BF6" s="368">
        <v>28.192415487000002</v>
      </c>
      <c r="BG6" s="368">
        <v>28.192280369999999</v>
      </c>
      <c r="BH6" s="368">
        <v>28.263288525</v>
      </c>
      <c r="BI6" s="368">
        <v>28.856587638000001</v>
      </c>
      <c r="BJ6" s="368">
        <v>28.860138315</v>
      </c>
      <c r="BK6" s="368">
        <v>28.934586160999999</v>
      </c>
      <c r="BL6" s="368">
        <v>28.922593145</v>
      </c>
      <c r="BM6" s="368">
        <v>28.947067461</v>
      </c>
      <c r="BN6" s="368">
        <v>29.052794643999999</v>
      </c>
      <c r="BO6" s="368">
        <v>29.093150138999999</v>
      </c>
      <c r="BP6" s="368">
        <v>29.128120361000001</v>
      </c>
      <c r="BQ6" s="368">
        <v>29.145098647000001</v>
      </c>
      <c r="BR6" s="368">
        <v>29.406062412000001</v>
      </c>
      <c r="BS6" s="368">
        <v>29.427759740999999</v>
      </c>
      <c r="BT6" s="368">
        <v>29.443332217999998</v>
      </c>
      <c r="BU6" s="368">
        <v>29.869806851</v>
      </c>
      <c r="BV6" s="368">
        <v>29.819347918999998</v>
      </c>
    </row>
    <row r="7" spans="1:74" ht="11.15" customHeight="1" x14ac:dyDescent="0.25">
      <c r="A7" s="159" t="s">
        <v>245</v>
      </c>
      <c r="B7" s="170" t="s">
        <v>336</v>
      </c>
      <c r="C7" s="244">
        <v>5.1999483</v>
      </c>
      <c r="D7" s="244">
        <v>5.3609483000000004</v>
      </c>
      <c r="E7" s="244">
        <v>5.3999483000000001</v>
      </c>
      <c r="F7" s="244">
        <v>5.0339482999999996</v>
      </c>
      <c r="G7" s="244">
        <v>5.1849483000000003</v>
      </c>
      <c r="H7" s="244">
        <v>5.1129483000000002</v>
      </c>
      <c r="I7" s="244">
        <v>5.3269482999999997</v>
      </c>
      <c r="J7" s="244">
        <v>5.6129483000000002</v>
      </c>
      <c r="K7" s="244">
        <v>5.1899483000000002</v>
      </c>
      <c r="L7" s="244">
        <v>5.5059483</v>
      </c>
      <c r="M7" s="244">
        <v>5.6029483000000004</v>
      </c>
      <c r="N7" s="244">
        <v>5.6329482999999998</v>
      </c>
      <c r="O7" s="244">
        <v>5.3671309999999997</v>
      </c>
      <c r="P7" s="244">
        <v>5.3881309999999996</v>
      </c>
      <c r="Q7" s="244">
        <v>5.4731310000000004</v>
      </c>
      <c r="R7" s="244">
        <v>5.517131</v>
      </c>
      <c r="S7" s="244">
        <v>5.3421310000000002</v>
      </c>
      <c r="T7" s="244">
        <v>5.4791309999999998</v>
      </c>
      <c r="U7" s="244">
        <v>5.4751310000000002</v>
      </c>
      <c r="V7" s="244">
        <v>5.5021310000000003</v>
      </c>
      <c r="W7" s="244">
        <v>5.3591309999999996</v>
      </c>
      <c r="X7" s="244">
        <v>5.4301310000000003</v>
      </c>
      <c r="Y7" s="244">
        <v>5.6231309999999999</v>
      </c>
      <c r="Z7" s="244">
        <v>5.7681310000000003</v>
      </c>
      <c r="AA7" s="244">
        <v>5.5714041999999999</v>
      </c>
      <c r="AB7" s="244">
        <v>5.6874041999999996</v>
      </c>
      <c r="AC7" s="244">
        <v>5.5974041999999997</v>
      </c>
      <c r="AD7" s="244">
        <v>4.9664042000000004</v>
      </c>
      <c r="AE7" s="244">
        <v>4.7114041999999996</v>
      </c>
      <c r="AF7" s="244">
        <v>4.9804041999999997</v>
      </c>
      <c r="AG7" s="244">
        <v>4.9444042000000001</v>
      </c>
      <c r="AH7" s="244">
        <v>4.8364041999999996</v>
      </c>
      <c r="AI7" s="244">
        <v>4.9684042000000002</v>
      </c>
      <c r="AJ7" s="244">
        <v>5.2554042000000001</v>
      </c>
      <c r="AK7" s="244">
        <v>5.5844041999999998</v>
      </c>
      <c r="AL7" s="244">
        <v>5.7274041999999996</v>
      </c>
      <c r="AM7" s="244">
        <v>5.7197851000000002</v>
      </c>
      <c r="AN7" s="244">
        <v>5.5137850999999998</v>
      </c>
      <c r="AO7" s="244">
        <v>5.6177850999999999</v>
      </c>
      <c r="AP7" s="244">
        <v>5.2427850999999999</v>
      </c>
      <c r="AQ7" s="244">
        <v>5.3347851000000004</v>
      </c>
      <c r="AR7" s="244">
        <v>5.5237850999999996</v>
      </c>
      <c r="AS7" s="244">
        <v>5.6507851000000002</v>
      </c>
      <c r="AT7" s="244">
        <v>5.4665697707999996</v>
      </c>
      <c r="AU7" s="244">
        <v>5.3385697708000004</v>
      </c>
      <c r="AV7" s="244">
        <v>5.7025697708000003</v>
      </c>
      <c r="AW7" s="244">
        <v>5.7785697707999999</v>
      </c>
      <c r="AX7" s="244">
        <v>5.5615697708000003</v>
      </c>
      <c r="AY7" s="244">
        <v>5.5204584740999998</v>
      </c>
      <c r="AZ7" s="244">
        <v>5.8035951654</v>
      </c>
      <c r="BA7" s="244">
        <v>5.7650585106000003</v>
      </c>
      <c r="BB7" s="244">
        <v>5.7378763769000001</v>
      </c>
      <c r="BC7" s="368">
        <v>5.5538876624000002</v>
      </c>
      <c r="BD7" s="368">
        <v>5.6858156628999996</v>
      </c>
      <c r="BE7" s="368">
        <v>5.7307715503000001</v>
      </c>
      <c r="BF7" s="368">
        <v>5.7616356688000003</v>
      </c>
      <c r="BG7" s="368">
        <v>5.7323731915999998</v>
      </c>
      <c r="BH7" s="368">
        <v>5.765863908</v>
      </c>
      <c r="BI7" s="368">
        <v>5.8906778319999997</v>
      </c>
      <c r="BJ7" s="368">
        <v>5.9012791305999999</v>
      </c>
      <c r="BK7" s="368">
        <v>5.9532824603999996</v>
      </c>
      <c r="BL7" s="368">
        <v>5.9271878603000001</v>
      </c>
      <c r="BM7" s="368">
        <v>5.8825083971999996</v>
      </c>
      <c r="BN7" s="368">
        <v>5.8980125752000001</v>
      </c>
      <c r="BO7" s="368">
        <v>5.8679081242000004</v>
      </c>
      <c r="BP7" s="368">
        <v>5.8854132196000002</v>
      </c>
      <c r="BQ7" s="368">
        <v>5.8682385396000001</v>
      </c>
      <c r="BR7" s="368">
        <v>5.8985909636000002</v>
      </c>
      <c r="BS7" s="368">
        <v>5.9309612273000001</v>
      </c>
      <c r="BT7" s="368">
        <v>5.9224732347</v>
      </c>
      <c r="BU7" s="368">
        <v>5.9331613305999999</v>
      </c>
      <c r="BV7" s="368">
        <v>5.8896830808000002</v>
      </c>
    </row>
    <row r="8" spans="1:74" ht="11.15" customHeight="1" x14ac:dyDescent="0.25">
      <c r="A8" s="159" t="s">
        <v>246</v>
      </c>
      <c r="B8" s="170" t="s">
        <v>337</v>
      </c>
      <c r="C8" s="244">
        <v>2.1976059999999999</v>
      </c>
      <c r="D8" s="244">
        <v>2.1607059999999998</v>
      </c>
      <c r="E8" s="244">
        <v>2.1236060000000001</v>
      </c>
      <c r="F8" s="244">
        <v>2.1561059999999999</v>
      </c>
      <c r="G8" s="244">
        <v>2.1217060000000001</v>
      </c>
      <c r="H8" s="244">
        <v>2.1030060000000002</v>
      </c>
      <c r="I8" s="244">
        <v>2.1009060000000002</v>
      </c>
      <c r="J8" s="244">
        <v>2.066106</v>
      </c>
      <c r="K8" s="244">
        <v>2.0751059999999999</v>
      </c>
      <c r="L8" s="244">
        <v>1.999306</v>
      </c>
      <c r="M8" s="244">
        <v>1.9264060000000001</v>
      </c>
      <c r="N8" s="244">
        <v>1.9236979999999999</v>
      </c>
      <c r="O8" s="244">
        <v>1.8580444</v>
      </c>
      <c r="P8" s="244">
        <v>1.9388444</v>
      </c>
      <c r="Q8" s="244">
        <v>1.9323444000000001</v>
      </c>
      <c r="R8" s="244">
        <v>1.9123444000000001</v>
      </c>
      <c r="S8" s="244">
        <v>1.8960444000000001</v>
      </c>
      <c r="T8" s="244">
        <v>1.9000444000000001</v>
      </c>
      <c r="U8" s="244">
        <v>1.8969444</v>
      </c>
      <c r="V8" s="244">
        <v>1.9252444</v>
      </c>
      <c r="W8" s="244">
        <v>1.9531444</v>
      </c>
      <c r="X8" s="244">
        <v>1.8985444</v>
      </c>
      <c r="Y8" s="244">
        <v>1.9360444000000001</v>
      </c>
      <c r="Z8" s="244">
        <v>1.9518443999999999</v>
      </c>
      <c r="AA8" s="244">
        <v>1.9912847</v>
      </c>
      <c r="AB8" s="244">
        <v>1.9943846999999999</v>
      </c>
      <c r="AC8" s="244">
        <v>2.0108847000000001</v>
      </c>
      <c r="AD8" s="244">
        <v>1.9956847</v>
      </c>
      <c r="AE8" s="244">
        <v>1.9110847</v>
      </c>
      <c r="AF8" s="244">
        <v>1.8951846999999999</v>
      </c>
      <c r="AG8" s="244">
        <v>1.8790846999999999</v>
      </c>
      <c r="AH8" s="244">
        <v>1.9207847</v>
      </c>
      <c r="AI8" s="244">
        <v>1.9221847000000001</v>
      </c>
      <c r="AJ8" s="244">
        <v>1.8871846999999999</v>
      </c>
      <c r="AK8" s="244">
        <v>1.8867847</v>
      </c>
      <c r="AL8" s="244">
        <v>1.9119847000000001</v>
      </c>
      <c r="AM8" s="244">
        <v>1.9014853</v>
      </c>
      <c r="AN8" s="244">
        <v>1.9274853000000001</v>
      </c>
      <c r="AO8" s="244">
        <v>1.9521853</v>
      </c>
      <c r="AP8" s="244">
        <v>1.9481853</v>
      </c>
      <c r="AQ8" s="244">
        <v>1.9467852999999999</v>
      </c>
      <c r="AR8" s="244">
        <v>1.9409852999999999</v>
      </c>
      <c r="AS8" s="244">
        <v>1.9313853000000001</v>
      </c>
      <c r="AT8" s="244">
        <v>1.8633573745000001</v>
      </c>
      <c r="AU8" s="244">
        <v>1.8997573745</v>
      </c>
      <c r="AV8" s="244">
        <v>1.9128573744999999</v>
      </c>
      <c r="AW8" s="244">
        <v>1.9317573745000001</v>
      </c>
      <c r="AX8" s="244">
        <v>1.9288726111000001</v>
      </c>
      <c r="AY8" s="244">
        <v>1.9293205094999999</v>
      </c>
      <c r="AZ8" s="244">
        <v>1.9110182618</v>
      </c>
      <c r="BA8" s="244">
        <v>1.9011345017000001</v>
      </c>
      <c r="BB8" s="244">
        <v>1.9247152884000001</v>
      </c>
      <c r="BC8" s="368">
        <v>1.9258304443000001</v>
      </c>
      <c r="BD8" s="368">
        <v>1.92259968</v>
      </c>
      <c r="BE8" s="368">
        <v>1.9098262182000001</v>
      </c>
      <c r="BF8" s="368">
        <v>1.8971656178</v>
      </c>
      <c r="BG8" s="368">
        <v>1.8858559785</v>
      </c>
      <c r="BH8" s="368">
        <v>1.8721128167000001</v>
      </c>
      <c r="BI8" s="368">
        <v>1.8599817056000001</v>
      </c>
      <c r="BJ8" s="368">
        <v>1.8479024849000001</v>
      </c>
      <c r="BK8" s="368">
        <v>1.9158511005000001</v>
      </c>
      <c r="BL8" s="368">
        <v>1.9035330845</v>
      </c>
      <c r="BM8" s="368">
        <v>1.8906006636999999</v>
      </c>
      <c r="BN8" s="368">
        <v>1.8779236689000001</v>
      </c>
      <c r="BO8" s="368">
        <v>1.865477815</v>
      </c>
      <c r="BP8" s="368">
        <v>1.8533755411999999</v>
      </c>
      <c r="BQ8" s="368">
        <v>1.8410104074</v>
      </c>
      <c r="BR8" s="368">
        <v>1.8288168488000001</v>
      </c>
      <c r="BS8" s="368">
        <v>1.8168172133</v>
      </c>
      <c r="BT8" s="368">
        <v>1.8045967834000001</v>
      </c>
      <c r="BU8" s="368">
        <v>1.7929074202999999</v>
      </c>
      <c r="BV8" s="368">
        <v>1.7813929387</v>
      </c>
    </row>
    <row r="9" spans="1:74" ht="11.15" customHeight="1" x14ac:dyDescent="0.25">
      <c r="A9" s="159" t="s">
        <v>247</v>
      </c>
      <c r="B9" s="170" t="s">
        <v>338</v>
      </c>
      <c r="C9" s="244">
        <v>16.376404097000002</v>
      </c>
      <c r="D9" s="244">
        <v>16.820689142999999</v>
      </c>
      <c r="E9" s="244">
        <v>17.200582129000001</v>
      </c>
      <c r="F9" s="244">
        <v>17.302271666999999</v>
      </c>
      <c r="G9" s="244">
        <v>17.333264871000001</v>
      </c>
      <c r="H9" s="244">
        <v>17.570022999999999</v>
      </c>
      <c r="I9" s="244">
        <v>17.965068161000001</v>
      </c>
      <c r="J9" s="244">
        <v>18.655013418999999</v>
      </c>
      <c r="K9" s="244">
        <v>18.627123000000001</v>
      </c>
      <c r="L9" s="244">
        <v>18.596662128999998</v>
      </c>
      <c r="M9" s="244">
        <v>19.029067667</v>
      </c>
      <c r="N9" s="244">
        <v>19.088370903000001</v>
      </c>
      <c r="O9" s="244">
        <v>18.846938677000001</v>
      </c>
      <c r="P9" s="244">
        <v>18.701322142999999</v>
      </c>
      <c r="Q9" s="244">
        <v>18.958039065000001</v>
      </c>
      <c r="R9" s="244">
        <v>19.311767332999999</v>
      </c>
      <c r="S9" s="244">
        <v>19.386287257999999</v>
      </c>
      <c r="T9" s="244">
        <v>19.419684</v>
      </c>
      <c r="U9" s="244">
        <v>19.034112677</v>
      </c>
      <c r="V9" s="244">
        <v>19.675837419</v>
      </c>
      <c r="W9" s="244">
        <v>19.841575333000002</v>
      </c>
      <c r="X9" s="244">
        <v>20.087994354999999</v>
      </c>
      <c r="Y9" s="244">
        <v>20.434486332999999</v>
      </c>
      <c r="Z9" s="244">
        <v>20.407756194000001</v>
      </c>
      <c r="AA9" s="244">
        <v>20.501289418999999</v>
      </c>
      <c r="AB9" s="244">
        <v>20.165833896999999</v>
      </c>
      <c r="AC9" s="244">
        <v>20.307889257999999</v>
      </c>
      <c r="AD9" s="244">
        <v>18.476442333000001</v>
      </c>
      <c r="AE9" s="244">
        <v>16.244516516000001</v>
      </c>
      <c r="AF9" s="244">
        <v>17.629515667</v>
      </c>
      <c r="AG9" s="244">
        <v>18.490616934999998</v>
      </c>
      <c r="AH9" s="244">
        <v>18.050618418999999</v>
      </c>
      <c r="AI9" s="244">
        <v>18.341903667</v>
      </c>
      <c r="AJ9" s="244">
        <v>17.883731064999999</v>
      </c>
      <c r="AK9" s="244">
        <v>18.672962299999998</v>
      </c>
      <c r="AL9" s="244">
        <v>18.316606613000001</v>
      </c>
      <c r="AM9" s="244">
        <v>18.39910171</v>
      </c>
      <c r="AN9" s="244">
        <v>15.864341714</v>
      </c>
      <c r="AO9" s="244">
        <v>18.415301031999999</v>
      </c>
      <c r="AP9" s="244">
        <v>18.900265467000001</v>
      </c>
      <c r="AQ9" s="244">
        <v>19.188214290000001</v>
      </c>
      <c r="AR9" s="244">
        <v>19.065178166999999</v>
      </c>
      <c r="AS9" s="244">
        <v>19.125226741999999</v>
      </c>
      <c r="AT9" s="244">
        <v>19.085596161000002</v>
      </c>
      <c r="AU9" s="244">
        <v>18.609448232999998</v>
      </c>
      <c r="AV9" s="244">
        <v>19.671669999999999</v>
      </c>
      <c r="AW9" s="244">
        <v>20.028156833000001</v>
      </c>
      <c r="AX9" s="244">
        <v>19.922275257999999</v>
      </c>
      <c r="AY9" s="244">
        <v>19.222767129000001</v>
      </c>
      <c r="AZ9" s="244">
        <v>19.074208679000002</v>
      </c>
      <c r="BA9" s="244">
        <v>19.665272196</v>
      </c>
      <c r="BB9" s="244">
        <v>19.768804760999998</v>
      </c>
      <c r="BC9" s="368">
        <v>20.070534800000001</v>
      </c>
      <c r="BD9" s="368">
        <v>20.207321</v>
      </c>
      <c r="BE9" s="368">
        <v>20.319317399999999</v>
      </c>
      <c r="BF9" s="368">
        <v>20.533614199999999</v>
      </c>
      <c r="BG9" s="368">
        <v>20.5740512</v>
      </c>
      <c r="BH9" s="368">
        <v>20.625311799999999</v>
      </c>
      <c r="BI9" s="368">
        <v>21.1059281</v>
      </c>
      <c r="BJ9" s="368">
        <v>21.110956699999999</v>
      </c>
      <c r="BK9" s="368">
        <v>21.0654526</v>
      </c>
      <c r="BL9" s="368">
        <v>21.091872200000001</v>
      </c>
      <c r="BM9" s="368">
        <v>21.1739584</v>
      </c>
      <c r="BN9" s="368">
        <v>21.276858399999998</v>
      </c>
      <c r="BO9" s="368">
        <v>21.359764200000001</v>
      </c>
      <c r="BP9" s="368">
        <v>21.389331599999998</v>
      </c>
      <c r="BQ9" s="368">
        <v>21.435849699999999</v>
      </c>
      <c r="BR9" s="368">
        <v>21.678654600000002</v>
      </c>
      <c r="BS9" s="368">
        <v>21.679981300000001</v>
      </c>
      <c r="BT9" s="368">
        <v>21.716262199999999</v>
      </c>
      <c r="BU9" s="368">
        <v>22.1437381</v>
      </c>
      <c r="BV9" s="368">
        <v>22.148271900000001</v>
      </c>
    </row>
    <row r="10" spans="1:74" ht="11.15"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443"/>
      <c r="BD10" s="443"/>
      <c r="BE10" s="443"/>
      <c r="BF10" s="443"/>
      <c r="BG10" s="443"/>
      <c r="BH10" s="443"/>
      <c r="BI10" s="443"/>
      <c r="BJ10" s="369"/>
      <c r="BK10" s="369"/>
      <c r="BL10" s="369"/>
      <c r="BM10" s="369"/>
      <c r="BN10" s="369"/>
      <c r="BO10" s="369"/>
      <c r="BP10" s="369"/>
      <c r="BQ10" s="369"/>
      <c r="BR10" s="369"/>
      <c r="BS10" s="369"/>
      <c r="BT10" s="369"/>
      <c r="BU10" s="369"/>
      <c r="BV10" s="369"/>
    </row>
    <row r="11" spans="1:74" ht="11.15" customHeight="1" x14ac:dyDescent="0.25">
      <c r="A11" s="159" t="s">
        <v>362</v>
      </c>
      <c r="B11" s="169" t="s">
        <v>378</v>
      </c>
      <c r="C11" s="244">
        <v>5.4410880379000002</v>
      </c>
      <c r="D11" s="244">
        <v>5.3572235564000001</v>
      </c>
      <c r="E11" s="244">
        <v>5.4692918320999997</v>
      </c>
      <c r="F11" s="244">
        <v>5.9709902362999996</v>
      </c>
      <c r="G11" s="244">
        <v>6.1829236703000001</v>
      </c>
      <c r="H11" s="244">
        <v>6.3622020885000001</v>
      </c>
      <c r="I11" s="244">
        <v>6.4064782561999998</v>
      </c>
      <c r="J11" s="244">
        <v>6.1966098571000003</v>
      </c>
      <c r="K11" s="244">
        <v>6.1513610336999998</v>
      </c>
      <c r="L11" s="244">
        <v>6.0636907099000004</v>
      </c>
      <c r="M11" s="244">
        <v>5.8534319694999999</v>
      </c>
      <c r="N11" s="244">
        <v>5.7135723154000004</v>
      </c>
      <c r="O11" s="244">
        <v>5.4823696738000001</v>
      </c>
      <c r="P11" s="244">
        <v>5.3271861610000002</v>
      </c>
      <c r="Q11" s="244">
        <v>5.4838649823000001</v>
      </c>
      <c r="R11" s="244">
        <v>5.9036679800999998</v>
      </c>
      <c r="S11" s="244">
        <v>6.3969238591000002</v>
      </c>
      <c r="T11" s="244">
        <v>6.3377216933999998</v>
      </c>
      <c r="U11" s="244">
        <v>6.5952658680000003</v>
      </c>
      <c r="V11" s="244">
        <v>6.9544642383999999</v>
      </c>
      <c r="W11" s="244">
        <v>6.8500909226999998</v>
      </c>
      <c r="X11" s="244">
        <v>6.7258773859999996</v>
      </c>
      <c r="Y11" s="244">
        <v>6.4909955244999997</v>
      </c>
      <c r="Z11" s="244">
        <v>6.1226285386999999</v>
      </c>
      <c r="AA11" s="244">
        <v>6.1315731597000003</v>
      </c>
      <c r="AB11" s="244">
        <v>5.9543636556999999</v>
      </c>
      <c r="AC11" s="244">
        <v>5.9835320335000004</v>
      </c>
      <c r="AD11" s="244">
        <v>5.8390093633999998</v>
      </c>
      <c r="AE11" s="244">
        <v>5.8987706898000001</v>
      </c>
      <c r="AF11" s="244">
        <v>6.4214448677</v>
      </c>
      <c r="AG11" s="244">
        <v>6.6799132567999999</v>
      </c>
      <c r="AH11" s="244">
        <v>6.6875854830000003</v>
      </c>
      <c r="AI11" s="244">
        <v>6.5563885519999996</v>
      </c>
      <c r="AJ11" s="244">
        <v>6.3147068280000003</v>
      </c>
      <c r="AK11" s="244">
        <v>5.8630142385999999</v>
      </c>
      <c r="AL11" s="244">
        <v>5.5330284080999999</v>
      </c>
      <c r="AM11" s="244">
        <v>5.6556251166999996</v>
      </c>
      <c r="AN11" s="244">
        <v>5.5763780196999999</v>
      </c>
      <c r="AO11" s="244">
        <v>5.6743891976</v>
      </c>
      <c r="AP11" s="244">
        <v>6.0670885953000004</v>
      </c>
      <c r="AQ11" s="244">
        <v>6.3992176176999997</v>
      </c>
      <c r="AR11" s="244">
        <v>6.3893765416999999</v>
      </c>
      <c r="AS11" s="244">
        <v>6.7174546858999999</v>
      </c>
      <c r="AT11" s="244">
        <v>6.6674832998999998</v>
      </c>
      <c r="AU11" s="244">
        <v>6.6836884021999996</v>
      </c>
      <c r="AV11" s="244">
        <v>6.0734338930999998</v>
      </c>
      <c r="AW11" s="244">
        <v>5.8305485612999997</v>
      </c>
      <c r="AX11" s="244">
        <v>5.4776959364</v>
      </c>
      <c r="AY11" s="244">
        <v>5.8651244255000003</v>
      </c>
      <c r="AZ11" s="244">
        <v>5.7821425211999999</v>
      </c>
      <c r="BA11" s="244">
        <v>5.8936356688</v>
      </c>
      <c r="BB11" s="244">
        <v>6.3635214310999997</v>
      </c>
      <c r="BC11" s="368">
        <v>6.8327433272000002</v>
      </c>
      <c r="BD11" s="368">
        <v>6.8755619391999998</v>
      </c>
      <c r="BE11" s="368">
        <v>7.0528197389000002</v>
      </c>
      <c r="BF11" s="368">
        <v>7.1451906050999998</v>
      </c>
      <c r="BG11" s="368">
        <v>7.2146245644000002</v>
      </c>
      <c r="BH11" s="368">
        <v>6.8292418407</v>
      </c>
      <c r="BI11" s="368">
        <v>6.5834900979000004</v>
      </c>
      <c r="BJ11" s="368">
        <v>6.4260619541999997</v>
      </c>
      <c r="BK11" s="368">
        <v>6.2337253910000001</v>
      </c>
      <c r="BL11" s="368">
        <v>6.2645370636999997</v>
      </c>
      <c r="BM11" s="368">
        <v>6.2647652718</v>
      </c>
      <c r="BN11" s="368">
        <v>6.7084705509000004</v>
      </c>
      <c r="BO11" s="368">
        <v>7.1869184678</v>
      </c>
      <c r="BP11" s="368">
        <v>7.1818169243999996</v>
      </c>
      <c r="BQ11" s="368">
        <v>7.2763236253999999</v>
      </c>
      <c r="BR11" s="368">
        <v>7.3245874915</v>
      </c>
      <c r="BS11" s="368">
        <v>7.4499505925999996</v>
      </c>
      <c r="BT11" s="368">
        <v>7.1193437204999999</v>
      </c>
      <c r="BU11" s="368">
        <v>6.8020519625000002</v>
      </c>
      <c r="BV11" s="368">
        <v>6.5977319078000001</v>
      </c>
    </row>
    <row r="12" spans="1:74" ht="11.15" customHeight="1" x14ac:dyDescent="0.25">
      <c r="A12" s="159" t="s">
        <v>248</v>
      </c>
      <c r="B12" s="170" t="s">
        <v>339</v>
      </c>
      <c r="C12" s="244">
        <v>0.70187363363999999</v>
      </c>
      <c r="D12" s="244">
        <v>0.68915829385000005</v>
      </c>
      <c r="E12" s="244">
        <v>0.68901466538</v>
      </c>
      <c r="F12" s="244">
        <v>0.70370859808999997</v>
      </c>
      <c r="G12" s="244">
        <v>0.71791504011999996</v>
      </c>
      <c r="H12" s="244">
        <v>0.71954063038000005</v>
      </c>
      <c r="I12" s="244">
        <v>0.71420286916999998</v>
      </c>
      <c r="J12" s="244">
        <v>0.69294414415000005</v>
      </c>
      <c r="K12" s="244">
        <v>0.71139937276999998</v>
      </c>
      <c r="L12" s="244">
        <v>0.69849362287000005</v>
      </c>
      <c r="M12" s="244">
        <v>0.72728360390000002</v>
      </c>
      <c r="N12" s="244">
        <v>0.68979892876000004</v>
      </c>
      <c r="O12" s="244">
        <v>0.69144861132000002</v>
      </c>
      <c r="P12" s="244">
        <v>0.67670199473000003</v>
      </c>
      <c r="Q12" s="244">
        <v>0.71873756494999996</v>
      </c>
      <c r="R12" s="244">
        <v>0.74164714416999999</v>
      </c>
      <c r="S12" s="244">
        <v>0.74153159788</v>
      </c>
      <c r="T12" s="244">
        <v>0.71596804232</v>
      </c>
      <c r="U12" s="244">
        <v>0.71183033225000003</v>
      </c>
      <c r="V12" s="244">
        <v>0.74526899417000003</v>
      </c>
      <c r="W12" s="244">
        <v>0.74646830601000003</v>
      </c>
      <c r="X12" s="244">
        <v>0.73094765113000004</v>
      </c>
      <c r="Y12" s="244">
        <v>0.73101285309999997</v>
      </c>
      <c r="Z12" s="244">
        <v>0.72771305278999998</v>
      </c>
      <c r="AA12" s="244">
        <v>0.69616054705999997</v>
      </c>
      <c r="AB12" s="244">
        <v>0.72119799214000002</v>
      </c>
      <c r="AC12" s="244">
        <v>0.71544326784000001</v>
      </c>
      <c r="AD12" s="244">
        <v>0.61496925461999996</v>
      </c>
      <c r="AE12" s="244">
        <v>0.60952850993999996</v>
      </c>
      <c r="AF12" s="244">
        <v>0.63076933359999998</v>
      </c>
      <c r="AG12" s="244">
        <v>0.66133737539000004</v>
      </c>
      <c r="AH12" s="244">
        <v>0.65106809907999996</v>
      </c>
      <c r="AI12" s="244">
        <v>0.65607379978000002</v>
      </c>
      <c r="AJ12" s="244">
        <v>0.63381265392999997</v>
      </c>
      <c r="AK12" s="244">
        <v>0.64302426273000002</v>
      </c>
      <c r="AL12" s="244">
        <v>0.64164195208999997</v>
      </c>
      <c r="AM12" s="244">
        <v>0.65270601274999995</v>
      </c>
      <c r="AN12" s="244">
        <v>0.63281379954999994</v>
      </c>
      <c r="AO12" s="244">
        <v>0.66415268813999995</v>
      </c>
      <c r="AP12" s="244">
        <v>0.65852065570999996</v>
      </c>
      <c r="AQ12" s="244">
        <v>0.70844095099000004</v>
      </c>
      <c r="AR12" s="244">
        <v>0.70483092617999998</v>
      </c>
      <c r="AS12" s="244">
        <v>0.72944692466000005</v>
      </c>
      <c r="AT12" s="244">
        <v>0.71845783694999998</v>
      </c>
      <c r="AU12" s="244">
        <v>0.73352474497999998</v>
      </c>
      <c r="AV12" s="244">
        <v>0.73415376302000002</v>
      </c>
      <c r="AW12" s="244">
        <v>0.73923760959999996</v>
      </c>
      <c r="AX12" s="244">
        <v>0.74581140251</v>
      </c>
      <c r="AY12" s="244">
        <v>0.76516437342999999</v>
      </c>
      <c r="AZ12" s="244">
        <v>0.76818146433000001</v>
      </c>
      <c r="BA12" s="244">
        <v>0.73213201763000002</v>
      </c>
      <c r="BB12" s="244">
        <v>0.72704490166000002</v>
      </c>
      <c r="BC12" s="368">
        <v>0.74860360873999998</v>
      </c>
      <c r="BD12" s="368">
        <v>0.74802948275000003</v>
      </c>
      <c r="BE12" s="368">
        <v>0.77331124877000001</v>
      </c>
      <c r="BF12" s="368">
        <v>0.76263112637999997</v>
      </c>
      <c r="BG12" s="368">
        <v>0.77915817652999997</v>
      </c>
      <c r="BH12" s="368">
        <v>0.78067590001999998</v>
      </c>
      <c r="BI12" s="368">
        <v>0.78732117255</v>
      </c>
      <c r="BJ12" s="368">
        <v>0.79416624472999997</v>
      </c>
      <c r="BK12" s="368">
        <v>0.80912720809000005</v>
      </c>
      <c r="BL12" s="368">
        <v>0.81191788965</v>
      </c>
      <c r="BM12" s="368">
        <v>0.77442508917999997</v>
      </c>
      <c r="BN12" s="368">
        <v>0.76983759384999995</v>
      </c>
      <c r="BO12" s="368">
        <v>0.79128827434000004</v>
      </c>
      <c r="BP12" s="368">
        <v>0.79026608464000003</v>
      </c>
      <c r="BQ12" s="368">
        <v>0.81631568405999999</v>
      </c>
      <c r="BR12" s="368">
        <v>0.80521234775999995</v>
      </c>
      <c r="BS12" s="368">
        <v>0.82308238572000003</v>
      </c>
      <c r="BT12" s="368">
        <v>0.82535796005999995</v>
      </c>
      <c r="BU12" s="368">
        <v>0.83314951266000004</v>
      </c>
      <c r="BV12" s="368">
        <v>0.84039635942000002</v>
      </c>
    </row>
    <row r="13" spans="1:74" ht="11.15" customHeight="1" x14ac:dyDescent="0.25">
      <c r="A13" s="159" t="s">
        <v>249</v>
      </c>
      <c r="B13" s="170" t="s">
        <v>340</v>
      </c>
      <c r="C13" s="244">
        <v>2.9176066964</v>
      </c>
      <c r="D13" s="244">
        <v>2.9209192610999999</v>
      </c>
      <c r="E13" s="244">
        <v>2.9617736174</v>
      </c>
      <c r="F13" s="244">
        <v>3.4350647402000001</v>
      </c>
      <c r="G13" s="244">
        <v>3.6314207216000001</v>
      </c>
      <c r="H13" s="244">
        <v>3.8178919224999999</v>
      </c>
      <c r="I13" s="244">
        <v>3.8800939343</v>
      </c>
      <c r="J13" s="244">
        <v>3.6995488753000001</v>
      </c>
      <c r="K13" s="244">
        <v>3.6160968408</v>
      </c>
      <c r="L13" s="244">
        <v>3.5440109944999998</v>
      </c>
      <c r="M13" s="244">
        <v>3.3025902954999999</v>
      </c>
      <c r="N13" s="244">
        <v>3.1943774217000001</v>
      </c>
      <c r="O13" s="244">
        <v>2.9518427640999998</v>
      </c>
      <c r="P13" s="244">
        <v>2.7850690002</v>
      </c>
      <c r="Q13" s="244">
        <v>2.9254258537000002</v>
      </c>
      <c r="R13" s="244">
        <v>3.3303906525999998</v>
      </c>
      <c r="S13" s="244">
        <v>3.8052267544</v>
      </c>
      <c r="T13" s="244">
        <v>3.7734121924999999</v>
      </c>
      <c r="U13" s="244">
        <v>4.0469938307</v>
      </c>
      <c r="V13" s="244">
        <v>4.3491678758000001</v>
      </c>
      <c r="W13" s="244">
        <v>4.2419706335000003</v>
      </c>
      <c r="X13" s="244">
        <v>4.2173200173999996</v>
      </c>
      <c r="Y13" s="244">
        <v>3.8924632947000002</v>
      </c>
      <c r="Z13" s="244">
        <v>3.5290343374000002</v>
      </c>
      <c r="AA13" s="244">
        <v>3.5299053508</v>
      </c>
      <c r="AB13" s="244">
        <v>3.3208141380999998</v>
      </c>
      <c r="AC13" s="244">
        <v>3.3969458593000001</v>
      </c>
      <c r="AD13" s="244">
        <v>3.7573997567999999</v>
      </c>
      <c r="AE13" s="244">
        <v>3.7712778158</v>
      </c>
      <c r="AF13" s="244">
        <v>4.1060969084999996</v>
      </c>
      <c r="AG13" s="244">
        <v>4.3100096747999999</v>
      </c>
      <c r="AH13" s="244">
        <v>4.3175134829999999</v>
      </c>
      <c r="AI13" s="244">
        <v>4.1930494792999999</v>
      </c>
      <c r="AJ13" s="244">
        <v>3.9399494750000001</v>
      </c>
      <c r="AK13" s="244">
        <v>3.4534111907999998</v>
      </c>
      <c r="AL13" s="244">
        <v>3.1202614895999998</v>
      </c>
      <c r="AM13" s="244">
        <v>3.2265276546999999</v>
      </c>
      <c r="AN13" s="244">
        <v>3.1791545174000002</v>
      </c>
      <c r="AO13" s="244">
        <v>3.2591999766000002</v>
      </c>
      <c r="AP13" s="244">
        <v>3.6987338417000002</v>
      </c>
      <c r="AQ13" s="244">
        <v>3.9924730455000002</v>
      </c>
      <c r="AR13" s="244">
        <v>3.9880694888999999</v>
      </c>
      <c r="AS13" s="244">
        <v>4.2512297181000003</v>
      </c>
      <c r="AT13" s="244">
        <v>4.2002005820999999</v>
      </c>
      <c r="AU13" s="244">
        <v>4.1912576816999998</v>
      </c>
      <c r="AV13" s="244">
        <v>3.5974892231000002</v>
      </c>
      <c r="AW13" s="244">
        <v>3.4309598095</v>
      </c>
      <c r="AX13" s="244">
        <v>3.2261130825</v>
      </c>
      <c r="AY13" s="244">
        <v>3.3980366334999998</v>
      </c>
      <c r="AZ13" s="244">
        <v>3.2851532844000002</v>
      </c>
      <c r="BA13" s="244">
        <v>3.3930231156000001</v>
      </c>
      <c r="BB13" s="244">
        <v>3.8067486827999999</v>
      </c>
      <c r="BC13" s="368">
        <v>4.2177283076999998</v>
      </c>
      <c r="BD13" s="368">
        <v>4.2740299278</v>
      </c>
      <c r="BE13" s="368">
        <v>4.4104670719000003</v>
      </c>
      <c r="BF13" s="368">
        <v>4.4890237878999999</v>
      </c>
      <c r="BG13" s="368">
        <v>4.5044942431999999</v>
      </c>
      <c r="BH13" s="368">
        <v>4.1085557497999998</v>
      </c>
      <c r="BI13" s="368">
        <v>3.8673671212</v>
      </c>
      <c r="BJ13" s="368">
        <v>3.6789761876</v>
      </c>
      <c r="BK13" s="368">
        <v>3.4605830299</v>
      </c>
      <c r="BL13" s="368">
        <v>3.4811763965</v>
      </c>
      <c r="BM13" s="368">
        <v>3.5321413344999999</v>
      </c>
      <c r="BN13" s="368">
        <v>3.9718027541000001</v>
      </c>
      <c r="BO13" s="368">
        <v>4.4246989797999996</v>
      </c>
      <c r="BP13" s="368">
        <v>4.4353806168999999</v>
      </c>
      <c r="BQ13" s="368">
        <v>4.5027870391000002</v>
      </c>
      <c r="BR13" s="368">
        <v>4.5578481574999996</v>
      </c>
      <c r="BS13" s="368">
        <v>4.6464568338000003</v>
      </c>
      <c r="BT13" s="368">
        <v>4.3119015675999997</v>
      </c>
      <c r="BU13" s="368">
        <v>3.9898450580999998</v>
      </c>
      <c r="BV13" s="368">
        <v>3.7718614182999999</v>
      </c>
    </row>
    <row r="14" spans="1:74" ht="11.15" customHeight="1" x14ac:dyDescent="0.25">
      <c r="A14" s="159" t="s">
        <v>250</v>
      </c>
      <c r="B14" s="170" t="s">
        <v>341</v>
      </c>
      <c r="C14" s="244">
        <v>0.88747290000000001</v>
      </c>
      <c r="D14" s="244">
        <v>0.85052289999999997</v>
      </c>
      <c r="E14" s="244">
        <v>0.88347290000000001</v>
      </c>
      <c r="F14" s="244">
        <v>0.89247290000000001</v>
      </c>
      <c r="G14" s="244">
        <v>0.89347290000000001</v>
      </c>
      <c r="H14" s="244">
        <v>0.89147290000000001</v>
      </c>
      <c r="I14" s="244">
        <v>0.88787389999999999</v>
      </c>
      <c r="J14" s="244">
        <v>0.89347290000000001</v>
      </c>
      <c r="K14" s="244">
        <v>0.89547290000000002</v>
      </c>
      <c r="L14" s="244">
        <v>0.90632690000000005</v>
      </c>
      <c r="M14" s="244">
        <v>0.91071190000000002</v>
      </c>
      <c r="N14" s="244">
        <v>0.91682490000000005</v>
      </c>
      <c r="O14" s="244">
        <v>0.92655184999999995</v>
      </c>
      <c r="P14" s="244">
        <v>0.92026843999999997</v>
      </c>
      <c r="Q14" s="244">
        <v>0.91245514000000005</v>
      </c>
      <c r="R14" s="244">
        <v>0.91859042999999996</v>
      </c>
      <c r="S14" s="244">
        <v>0.92209757999999997</v>
      </c>
      <c r="T14" s="244">
        <v>0.919767</v>
      </c>
      <c r="U14" s="244">
        <v>0.89632887999999999</v>
      </c>
      <c r="V14" s="244">
        <v>0.91044258</v>
      </c>
      <c r="W14" s="244">
        <v>0.90707641999999999</v>
      </c>
      <c r="X14" s="244">
        <v>0.91026401999999995</v>
      </c>
      <c r="Y14" s="244">
        <v>0.90779626999999996</v>
      </c>
      <c r="Z14" s="244">
        <v>0.90980099999999997</v>
      </c>
      <c r="AA14" s="244">
        <v>0.91103639999999997</v>
      </c>
      <c r="AB14" s="244">
        <v>0.90555339999999995</v>
      </c>
      <c r="AC14" s="244">
        <v>0.88427739999999999</v>
      </c>
      <c r="AD14" s="244">
        <v>0.82332839999999996</v>
      </c>
      <c r="AE14" s="244">
        <v>0.75944040000000002</v>
      </c>
      <c r="AF14" s="244">
        <v>0.7570694</v>
      </c>
      <c r="AG14" s="244">
        <v>0.76215140000000003</v>
      </c>
      <c r="AH14" s="244">
        <v>0.76925540000000003</v>
      </c>
      <c r="AI14" s="244">
        <v>0.7764084</v>
      </c>
      <c r="AJ14" s="244">
        <v>0.77853939999999999</v>
      </c>
      <c r="AK14" s="244">
        <v>0.78810539999999996</v>
      </c>
      <c r="AL14" s="244">
        <v>0.78718239999999995</v>
      </c>
      <c r="AM14" s="244">
        <v>0.77338839999999998</v>
      </c>
      <c r="AN14" s="244">
        <v>0.77375439999999995</v>
      </c>
      <c r="AO14" s="244">
        <v>0.77341340000000003</v>
      </c>
      <c r="AP14" s="244">
        <v>0.77347339999999998</v>
      </c>
      <c r="AQ14" s="244">
        <v>0.73146639999999996</v>
      </c>
      <c r="AR14" s="244">
        <v>0.72213939999999999</v>
      </c>
      <c r="AS14" s="244">
        <v>0.75898540000000003</v>
      </c>
      <c r="AT14" s="244">
        <v>0.77562778306000002</v>
      </c>
      <c r="AU14" s="244">
        <v>0.77217278306000003</v>
      </c>
      <c r="AV14" s="244">
        <v>0.76794778306</v>
      </c>
      <c r="AW14" s="244">
        <v>0.77539978306000001</v>
      </c>
      <c r="AX14" s="244">
        <v>0.77295278306000004</v>
      </c>
      <c r="AY14" s="244">
        <v>0.77072664347999997</v>
      </c>
      <c r="AZ14" s="244">
        <v>0.77011156428000005</v>
      </c>
      <c r="BA14" s="244">
        <v>0.77090258605999995</v>
      </c>
      <c r="BB14" s="244">
        <v>0.76383683261000002</v>
      </c>
      <c r="BC14" s="368">
        <v>0.74790933135000004</v>
      </c>
      <c r="BD14" s="368">
        <v>0.74406232788000004</v>
      </c>
      <c r="BE14" s="368">
        <v>0.74005362241999995</v>
      </c>
      <c r="BF14" s="368">
        <v>0.73605003284000003</v>
      </c>
      <c r="BG14" s="368">
        <v>0.73308621991</v>
      </c>
      <c r="BH14" s="368">
        <v>0.73002948079999996</v>
      </c>
      <c r="BI14" s="368">
        <v>0.72712609433999997</v>
      </c>
      <c r="BJ14" s="368">
        <v>0.72420306242999999</v>
      </c>
      <c r="BK14" s="368">
        <v>0.68934777903</v>
      </c>
      <c r="BL14" s="368">
        <v>0.68865390457999998</v>
      </c>
      <c r="BM14" s="368">
        <v>0.68942977829999996</v>
      </c>
      <c r="BN14" s="368">
        <v>0.68315156585000003</v>
      </c>
      <c r="BO14" s="368">
        <v>0.66891918201</v>
      </c>
      <c r="BP14" s="368">
        <v>0.66547160058999999</v>
      </c>
      <c r="BQ14" s="368">
        <v>0.66186724447</v>
      </c>
      <c r="BR14" s="368">
        <v>0.65829417757999997</v>
      </c>
      <c r="BS14" s="368">
        <v>0.65565244320000005</v>
      </c>
      <c r="BT14" s="368">
        <v>0.65287327402999995</v>
      </c>
      <c r="BU14" s="368">
        <v>0.65028184596000005</v>
      </c>
      <c r="BV14" s="368">
        <v>0.64772466901000003</v>
      </c>
    </row>
    <row r="15" spans="1:74" ht="11.15" customHeight="1" x14ac:dyDescent="0.25">
      <c r="A15" s="159" t="s">
        <v>1331</v>
      </c>
      <c r="B15" s="170" t="s">
        <v>1332</v>
      </c>
      <c r="C15" s="244">
        <v>0.51681545712999999</v>
      </c>
      <c r="D15" s="244">
        <v>0.51656532263999999</v>
      </c>
      <c r="E15" s="244">
        <v>0.51513026623000002</v>
      </c>
      <c r="F15" s="244">
        <v>0.52047464799999998</v>
      </c>
      <c r="G15" s="244">
        <v>0.51951274139000003</v>
      </c>
      <c r="H15" s="244">
        <v>0.52097245400000003</v>
      </c>
      <c r="I15" s="244">
        <v>0.52721705022999998</v>
      </c>
      <c r="J15" s="244">
        <v>0.53387600000000002</v>
      </c>
      <c r="K15" s="244">
        <v>0.52237598500000004</v>
      </c>
      <c r="L15" s="244">
        <v>0.51736694387000004</v>
      </c>
      <c r="M15" s="244">
        <v>0.51884882902999996</v>
      </c>
      <c r="N15" s="244">
        <v>0.52332914306</v>
      </c>
      <c r="O15" s="244">
        <v>0.52672786368000002</v>
      </c>
      <c r="P15" s="244">
        <v>0.53620484543000002</v>
      </c>
      <c r="Q15" s="244">
        <v>0.53299155225999995</v>
      </c>
      <c r="R15" s="244">
        <v>0.53179745499999997</v>
      </c>
      <c r="S15" s="244">
        <v>0.5347082071</v>
      </c>
      <c r="T15" s="244">
        <v>0.53373493162999996</v>
      </c>
      <c r="U15" s="244">
        <v>0.54419621610000002</v>
      </c>
      <c r="V15" s="244">
        <v>0.55308144299999995</v>
      </c>
      <c r="W15" s="244">
        <v>0.54975260420000005</v>
      </c>
      <c r="X15" s="244">
        <v>0.47014215761</v>
      </c>
      <c r="Y15" s="244">
        <v>0.54920385299999996</v>
      </c>
      <c r="Z15" s="244">
        <v>0.54484500000000002</v>
      </c>
      <c r="AA15" s="244">
        <v>0.53763299161</v>
      </c>
      <c r="AB15" s="244">
        <v>0.53954014655000004</v>
      </c>
      <c r="AC15" s="244">
        <v>0.54361852128999999</v>
      </c>
      <c r="AD15" s="244">
        <v>0.212871749</v>
      </c>
      <c r="AE15" s="244">
        <v>0.33813522000000001</v>
      </c>
      <c r="AF15" s="244">
        <v>0.51747807866999995</v>
      </c>
      <c r="AG15" s="244">
        <v>0.52437729323000004</v>
      </c>
      <c r="AH15" s="244">
        <v>0.51843510355</v>
      </c>
      <c r="AI15" s="244">
        <v>0.51455256299999996</v>
      </c>
      <c r="AJ15" s="244">
        <v>0.51125273387000003</v>
      </c>
      <c r="AK15" s="244">
        <v>0.51361987232999995</v>
      </c>
      <c r="AL15" s="244">
        <v>0.51473127871000002</v>
      </c>
      <c r="AM15" s="244">
        <v>0.51130897839</v>
      </c>
      <c r="AN15" s="244">
        <v>0.50465228786000005</v>
      </c>
      <c r="AO15" s="244">
        <v>0.50520480225999997</v>
      </c>
      <c r="AP15" s="244">
        <v>0.50197464933000002</v>
      </c>
      <c r="AQ15" s="244">
        <v>0.50109030161000001</v>
      </c>
      <c r="AR15" s="244">
        <v>0.49654764699999998</v>
      </c>
      <c r="AS15" s="244">
        <v>0.49559284097</v>
      </c>
      <c r="AT15" s="244">
        <v>0.48768389908999998</v>
      </c>
      <c r="AU15" s="244">
        <v>0.48785539365000002</v>
      </c>
      <c r="AV15" s="244">
        <v>0.48403191627999997</v>
      </c>
      <c r="AW15" s="244">
        <v>0.48772214065000002</v>
      </c>
      <c r="AX15" s="244">
        <v>0.24914567564000001</v>
      </c>
      <c r="AY15" s="244">
        <v>0.45880068617999997</v>
      </c>
      <c r="AZ15" s="244">
        <v>0.48105383574999999</v>
      </c>
      <c r="BA15" s="244">
        <v>0.51274851341000005</v>
      </c>
      <c r="BB15" s="244">
        <v>0.52276807894999999</v>
      </c>
      <c r="BC15" s="368">
        <v>0.53774650628999998</v>
      </c>
      <c r="BD15" s="368">
        <v>0.52270098077000005</v>
      </c>
      <c r="BE15" s="368">
        <v>0.52270357115999999</v>
      </c>
      <c r="BF15" s="368">
        <v>0.52770463928</v>
      </c>
      <c r="BG15" s="368">
        <v>0.53269387148000003</v>
      </c>
      <c r="BH15" s="368">
        <v>0.53771075471999996</v>
      </c>
      <c r="BI15" s="368">
        <v>0.52268200647999996</v>
      </c>
      <c r="BJ15" s="368">
        <v>0.52765910392000004</v>
      </c>
      <c r="BK15" s="368">
        <v>0.53399638313999997</v>
      </c>
      <c r="BL15" s="368">
        <v>0.54031362419999995</v>
      </c>
      <c r="BM15" s="368">
        <v>0.54679969071000001</v>
      </c>
      <c r="BN15" s="368">
        <v>0.55334356924999994</v>
      </c>
      <c r="BO15" s="368">
        <v>0.55994918986999997</v>
      </c>
      <c r="BP15" s="368">
        <v>0.56660292022000003</v>
      </c>
      <c r="BQ15" s="368">
        <v>0.57338354648000001</v>
      </c>
      <c r="BR15" s="368">
        <v>0.58023607148</v>
      </c>
      <c r="BS15" s="368">
        <v>0.58715848126000003</v>
      </c>
      <c r="BT15" s="368">
        <v>0.59420495585999999</v>
      </c>
      <c r="BU15" s="368">
        <v>0.60127973427000003</v>
      </c>
      <c r="BV15" s="368">
        <v>0.60842949883999997</v>
      </c>
    </row>
    <row r="16" spans="1:74" ht="11.15" customHeight="1" x14ac:dyDescent="0.25">
      <c r="A16" s="159" t="s">
        <v>251</v>
      </c>
      <c r="B16" s="170" t="s">
        <v>342</v>
      </c>
      <c r="C16" s="244">
        <v>0.41731935072999998</v>
      </c>
      <c r="D16" s="244">
        <v>0.38005777886999997</v>
      </c>
      <c r="E16" s="244">
        <v>0.41990038309</v>
      </c>
      <c r="F16" s="244">
        <v>0.41926935002999999</v>
      </c>
      <c r="G16" s="244">
        <v>0.42060226722999999</v>
      </c>
      <c r="H16" s="244">
        <v>0.41232418154</v>
      </c>
      <c r="I16" s="244">
        <v>0.39709050243999999</v>
      </c>
      <c r="J16" s="244">
        <v>0.37676793762999999</v>
      </c>
      <c r="K16" s="244">
        <v>0.40601593513000001</v>
      </c>
      <c r="L16" s="244">
        <v>0.39749224865999999</v>
      </c>
      <c r="M16" s="244">
        <v>0.39399734106000001</v>
      </c>
      <c r="N16" s="244">
        <v>0.38924192186000001</v>
      </c>
      <c r="O16" s="244">
        <v>0.38579858469</v>
      </c>
      <c r="P16" s="244">
        <v>0.40894188065999998</v>
      </c>
      <c r="Q16" s="244">
        <v>0.39425487139999998</v>
      </c>
      <c r="R16" s="244">
        <v>0.3812422983</v>
      </c>
      <c r="S16" s="244">
        <v>0.39335971967</v>
      </c>
      <c r="T16" s="244">
        <v>0.39483952695000002</v>
      </c>
      <c r="U16" s="244">
        <v>0.39591660890000002</v>
      </c>
      <c r="V16" s="244">
        <v>0.39650334547999999</v>
      </c>
      <c r="W16" s="244">
        <v>0.40482295899999998</v>
      </c>
      <c r="X16" s="244">
        <v>0.39720353990000001</v>
      </c>
      <c r="Y16" s="244">
        <v>0.41051925364000003</v>
      </c>
      <c r="Z16" s="244">
        <v>0.41123514849999998</v>
      </c>
      <c r="AA16" s="244">
        <v>0.45683787023</v>
      </c>
      <c r="AB16" s="244">
        <v>0.46725797898999999</v>
      </c>
      <c r="AC16" s="244">
        <v>0.44324698506999999</v>
      </c>
      <c r="AD16" s="244">
        <v>0.43044020296000002</v>
      </c>
      <c r="AE16" s="244">
        <v>0.42038874409999999</v>
      </c>
      <c r="AF16" s="244">
        <v>0.41003114695999998</v>
      </c>
      <c r="AG16" s="244">
        <v>0.42203751346000001</v>
      </c>
      <c r="AH16" s="244">
        <v>0.43131339733000001</v>
      </c>
      <c r="AI16" s="244">
        <v>0.4163043099</v>
      </c>
      <c r="AJ16" s="244">
        <v>0.45115256518000002</v>
      </c>
      <c r="AK16" s="244">
        <v>0.46485351278999998</v>
      </c>
      <c r="AL16" s="244">
        <v>0.46921128769999998</v>
      </c>
      <c r="AM16" s="244">
        <v>0.4916940709</v>
      </c>
      <c r="AN16" s="244">
        <v>0.48600301489999997</v>
      </c>
      <c r="AO16" s="244">
        <v>0.47241833063999999</v>
      </c>
      <c r="AP16" s="244">
        <v>0.43438604855000001</v>
      </c>
      <c r="AQ16" s="244">
        <v>0.46574691955000003</v>
      </c>
      <c r="AR16" s="244">
        <v>0.47778907959</v>
      </c>
      <c r="AS16" s="244">
        <v>0.48219980214000002</v>
      </c>
      <c r="AT16" s="244">
        <v>0.48551319866999998</v>
      </c>
      <c r="AU16" s="244">
        <v>0.49887779886</v>
      </c>
      <c r="AV16" s="244">
        <v>0.48981120762000002</v>
      </c>
      <c r="AW16" s="244">
        <v>0.39722921846999998</v>
      </c>
      <c r="AX16" s="244">
        <v>0.48367299271999997</v>
      </c>
      <c r="AY16" s="244">
        <v>0.47239608893000001</v>
      </c>
      <c r="AZ16" s="244">
        <v>0.47764237244000002</v>
      </c>
      <c r="BA16" s="244">
        <v>0.48482943618000002</v>
      </c>
      <c r="BB16" s="244">
        <v>0.54312293498999997</v>
      </c>
      <c r="BC16" s="368">
        <v>0.58075557305000003</v>
      </c>
      <c r="BD16" s="368">
        <v>0.58673921992</v>
      </c>
      <c r="BE16" s="368">
        <v>0.60628422469999999</v>
      </c>
      <c r="BF16" s="368">
        <v>0.62978101868000003</v>
      </c>
      <c r="BG16" s="368">
        <v>0.66519205319999997</v>
      </c>
      <c r="BH16" s="368">
        <v>0.67226995532</v>
      </c>
      <c r="BI16" s="368">
        <v>0.67899370328999997</v>
      </c>
      <c r="BJ16" s="368">
        <v>0.70105735553000004</v>
      </c>
      <c r="BK16" s="368">
        <v>0.74067099082999999</v>
      </c>
      <c r="BL16" s="368">
        <v>0.74247524869000003</v>
      </c>
      <c r="BM16" s="368">
        <v>0.72196937915000003</v>
      </c>
      <c r="BN16" s="368">
        <v>0.73033506788000002</v>
      </c>
      <c r="BO16" s="368">
        <v>0.74206284176000004</v>
      </c>
      <c r="BP16" s="368">
        <v>0.72409570210999996</v>
      </c>
      <c r="BQ16" s="368">
        <v>0.72197011131</v>
      </c>
      <c r="BR16" s="368">
        <v>0.72299673724000002</v>
      </c>
      <c r="BS16" s="368">
        <v>0.73760044861999996</v>
      </c>
      <c r="BT16" s="368">
        <v>0.73500596298999998</v>
      </c>
      <c r="BU16" s="368">
        <v>0.72749581153999998</v>
      </c>
      <c r="BV16" s="368">
        <v>0.72931996225999995</v>
      </c>
    </row>
    <row r="17" spans="1:74" ht="11.15"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443"/>
      <c r="BD17" s="443"/>
      <c r="BE17" s="443"/>
      <c r="BF17" s="443"/>
      <c r="BG17" s="443"/>
      <c r="BH17" s="443"/>
      <c r="BI17" s="443"/>
      <c r="BJ17" s="369"/>
      <c r="BK17" s="369"/>
      <c r="BL17" s="369"/>
      <c r="BM17" s="369"/>
      <c r="BN17" s="369"/>
      <c r="BO17" s="369"/>
      <c r="BP17" s="369"/>
      <c r="BQ17" s="369"/>
      <c r="BR17" s="369"/>
      <c r="BS17" s="369"/>
      <c r="BT17" s="369"/>
      <c r="BU17" s="369"/>
      <c r="BV17" s="369"/>
    </row>
    <row r="18" spans="1:74" ht="11.15" customHeight="1" x14ac:dyDescent="0.25">
      <c r="A18" s="159" t="s">
        <v>344</v>
      </c>
      <c r="B18" s="169" t="s">
        <v>379</v>
      </c>
      <c r="C18" s="244">
        <v>4.3594540892999998</v>
      </c>
      <c r="D18" s="244">
        <v>4.2522697877000004</v>
      </c>
      <c r="E18" s="244">
        <v>4.1564449853000003</v>
      </c>
      <c r="F18" s="244">
        <v>4.2615943325999996</v>
      </c>
      <c r="G18" s="244">
        <v>3.9608792991000001</v>
      </c>
      <c r="H18" s="244">
        <v>4.0790372350000004</v>
      </c>
      <c r="I18" s="244">
        <v>4.2230860278</v>
      </c>
      <c r="J18" s="244">
        <v>4.0137240406999997</v>
      </c>
      <c r="K18" s="244">
        <v>3.7773915576000001</v>
      </c>
      <c r="L18" s="244">
        <v>4.2015577113000004</v>
      </c>
      <c r="M18" s="244">
        <v>4.2336059491000002</v>
      </c>
      <c r="N18" s="244">
        <v>4.2404651102999997</v>
      </c>
      <c r="O18" s="244">
        <v>4.1544819427000004</v>
      </c>
      <c r="P18" s="244">
        <v>4.1585684912999996</v>
      </c>
      <c r="Q18" s="244">
        <v>4.1385080508999996</v>
      </c>
      <c r="R18" s="244">
        <v>4.0562644234</v>
      </c>
      <c r="S18" s="244">
        <v>3.9115765110999998</v>
      </c>
      <c r="T18" s="244">
        <v>3.6410047243000001</v>
      </c>
      <c r="U18" s="244">
        <v>3.9683941636000002</v>
      </c>
      <c r="V18" s="244">
        <v>3.7804017803000001</v>
      </c>
      <c r="W18" s="244">
        <v>3.8433872088999999</v>
      </c>
      <c r="X18" s="244">
        <v>4.0062233090000001</v>
      </c>
      <c r="Y18" s="244">
        <v>4.2837802089999997</v>
      </c>
      <c r="Z18" s="244">
        <v>4.3409586708000001</v>
      </c>
      <c r="AA18" s="244">
        <v>4.3406887954000002</v>
      </c>
      <c r="AB18" s="244">
        <v>4.4665987813000001</v>
      </c>
      <c r="AC18" s="244">
        <v>4.2954984651999997</v>
      </c>
      <c r="AD18" s="244">
        <v>4.4272114437000001</v>
      </c>
      <c r="AE18" s="244">
        <v>4.2677373018000004</v>
      </c>
      <c r="AF18" s="244">
        <v>4.1324316201000002</v>
      </c>
      <c r="AG18" s="244">
        <v>4.3022075568</v>
      </c>
      <c r="AH18" s="244">
        <v>4.0927140502999997</v>
      </c>
      <c r="AI18" s="244">
        <v>3.8468998621999999</v>
      </c>
      <c r="AJ18" s="244">
        <v>4.0769940451000002</v>
      </c>
      <c r="AK18" s="244">
        <v>4.1787179536999997</v>
      </c>
      <c r="AL18" s="244">
        <v>4.4236945878</v>
      </c>
      <c r="AM18" s="244">
        <v>4.3627760228000003</v>
      </c>
      <c r="AN18" s="244">
        <v>4.2831529381999998</v>
      </c>
      <c r="AO18" s="244">
        <v>4.3619469735000003</v>
      </c>
      <c r="AP18" s="244">
        <v>3.9830377055000001</v>
      </c>
      <c r="AQ18" s="244">
        <v>3.8139856545000002</v>
      </c>
      <c r="AR18" s="244">
        <v>3.7053176478999998</v>
      </c>
      <c r="AS18" s="244">
        <v>4.0756240868000004</v>
      </c>
      <c r="AT18" s="244">
        <v>4.1751760557999997</v>
      </c>
      <c r="AU18" s="244">
        <v>4.1141801740000004</v>
      </c>
      <c r="AV18" s="244">
        <v>4.1555368158999997</v>
      </c>
      <c r="AW18" s="244">
        <v>4.0250443488999998</v>
      </c>
      <c r="AX18" s="244">
        <v>4.1991226830999997</v>
      </c>
      <c r="AY18" s="244">
        <v>4.0651216835000001</v>
      </c>
      <c r="AZ18" s="244">
        <v>4.1347461909999996</v>
      </c>
      <c r="BA18" s="244">
        <v>4.0835114357000002</v>
      </c>
      <c r="BB18" s="244">
        <v>4.1328814868999997</v>
      </c>
      <c r="BC18" s="368">
        <v>4.1244077948999998</v>
      </c>
      <c r="BD18" s="368">
        <v>4.1464877471000001</v>
      </c>
      <c r="BE18" s="368">
        <v>4.1145690557999997</v>
      </c>
      <c r="BF18" s="368">
        <v>4.0760971360999996</v>
      </c>
      <c r="BG18" s="368">
        <v>3.9470884168000002</v>
      </c>
      <c r="BH18" s="368">
        <v>4.2383909000999997</v>
      </c>
      <c r="BI18" s="368">
        <v>4.2772131091999999</v>
      </c>
      <c r="BJ18" s="368">
        <v>4.3167362328000003</v>
      </c>
      <c r="BK18" s="368">
        <v>4.3291927104000001</v>
      </c>
      <c r="BL18" s="368">
        <v>4.3644826273000001</v>
      </c>
      <c r="BM18" s="368">
        <v>4.3907601999999999</v>
      </c>
      <c r="BN18" s="368">
        <v>4.4162215357000001</v>
      </c>
      <c r="BO18" s="368">
        <v>4.3533621214</v>
      </c>
      <c r="BP18" s="368">
        <v>4.3654965080999997</v>
      </c>
      <c r="BQ18" s="368">
        <v>4.4041280891000003</v>
      </c>
      <c r="BR18" s="368">
        <v>4.3084888387999998</v>
      </c>
      <c r="BS18" s="368">
        <v>4.1954263730000001</v>
      </c>
      <c r="BT18" s="368">
        <v>4.4988395441</v>
      </c>
      <c r="BU18" s="368">
        <v>4.5095026482999998</v>
      </c>
      <c r="BV18" s="368">
        <v>4.5085312128000004</v>
      </c>
    </row>
    <row r="19" spans="1:74" ht="11.15" customHeight="1" x14ac:dyDescent="0.25">
      <c r="A19" s="159" t="s">
        <v>252</v>
      </c>
      <c r="B19" s="170" t="s">
        <v>343</v>
      </c>
      <c r="C19" s="244">
        <v>2.0311920902999998</v>
      </c>
      <c r="D19" s="244">
        <v>1.9549729429</v>
      </c>
      <c r="E19" s="244">
        <v>1.9086385419</v>
      </c>
      <c r="F19" s="244">
        <v>1.8753894667</v>
      </c>
      <c r="G19" s="244">
        <v>1.6637343484</v>
      </c>
      <c r="H19" s="244">
        <v>1.8537938</v>
      </c>
      <c r="I19" s="244">
        <v>1.9195953160999999</v>
      </c>
      <c r="J19" s="244">
        <v>1.8769856386999999</v>
      </c>
      <c r="K19" s="244">
        <v>1.6162414667</v>
      </c>
      <c r="L19" s="244">
        <v>1.863796929</v>
      </c>
      <c r="M19" s="244">
        <v>1.8818891333000001</v>
      </c>
      <c r="N19" s="244">
        <v>1.8587243484</v>
      </c>
      <c r="O19" s="244">
        <v>1.8260446322999999</v>
      </c>
      <c r="P19" s="244">
        <v>1.7523545286</v>
      </c>
      <c r="Q19" s="244">
        <v>1.7617243096999999</v>
      </c>
      <c r="R19" s="244">
        <v>1.7252626</v>
      </c>
      <c r="S19" s="244">
        <v>1.5947349548</v>
      </c>
      <c r="T19" s="244">
        <v>1.4044726000000001</v>
      </c>
      <c r="U19" s="244">
        <v>1.7213465676999999</v>
      </c>
      <c r="V19" s="244">
        <v>1.6687946323</v>
      </c>
      <c r="W19" s="244">
        <v>1.5812215999999999</v>
      </c>
      <c r="X19" s="244">
        <v>1.7962178580999999</v>
      </c>
      <c r="Y19" s="244">
        <v>1.9934262667</v>
      </c>
      <c r="Z19" s="244">
        <v>2.0798765677</v>
      </c>
      <c r="AA19" s="244">
        <v>1.9832422354999999</v>
      </c>
      <c r="AB19" s="244">
        <v>2.1074609896999998</v>
      </c>
      <c r="AC19" s="244">
        <v>2.0633890096999998</v>
      </c>
      <c r="AD19" s="244">
        <v>2.0980042999999999</v>
      </c>
      <c r="AE19" s="244">
        <v>2.0422870741999999</v>
      </c>
      <c r="AF19" s="244">
        <v>1.8631776333000001</v>
      </c>
      <c r="AG19" s="244">
        <v>2.0670412677000001</v>
      </c>
      <c r="AH19" s="244">
        <v>2.0274751386999998</v>
      </c>
      <c r="AI19" s="244">
        <v>1.7765853</v>
      </c>
      <c r="AJ19" s="244">
        <v>1.8840225581000001</v>
      </c>
      <c r="AK19" s="244">
        <v>2.0367816332999999</v>
      </c>
      <c r="AL19" s="244">
        <v>2.1348109451999999</v>
      </c>
      <c r="AM19" s="244">
        <v>2.1282150323</v>
      </c>
      <c r="AN19" s="244">
        <v>2.1097870714</v>
      </c>
      <c r="AO19" s="244">
        <v>2.0987940644999998</v>
      </c>
      <c r="AP19" s="244">
        <v>2.0020633333000002</v>
      </c>
      <c r="AQ19" s="244">
        <v>1.8522666452000001</v>
      </c>
      <c r="AR19" s="244">
        <v>1.850684</v>
      </c>
      <c r="AS19" s="244">
        <v>2.0409666452000002</v>
      </c>
      <c r="AT19" s="244">
        <v>2.0975592295999999</v>
      </c>
      <c r="AU19" s="244">
        <v>2.0418893479000002</v>
      </c>
      <c r="AV19" s="244">
        <v>2.0713847135000001</v>
      </c>
      <c r="AW19" s="244">
        <v>1.9785700145</v>
      </c>
      <c r="AX19" s="244">
        <v>2.0975592295999999</v>
      </c>
      <c r="AY19" s="244">
        <v>1.9716172110000001</v>
      </c>
      <c r="AZ19" s="244">
        <v>2.0038375733999998</v>
      </c>
      <c r="BA19" s="244">
        <v>1.9661554563999999</v>
      </c>
      <c r="BB19" s="244">
        <v>2.0345087554000001</v>
      </c>
      <c r="BC19" s="368">
        <v>2.0375977305999999</v>
      </c>
      <c r="BD19" s="368">
        <v>2.0580677756000001</v>
      </c>
      <c r="BE19" s="368">
        <v>2.1016474343999998</v>
      </c>
      <c r="BF19" s="368">
        <v>2.152475795</v>
      </c>
      <c r="BG19" s="368">
        <v>1.9047534437</v>
      </c>
      <c r="BH19" s="368">
        <v>2.1661718813999999</v>
      </c>
      <c r="BI19" s="368">
        <v>2.2014944778999999</v>
      </c>
      <c r="BJ19" s="368">
        <v>2.2413528099</v>
      </c>
      <c r="BK19" s="368">
        <v>2.2717313183000001</v>
      </c>
      <c r="BL19" s="368">
        <v>2.3072216400999999</v>
      </c>
      <c r="BM19" s="368">
        <v>2.3425553960999999</v>
      </c>
      <c r="BN19" s="368">
        <v>2.3804639787999999</v>
      </c>
      <c r="BO19" s="368">
        <v>2.2920123328000002</v>
      </c>
      <c r="BP19" s="368">
        <v>2.296158922</v>
      </c>
      <c r="BQ19" s="368">
        <v>2.401946175</v>
      </c>
      <c r="BR19" s="368">
        <v>2.4047871352999999</v>
      </c>
      <c r="BS19" s="368">
        <v>2.1442621791000001</v>
      </c>
      <c r="BT19" s="368">
        <v>2.4135803239000002</v>
      </c>
      <c r="BU19" s="368">
        <v>2.4180502192</v>
      </c>
      <c r="BV19" s="368">
        <v>2.4161621807000002</v>
      </c>
    </row>
    <row r="20" spans="1:74" ht="11.15" customHeight="1" x14ac:dyDescent="0.25">
      <c r="A20" s="159" t="s">
        <v>1020</v>
      </c>
      <c r="B20" s="170" t="s">
        <v>1021</v>
      </c>
      <c r="C20" s="244">
        <v>1.1846501916000001</v>
      </c>
      <c r="D20" s="244">
        <v>1.1613752793000001</v>
      </c>
      <c r="E20" s="244">
        <v>1.116787288</v>
      </c>
      <c r="F20" s="244">
        <v>1.2476229436999999</v>
      </c>
      <c r="G20" s="244">
        <v>1.1523214721999999</v>
      </c>
      <c r="H20" s="244">
        <v>1.0955684244999999</v>
      </c>
      <c r="I20" s="244">
        <v>1.1727364922000001</v>
      </c>
      <c r="J20" s="244">
        <v>1.0621403297000001</v>
      </c>
      <c r="K20" s="244">
        <v>1.0324990434000001</v>
      </c>
      <c r="L20" s="244">
        <v>1.1938395497000001</v>
      </c>
      <c r="M20" s="244">
        <v>1.2026252556000001</v>
      </c>
      <c r="N20" s="244">
        <v>1.2391764494999999</v>
      </c>
      <c r="O20" s="244">
        <v>1.2094307374</v>
      </c>
      <c r="P20" s="244">
        <v>1.2845511889000001</v>
      </c>
      <c r="Q20" s="244">
        <v>1.256189193</v>
      </c>
      <c r="R20" s="244">
        <v>1.2119546792</v>
      </c>
      <c r="S20" s="244">
        <v>1.2098667722000001</v>
      </c>
      <c r="T20" s="244">
        <v>1.1448950336999999</v>
      </c>
      <c r="U20" s="244">
        <v>1.1503549037</v>
      </c>
      <c r="V20" s="244">
        <v>1.0180698614999999</v>
      </c>
      <c r="W20" s="244">
        <v>1.1955696485</v>
      </c>
      <c r="X20" s="244">
        <v>1.1220534196</v>
      </c>
      <c r="Y20" s="244">
        <v>1.205286852</v>
      </c>
      <c r="Z20" s="244">
        <v>1.1643503649</v>
      </c>
      <c r="AA20" s="244">
        <v>1.2167770348</v>
      </c>
      <c r="AB20" s="244">
        <v>1.2090833258</v>
      </c>
      <c r="AC20" s="244">
        <v>1.1017234479</v>
      </c>
      <c r="AD20" s="244">
        <v>1.2196857346000001</v>
      </c>
      <c r="AE20" s="244">
        <v>1.1040015939000001</v>
      </c>
      <c r="AF20" s="244">
        <v>1.1586325652</v>
      </c>
      <c r="AG20" s="244">
        <v>1.1020824737999999</v>
      </c>
      <c r="AH20" s="244">
        <v>0.92493023921999995</v>
      </c>
      <c r="AI20" s="244">
        <v>0.94569455765999999</v>
      </c>
      <c r="AJ20" s="244">
        <v>1.0534408208999999</v>
      </c>
      <c r="AK20" s="244">
        <v>1.0150831879</v>
      </c>
      <c r="AL20" s="244">
        <v>1.1528308355000001</v>
      </c>
      <c r="AM20" s="244">
        <v>1.0891384669999999</v>
      </c>
      <c r="AN20" s="244">
        <v>1.0325017253</v>
      </c>
      <c r="AO20" s="244">
        <v>1.1007643213</v>
      </c>
      <c r="AP20" s="244">
        <v>0.83294543534999999</v>
      </c>
      <c r="AQ20" s="244">
        <v>0.86312617705000005</v>
      </c>
      <c r="AR20" s="244">
        <v>0.73288709880000003</v>
      </c>
      <c r="AS20" s="244">
        <v>0.88371992927999998</v>
      </c>
      <c r="AT20" s="244">
        <v>0.94117845557000002</v>
      </c>
      <c r="AU20" s="244">
        <v>0.94850150496999996</v>
      </c>
      <c r="AV20" s="244">
        <v>0.96750962185</v>
      </c>
      <c r="AW20" s="244">
        <v>0.90009850098999999</v>
      </c>
      <c r="AX20" s="244">
        <v>0.9353475269</v>
      </c>
      <c r="AY20" s="244">
        <v>0.95890557992000003</v>
      </c>
      <c r="AZ20" s="244">
        <v>0.98840845020000001</v>
      </c>
      <c r="BA20" s="244">
        <v>0.98128750762000005</v>
      </c>
      <c r="BB20" s="244">
        <v>0.97504975148999995</v>
      </c>
      <c r="BC20" s="368">
        <v>0.96966593472999996</v>
      </c>
      <c r="BD20" s="368">
        <v>0.96480597542000002</v>
      </c>
      <c r="BE20" s="368">
        <v>0.88908849071999996</v>
      </c>
      <c r="BF20" s="368">
        <v>0.79454972906999999</v>
      </c>
      <c r="BG20" s="368">
        <v>0.91287269249000003</v>
      </c>
      <c r="BH20" s="368">
        <v>0.94186306824999999</v>
      </c>
      <c r="BI20" s="368">
        <v>0.94154171301</v>
      </c>
      <c r="BJ20" s="368">
        <v>0.94117651283000003</v>
      </c>
      <c r="BK20" s="368">
        <v>0.93606358573000004</v>
      </c>
      <c r="BL20" s="368">
        <v>0.93202158048999995</v>
      </c>
      <c r="BM20" s="368">
        <v>0.92627337279999999</v>
      </c>
      <c r="BN20" s="368">
        <v>0.92296207684999998</v>
      </c>
      <c r="BO20" s="368">
        <v>0.92202924310000001</v>
      </c>
      <c r="BP20" s="368">
        <v>0.92375306854999994</v>
      </c>
      <c r="BQ20" s="368">
        <v>0.85664166625000004</v>
      </c>
      <c r="BR20" s="368">
        <v>0.77321955226000005</v>
      </c>
      <c r="BS20" s="368">
        <v>0.89959815462000003</v>
      </c>
      <c r="BT20" s="368">
        <v>0.93448399773000002</v>
      </c>
      <c r="BU20" s="368">
        <v>0.93761307212</v>
      </c>
      <c r="BV20" s="368">
        <v>0.93699728926000003</v>
      </c>
    </row>
    <row r="21" spans="1:74" ht="11.15"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443"/>
      <c r="BD21" s="443"/>
      <c r="BE21" s="443"/>
      <c r="BF21" s="443"/>
      <c r="BG21" s="443"/>
      <c r="BH21" s="443"/>
      <c r="BI21" s="443"/>
      <c r="BJ21" s="369"/>
      <c r="BK21" s="369"/>
      <c r="BL21" s="369"/>
      <c r="BM21" s="369"/>
      <c r="BN21" s="369"/>
      <c r="BO21" s="369"/>
      <c r="BP21" s="369"/>
      <c r="BQ21" s="369"/>
      <c r="BR21" s="369"/>
      <c r="BS21" s="369"/>
      <c r="BT21" s="369"/>
      <c r="BU21" s="369"/>
      <c r="BV21" s="369"/>
    </row>
    <row r="22" spans="1:74" ht="11.15" customHeight="1" x14ac:dyDescent="0.25">
      <c r="A22" s="159" t="s">
        <v>368</v>
      </c>
      <c r="B22" s="169" t="s">
        <v>917</v>
      </c>
      <c r="C22" s="244">
        <v>14.343159795</v>
      </c>
      <c r="D22" s="244">
        <v>14.390647676</v>
      </c>
      <c r="E22" s="244">
        <v>14.371139921999999</v>
      </c>
      <c r="F22" s="244">
        <v>14.303486484</v>
      </c>
      <c r="G22" s="244">
        <v>14.363204344</v>
      </c>
      <c r="H22" s="244">
        <v>14.462325565</v>
      </c>
      <c r="I22" s="244">
        <v>14.607786399</v>
      </c>
      <c r="J22" s="244">
        <v>14.393754811000001</v>
      </c>
      <c r="K22" s="244">
        <v>14.709335158</v>
      </c>
      <c r="L22" s="244">
        <v>14.759176102</v>
      </c>
      <c r="M22" s="244">
        <v>14.806994917999999</v>
      </c>
      <c r="N22" s="244">
        <v>14.924772368999999</v>
      </c>
      <c r="O22" s="244">
        <v>14.837954785999999</v>
      </c>
      <c r="P22" s="244">
        <v>14.823304715000001</v>
      </c>
      <c r="Q22" s="244">
        <v>14.724437601</v>
      </c>
      <c r="R22" s="244">
        <v>14.325808903</v>
      </c>
      <c r="S22" s="244">
        <v>14.230156799</v>
      </c>
      <c r="T22" s="244">
        <v>14.590736582</v>
      </c>
      <c r="U22" s="244">
        <v>14.559604910999999</v>
      </c>
      <c r="V22" s="244">
        <v>14.570983744999999</v>
      </c>
      <c r="W22" s="244">
        <v>14.506041986</v>
      </c>
      <c r="X22" s="244">
        <v>14.524658632</v>
      </c>
      <c r="Y22" s="244">
        <v>14.667089384000001</v>
      </c>
      <c r="Z22" s="244">
        <v>14.692631726</v>
      </c>
      <c r="AA22" s="244">
        <v>14.718661044999999</v>
      </c>
      <c r="AB22" s="244">
        <v>14.713664335000001</v>
      </c>
      <c r="AC22" s="244">
        <v>14.687506845</v>
      </c>
      <c r="AD22" s="244">
        <v>14.738010635</v>
      </c>
      <c r="AE22" s="244">
        <v>12.475267521999999</v>
      </c>
      <c r="AF22" s="244">
        <v>12.269654242</v>
      </c>
      <c r="AG22" s="244">
        <v>12.320071134999999</v>
      </c>
      <c r="AH22" s="244">
        <v>12.868600708000001</v>
      </c>
      <c r="AI22" s="244">
        <v>12.892236688000001</v>
      </c>
      <c r="AJ22" s="244">
        <v>13.032627213</v>
      </c>
      <c r="AK22" s="244">
        <v>13.129052522</v>
      </c>
      <c r="AL22" s="244">
        <v>13.164611495999999</v>
      </c>
      <c r="AM22" s="244">
        <v>13.302184284999999</v>
      </c>
      <c r="AN22" s="244">
        <v>13.357579763</v>
      </c>
      <c r="AO22" s="244">
        <v>13.474124583</v>
      </c>
      <c r="AP22" s="244">
        <v>13.622057369</v>
      </c>
      <c r="AQ22" s="244">
        <v>13.62590853</v>
      </c>
      <c r="AR22" s="244">
        <v>13.594163505999999</v>
      </c>
      <c r="AS22" s="244">
        <v>13.658863632999999</v>
      </c>
      <c r="AT22" s="244">
        <v>13.367866595000001</v>
      </c>
      <c r="AU22" s="244">
        <v>13.727637538</v>
      </c>
      <c r="AV22" s="244">
        <v>14.124629888999999</v>
      </c>
      <c r="AW22" s="244">
        <v>14.272844093</v>
      </c>
      <c r="AX22" s="244">
        <v>14.284769133999999</v>
      </c>
      <c r="AY22" s="244">
        <v>14.337268143999999</v>
      </c>
      <c r="AZ22" s="244">
        <v>14.390002054</v>
      </c>
      <c r="BA22" s="244">
        <v>14.310838008999999</v>
      </c>
      <c r="BB22" s="244">
        <v>13.005480338</v>
      </c>
      <c r="BC22" s="368">
        <v>12.828604586000001</v>
      </c>
      <c r="BD22" s="368">
        <v>12.415968178</v>
      </c>
      <c r="BE22" s="368">
        <v>12.520147851000001</v>
      </c>
      <c r="BF22" s="368">
        <v>12.564323013999999</v>
      </c>
      <c r="BG22" s="368">
        <v>12.562724766000001</v>
      </c>
      <c r="BH22" s="368">
        <v>12.524913916999999</v>
      </c>
      <c r="BI22" s="368">
        <v>12.542000721000001</v>
      </c>
      <c r="BJ22" s="368">
        <v>12.496669537000001</v>
      </c>
      <c r="BK22" s="368">
        <v>12.489611737000001</v>
      </c>
      <c r="BL22" s="368">
        <v>12.447945004999999</v>
      </c>
      <c r="BM22" s="368">
        <v>12.351497839</v>
      </c>
      <c r="BN22" s="368">
        <v>12.286870959</v>
      </c>
      <c r="BO22" s="368">
        <v>12.070163411999999</v>
      </c>
      <c r="BP22" s="368">
        <v>12.231705308</v>
      </c>
      <c r="BQ22" s="368">
        <v>12.189315697</v>
      </c>
      <c r="BR22" s="368">
        <v>12.01796096</v>
      </c>
      <c r="BS22" s="368">
        <v>12.034717457999999</v>
      </c>
      <c r="BT22" s="368">
        <v>12.038103376</v>
      </c>
      <c r="BU22" s="368">
        <v>12.091340957</v>
      </c>
      <c r="BV22" s="368">
        <v>12.058240755</v>
      </c>
    </row>
    <row r="23" spans="1:74" ht="11.15" customHeight="1" x14ac:dyDescent="0.25">
      <c r="A23" s="159" t="s">
        <v>253</v>
      </c>
      <c r="B23" s="170" t="s">
        <v>364</v>
      </c>
      <c r="C23" s="244">
        <v>0.81720447753000003</v>
      </c>
      <c r="D23" s="244">
        <v>0.80860447752999998</v>
      </c>
      <c r="E23" s="244">
        <v>0.79660447752999997</v>
      </c>
      <c r="F23" s="244">
        <v>0.78830447752999999</v>
      </c>
      <c r="G23" s="244">
        <v>0.80360447752999997</v>
      </c>
      <c r="H23" s="244">
        <v>0.79460447752999996</v>
      </c>
      <c r="I23" s="244">
        <v>0.77560447752999995</v>
      </c>
      <c r="J23" s="244">
        <v>0.77660447752999995</v>
      </c>
      <c r="K23" s="244">
        <v>0.79860447752999997</v>
      </c>
      <c r="L23" s="244">
        <v>0.78560447752999996</v>
      </c>
      <c r="M23" s="244">
        <v>0.80360447752999997</v>
      </c>
      <c r="N23" s="244">
        <v>0.79260447752999996</v>
      </c>
      <c r="O23" s="244">
        <v>0.79568507642999997</v>
      </c>
      <c r="P23" s="244">
        <v>0.80868507642999998</v>
      </c>
      <c r="Q23" s="244">
        <v>0.80068507642999998</v>
      </c>
      <c r="R23" s="244">
        <v>0.76368507643000005</v>
      </c>
      <c r="S23" s="244">
        <v>0.77868507642999996</v>
      </c>
      <c r="T23" s="244">
        <v>0.77068507642999995</v>
      </c>
      <c r="U23" s="244">
        <v>0.78068507642999996</v>
      </c>
      <c r="V23" s="244">
        <v>0.75168507643000004</v>
      </c>
      <c r="W23" s="244">
        <v>0.75768507643000005</v>
      </c>
      <c r="X23" s="244">
        <v>0.72068507643000002</v>
      </c>
      <c r="Y23" s="244">
        <v>0.77868507642999996</v>
      </c>
      <c r="Z23" s="244">
        <v>0.77368507642999995</v>
      </c>
      <c r="AA23" s="244">
        <v>0.77150084593000001</v>
      </c>
      <c r="AB23" s="244">
        <v>0.75310084593000004</v>
      </c>
      <c r="AC23" s="244">
        <v>0.76640084593000002</v>
      </c>
      <c r="AD23" s="244">
        <v>0.77390084592999997</v>
      </c>
      <c r="AE23" s="244">
        <v>0.65250084593000002</v>
      </c>
      <c r="AF23" s="244">
        <v>0.65150084593000002</v>
      </c>
      <c r="AG23" s="244">
        <v>0.65260084593000001</v>
      </c>
      <c r="AH23" s="244">
        <v>0.67160084593000002</v>
      </c>
      <c r="AI23" s="244">
        <v>0.65600084592999997</v>
      </c>
      <c r="AJ23" s="244">
        <v>0.67770084593000002</v>
      </c>
      <c r="AK23" s="244">
        <v>0.68870084593000003</v>
      </c>
      <c r="AL23" s="244">
        <v>0.69130084592999996</v>
      </c>
      <c r="AM23" s="244">
        <v>0.75502404593000005</v>
      </c>
      <c r="AN23" s="244">
        <v>0.74402404593000004</v>
      </c>
      <c r="AO23" s="244">
        <v>0.73782404592999995</v>
      </c>
      <c r="AP23" s="244">
        <v>0.70102404593000001</v>
      </c>
      <c r="AQ23" s="244">
        <v>0.67702404592999998</v>
      </c>
      <c r="AR23" s="244">
        <v>0.70812404593</v>
      </c>
      <c r="AS23" s="244">
        <v>0.72002404593000002</v>
      </c>
      <c r="AT23" s="244">
        <v>0.71439610355000005</v>
      </c>
      <c r="AU23" s="244">
        <v>0.70589610354999999</v>
      </c>
      <c r="AV23" s="244">
        <v>0.70719610354999995</v>
      </c>
      <c r="AW23" s="244">
        <v>0.71119610354999996</v>
      </c>
      <c r="AX23" s="244">
        <v>0.72039610355000006</v>
      </c>
      <c r="AY23" s="244">
        <v>0.70365909526000003</v>
      </c>
      <c r="AZ23" s="244">
        <v>0.68720440450999998</v>
      </c>
      <c r="BA23" s="244">
        <v>0.69937124693999997</v>
      </c>
      <c r="BB23" s="244">
        <v>0.70608729324999997</v>
      </c>
      <c r="BC23" s="368">
        <v>0.71545399201000004</v>
      </c>
      <c r="BD23" s="368">
        <v>0.72468772341999999</v>
      </c>
      <c r="BE23" s="368">
        <v>0.73030248804999998</v>
      </c>
      <c r="BF23" s="368">
        <v>0.72650213681999998</v>
      </c>
      <c r="BG23" s="368">
        <v>0.72307869080999998</v>
      </c>
      <c r="BH23" s="368">
        <v>0.72731949280999997</v>
      </c>
      <c r="BI23" s="368">
        <v>0.72372746716000003</v>
      </c>
      <c r="BJ23" s="368">
        <v>0.72015184483000005</v>
      </c>
      <c r="BK23" s="368">
        <v>0.71850711100999998</v>
      </c>
      <c r="BL23" s="368">
        <v>0.71516806977000003</v>
      </c>
      <c r="BM23" s="368">
        <v>0.71168623908999995</v>
      </c>
      <c r="BN23" s="368">
        <v>0.68751708608999995</v>
      </c>
      <c r="BO23" s="368">
        <v>0.69909322055000001</v>
      </c>
      <c r="BP23" s="368">
        <v>0.69577285349999995</v>
      </c>
      <c r="BQ23" s="368">
        <v>0.69239061856999995</v>
      </c>
      <c r="BR23" s="368">
        <v>0.67806273125000005</v>
      </c>
      <c r="BS23" s="368">
        <v>0.67878451647000004</v>
      </c>
      <c r="BT23" s="368">
        <v>0.70217159521000005</v>
      </c>
      <c r="BU23" s="368">
        <v>0.70296370888000004</v>
      </c>
      <c r="BV23" s="368">
        <v>0.70380538834999995</v>
      </c>
    </row>
    <row r="24" spans="1:74" ht="11.15" customHeight="1" x14ac:dyDescent="0.25">
      <c r="A24" s="159" t="s">
        <v>254</v>
      </c>
      <c r="B24" s="170" t="s">
        <v>365</v>
      </c>
      <c r="C24" s="244">
        <v>1.9497282027</v>
      </c>
      <c r="D24" s="244">
        <v>2.0031007021999998</v>
      </c>
      <c r="E24" s="244">
        <v>1.9801323937999999</v>
      </c>
      <c r="F24" s="244">
        <v>1.9315269503000001</v>
      </c>
      <c r="G24" s="244">
        <v>1.971759687</v>
      </c>
      <c r="H24" s="244">
        <v>1.9738625651999999</v>
      </c>
      <c r="I24" s="244">
        <v>1.9941328066999999</v>
      </c>
      <c r="J24" s="244">
        <v>1.7823588963000001</v>
      </c>
      <c r="K24" s="244">
        <v>1.9215044911000001</v>
      </c>
      <c r="L24" s="244">
        <v>1.9339683484000001</v>
      </c>
      <c r="M24" s="244">
        <v>2.0059817842999998</v>
      </c>
      <c r="N24" s="244">
        <v>2.0583757121000001</v>
      </c>
      <c r="O24" s="244">
        <v>2.0479610226</v>
      </c>
      <c r="P24" s="244">
        <v>2.0608621999999999</v>
      </c>
      <c r="Q24" s="244">
        <v>1.9804880806</v>
      </c>
      <c r="R24" s="244">
        <v>1.7368296933</v>
      </c>
      <c r="S24" s="244">
        <v>1.7812478870999999</v>
      </c>
      <c r="T24" s="244">
        <v>2.0489451333000002</v>
      </c>
      <c r="U24" s="244">
        <v>2.0423790226</v>
      </c>
      <c r="V24" s="244">
        <v>1.9323302161</v>
      </c>
      <c r="W24" s="244">
        <v>1.8986889467000001</v>
      </c>
      <c r="X24" s="244">
        <v>1.9745324355</v>
      </c>
      <c r="Y24" s="244">
        <v>2.0397480733000002</v>
      </c>
      <c r="Z24" s="244">
        <v>2.0512174419</v>
      </c>
      <c r="AA24" s="244">
        <v>2.0473572710000001</v>
      </c>
      <c r="AB24" s="244">
        <v>2.0787306276000002</v>
      </c>
      <c r="AC24" s="244">
        <v>2.0429186839</v>
      </c>
      <c r="AD24" s="244">
        <v>2.0439404933</v>
      </c>
      <c r="AE24" s="244">
        <v>1.8406886194000001</v>
      </c>
      <c r="AF24" s="244">
        <v>1.704477</v>
      </c>
      <c r="AG24" s="244">
        <v>1.7014261032</v>
      </c>
      <c r="AH24" s="244">
        <v>1.7407880305000001</v>
      </c>
      <c r="AI24" s="244">
        <v>1.6859510799999999</v>
      </c>
      <c r="AJ24" s="244">
        <v>1.7734167613</v>
      </c>
      <c r="AK24" s="244">
        <v>1.8307742467000001</v>
      </c>
      <c r="AL24" s="244">
        <v>1.8312633677000001</v>
      </c>
      <c r="AM24" s="244">
        <v>1.8013956525000001</v>
      </c>
      <c r="AN24" s="244">
        <v>1.9186329838</v>
      </c>
      <c r="AO24" s="244">
        <v>1.8860012978</v>
      </c>
      <c r="AP24" s="244">
        <v>1.8519923778</v>
      </c>
      <c r="AQ24" s="244">
        <v>1.8818128175</v>
      </c>
      <c r="AR24" s="244">
        <v>1.8594485595000001</v>
      </c>
      <c r="AS24" s="244">
        <v>1.8658343328</v>
      </c>
      <c r="AT24" s="244">
        <v>1.6146734541000001</v>
      </c>
      <c r="AU24" s="244">
        <v>1.6906004906000001</v>
      </c>
      <c r="AV24" s="244">
        <v>1.9579973289999999</v>
      </c>
      <c r="AW24" s="244">
        <v>2.0402124124999999</v>
      </c>
      <c r="AX24" s="244">
        <v>2.0447104125000002</v>
      </c>
      <c r="AY24" s="244">
        <v>2.0215209217000001</v>
      </c>
      <c r="AZ24" s="244">
        <v>2.0245204089</v>
      </c>
      <c r="BA24" s="244">
        <v>1.9734240118999999</v>
      </c>
      <c r="BB24" s="244">
        <v>1.6534039473</v>
      </c>
      <c r="BC24" s="368">
        <v>1.9595943085</v>
      </c>
      <c r="BD24" s="368">
        <v>1.6372618593999999</v>
      </c>
      <c r="BE24" s="368">
        <v>1.8351157883</v>
      </c>
      <c r="BF24" s="368">
        <v>1.9341583604999999</v>
      </c>
      <c r="BG24" s="368">
        <v>1.9739466129000001</v>
      </c>
      <c r="BH24" s="368">
        <v>1.9725846369</v>
      </c>
      <c r="BI24" s="368">
        <v>2.0296562463000001</v>
      </c>
      <c r="BJ24" s="368">
        <v>2.0265298360999999</v>
      </c>
      <c r="BK24" s="368">
        <v>2.0521829036999999</v>
      </c>
      <c r="BL24" s="368">
        <v>2.0491373411999998</v>
      </c>
      <c r="BM24" s="368">
        <v>1.9961248584</v>
      </c>
      <c r="BN24" s="368">
        <v>1.9932510891999999</v>
      </c>
      <c r="BO24" s="368">
        <v>1.8011105026000001</v>
      </c>
      <c r="BP24" s="368">
        <v>2.0025904378999999</v>
      </c>
      <c r="BQ24" s="368">
        <v>1.9997458653</v>
      </c>
      <c r="BR24" s="368">
        <v>1.8803611795999999</v>
      </c>
      <c r="BS24" s="368">
        <v>1.9326523405</v>
      </c>
      <c r="BT24" s="368">
        <v>1.9518234928</v>
      </c>
      <c r="BU24" s="368">
        <v>2.0389801152000002</v>
      </c>
      <c r="BV24" s="368">
        <v>2.0417353095999999</v>
      </c>
    </row>
    <row r="25" spans="1:74" ht="11.15" customHeight="1" x14ac:dyDescent="0.25">
      <c r="A25" s="159" t="s">
        <v>255</v>
      </c>
      <c r="B25" s="170" t="s">
        <v>366</v>
      </c>
      <c r="C25" s="244">
        <v>11.175493583</v>
      </c>
      <c r="D25" s="244">
        <v>11.177809964</v>
      </c>
      <c r="E25" s="244">
        <v>11.191690518</v>
      </c>
      <c r="F25" s="244">
        <v>11.187958523000001</v>
      </c>
      <c r="G25" s="244">
        <v>11.195213646999999</v>
      </c>
      <c r="H25" s="244">
        <v>11.288574990000001</v>
      </c>
      <c r="I25" s="244">
        <v>11.440106583</v>
      </c>
      <c r="J25" s="244">
        <v>11.436819905</v>
      </c>
      <c r="K25" s="244">
        <v>11.590326657</v>
      </c>
      <c r="L25" s="244">
        <v>11.639671743999999</v>
      </c>
      <c r="M25" s="244">
        <v>11.597852122999999</v>
      </c>
      <c r="N25" s="244">
        <v>11.676794646999999</v>
      </c>
      <c r="O25" s="244">
        <v>11.599108104999999</v>
      </c>
      <c r="P25" s="244">
        <v>11.556903857</v>
      </c>
      <c r="Q25" s="244">
        <v>11.525455792000001</v>
      </c>
      <c r="R25" s="244">
        <v>11.461809323000001</v>
      </c>
      <c r="S25" s="244">
        <v>11.33532505</v>
      </c>
      <c r="T25" s="244">
        <v>11.38218109</v>
      </c>
      <c r="U25" s="244">
        <v>11.376893244</v>
      </c>
      <c r="V25" s="244">
        <v>11.526401599</v>
      </c>
      <c r="W25" s="244">
        <v>11.486364823000001</v>
      </c>
      <c r="X25" s="244">
        <v>11.462157696</v>
      </c>
      <c r="Y25" s="244">
        <v>11.479694522999999</v>
      </c>
      <c r="Z25" s="244">
        <v>11.497507212</v>
      </c>
      <c r="AA25" s="244">
        <v>11.541134488999999</v>
      </c>
      <c r="AB25" s="244">
        <v>11.522200421999999</v>
      </c>
      <c r="AC25" s="244">
        <v>11.518718875999999</v>
      </c>
      <c r="AD25" s="244">
        <v>11.563714857000001</v>
      </c>
      <c r="AE25" s="244">
        <v>9.6256006181</v>
      </c>
      <c r="AF25" s="244">
        <v>9.5583419567999997</v>
      </c>
      <c r="AG25" s="244">
        <v>9.6107987471000005</v>
      </c>
      <c r="AH25" s="244">
        <v>10.100466392</v>
      </c>
      <c r="AI25" s="244">
        <v>10.195001323</v>
      </c>
      <c r="AJ25" s="244">
        <v>10.226424165999999</v>
      </c>
      <c r="AK25" s="244">
        <v>10.254862989999999</v>
      </c>
      <c r="AL25" s="244">
        <v>10.287617844</v>
      </c>
      <c r="AM25" s="244">
        <v>10.404126547000001</v>
      </c>
      <c r="AN25" s="244">
        <v>10.352994693999999</v>
      </c>
      <c r="AO25" s="244">
        <v>10.5086972</v>
      </c>
      <c r="AP25" s="244">
        <v>10.728067906</v>
      </c>
      <c r="AQ25" s="244">
        <v>10.724565627</v>
      </c>
      <c r="AR25" s="244">
        <v>10.682126861</v>
      </c>
      <c r="AS25" s="244">
        <v>10.730252215</v>
      </c>
      <c r="AT25" s="244">
        <v>10.696325433</v>
      </c>
      <c r="AU25" s="244">
        <v>10.989086339</v>
      </c>
      <c r="AV25" s="244">
        <v>11.118307851999999</v>
      </c>
      <c r="AW25" s="244">
        <v>11.181750972</v>
      </c>
      <c r="AX25" s="244">
        <v>11.178603013</v>
      </c>
      <c r="AY25" s="244">
        <v>11.277783275999999</v>
      </c>
      <c r="AZ25" s="244">
        <v>11.332237993</v>
      </c>
      <c r="BA25" s="244">
        <v>11.287852795999999</v>
      </c>
      <c r="BB25" s="244">
        <v>10.289624334999999</v>
      </c>
      <c r="BC25" s="368">
        <v>9.7898762324999993</v>
      </c>
      <c r="BD25" s="368">
        <v>9.6904078195000007</v>
      </c>
      <c r="BE25" s="368">
        <v>9.5903775722999995</v>
      </c>
      <c r="BF25" s="368">
        <v>9.5403651003000007</v>
      </c>
      <c r="BG25" s="368">
        <v>9.5023939355000007</v>
      </c>
      <c r="BH25" s="368">
        <v>9.4642637149999995</v>
      </c>
      <c r="BI25" s="368">
        <v>9.4268294309999998</v>
      </c>
      <c r="BJ25" s="368">
        <v>9.3894892997999992</v>
      </c>
      <c r="BK25" s="368">
        <v>9.3516081574999994</v>
      </c>
      <c r="BL25" s="368">
        <v>9.3150047688999997</v>
      </c>
      <c r="BM25" s="368">
        <v>9.2774837339000005</v>
      </c>
      <c r="BN25" s="368">
        <v>9.2403513521999994</v>
      </c>
      <c r="BO25" s="368">
        <v>9.2035718960999997</v>
      </c>
      <c r="BP25" s="368">
        <v>9.1673148417999997</v>
      </c>
      <c r="BQ25" s="368">
        <v>9.1306706581999997</v>
      </c>
      <c r="BR25" s="368">
        <v>9.0942920964000002</v>
      </c>
      <c r="BS25" s="368">
        <v>9.0582133771999995</v>
      </c>
      <c r="BT25" s="368">
        <v>9.0218127011</v>
      </c>
      <c r="BU25" s="368">
        <v>8.9862192239999992</v>
      </c>
      <c r="BV25" s="368">
        <v>8.9508989782999997</v>
      </c>
    </row>
    <row r="26" spans="1:74" ht="11.15" customHeight="1" x14ac:dyDescent="0.25">
      <c r="A26" s="159" t="s">
        <v>853</v>
      </c>
      <c r="B26" s="170" t="s">
        <v>854</v>
      </c>
      <c r="C26" s="244">
        <v>0.29569794234000002</v>
      </c>
      <c r="D26" s="244">
        <v>0.29553394234000002</v>
      </c>
      <c r="E26" s="244">
        <v>0.29904794233999998</v>
      </c>
      <c r="F26" s="244">
        <v>0.29301994234000001</v>
      </c>
      <c r="G26" s="244">
        <v>0.28904594233999997</v>
      </c>
      <c r="H26" s="244">
        <v>0.30112094233999998</v>
      </c>
      <c r="I26" s="244">
        <v>0.29449294234000001</v>
      </c>
      <c r="J26" s="244">
        <v>0.29449294234000001</v>
      </c>
      <c r="K26" s="244">
        <v>0.29449294234000001</v>
      </c>
      <c r="L26" s="244">
        <v>0.29449294234000001</v>
      </c>
      <c r="M26" s="244">
        <v>0.29449294234000001</v>
      </c>
      <c r="N26" s="244">
        <v>0.29201994234</v>
      </c>
      <c r="O26" s="244">
        <v>0.28792283212000003</v>
      </c>
      <c r="P26" s="244">
        <v>0.28792283212000003</v>
      </c>
      <c r="Q26" s="244">
        <v>0.31037090196</v>
      </c>
      <c r="R26" s="244">
        <v>0.25561505980999999</v>
      </c>
      <c r="S26" s="244">
        <v>0.22687003479000001</v>
      </c>
      <c r="T26" s="244">
        <v>0.28058753215999999</v>
      </c>
      <c r="U26" s="244">
        <v>0.25207381788</v>
      </c>
      <c r="V26" s="244">
        <v>0.25428810358999998</v>
      </c>
      <c r="W26" s="244">
        <v>0.25650238931000002</v>
      </c>
      <c r="X26" s="244">
        <v>0.25871667502000001</v>
      </c>
      <c r="Y26" s="244">
        <v>0.26093096072999999</v>
      </c>
      <c r="Z26" s="244">
        <v>0.26314524644999998</v>
      </c>
      <c r="AA26" s="244">
        <v>0.25111421891000002</v>
      </c>
      <c r="AB26" s="244">
        <v>0.25111421891000002</v>
      </c>
      <c r="AC26" s="244">
        <v>0.25111421891000002</v>
      </c>
      <c r="AD26" s="244">
        <v>0.25111421891000002</v>
      </c>
      <c r="AE26" s="244">
        <v>0.25111421891000002</v>
      </c>
      <c r="AF26" s="244">
        <v>0.25111421891000002</v>
      </c>
      <c r="AG26" s="244">
        <v>0.25111421891000002</v>
      </c>
      <c r="AH26" s="244">
        <v>0.25111421891000002</v>
      </c>
      <c r="AI26" s="244">
        <v>0.25111421891000002</v>
      </c>
      <c r="AJ26" s="244">
        <v>0.25111421891000002</v>
      </c>
      <c r="AK26" s="244">
        <v>0.25111421891000002</v>
      </c>
      <c r="AL26" s="244">
        <v>0.25111421891000002</v>
      </c>
      <c r="AM26" s="244">
        <v>0.23842894958999999</v>
      </c>
      <c r="AN26" s="244">
        <v>0.23842894958999999</v>
      </c>
      <c r="AO26" s="244">
        <v>0.23842894958999999</v>
      </c>
      <c r="AP26" s="244">
        <v>0.23842894958999999</v>
      </c>
      <c r="AQ26" s="244">
        <v>0.23842894958999999</v>
      </c>
      <c r="AR26" s="244">
        <v>0.23842894958999999</v>
      </c>
      <c r="AS26" s="244">
        <v>0.23842894958999999</v>
      </c>
      <c r="AT26" s="244">
        <v>0.23829052562</v>
      </c>
      <c r="AU26" s="244">
        <v>0.23829052562</v>
      </c>
      <c r="AV26" s="244">
        <v>0.23829052562</v>
      </c>
      <c r="AW26" s="244">
        <v>0.23829052562</v>
      </c>
      <c r="AX26" s="244">
        <v>0.23829052562</v>
      </c>
      <c r="AY26" s="244">
        <v>0.22679989177000001</v>
      </c>
      <c r="AZ26" s="244">
        <v>0.22694885237000001</v>
      </c>
      <c r="BA26" s="244">
        <v>0.22686800075999999</v>
      </c>
      <c r="BB26" s="244">
        <v>0.2268425614</v>
      </c>
      <c r="BC26" s="368">
        <v>0.22687061045000001</v>
      </c>
      <c r="BD26" s="368">
        <v>0.22692980330000001</v>
      </c>
      <c r="BE26" s="368">
        <v>0.22692643524</v>
      </c>
      <c r="BF26" s="368">
        <v>0.22692504647</v>
      </c>
      <c r="BG26" s="368">
        <v>0.22693904689</v>
      </c>
      <c r="BH26" s="368">
        <v>0.22691709507999999</v>
      </c>
      <c r="BI26" s="368">
        <v>0.22695447391000001</v>
      </c>
      <c r="BJ26" s="368">
        <v>0.22698425211000001</v>
      </c>
      <c r="BK26" s="368">
        <v>0.23655478395000001</v>
      </c>
      <c r="BL26" s="368">
        <v>0.23663066299999999</v>
      </c>
      <c r="BM26" s="368">
        <v>0.23658650866</v>
      </c>
      <c r="BN26" s="368">
        <v>0.23656785574</v>
      </c>
      <c r="BO26" s="368">
        <v>0.23657080236</v>
      </c>
      <c r="BP26" s="368">
        <v>0.236614296</v>
      </c>
      <c r="BQ26" s="368">
        <v>0.23659713504999999</v>
      </c>
      <c r="BR26" s="368">
        <v>0.2365920796</v>
      </c>
      <c r="BS26" s="368">
        <v>0.23660301529</v>
      </c>
      <c r="BT26" s="368">
        <v>0.23656077882000001</v>
      </c>
      <c r="BU26" s="368">
        <v>0.23659117752</v>
      </c>
      <c r="BV26" s="368">
        <v>0.23663482764999999</v>
      </c>
    </row>
    <row r="27" spans="1:74" ht="11.15" customHeight="1" x14ac:dyDescent="0.25">
      <c r="A27" s="159" t="s">
        <v>367</v>
      </c>
      <c r="B27" s="170" t="s">
        <v>918</v>
      </c>
      <c r="C27" s="244">
        <v>0.10503559</v>
      </c>
      <c r="D27" s="244">
        <v>0.10559859000000001</v>
      </c>
      <c r="E27" s="244">
        <v>0.10366459</v>
      </c>
      <c r="F27" s="244">
        <v>0.10267659</v>
      </c>
      <c r="G27" s="244">
        <v>0.10358059</v>
      </c>
      <c r="H27" s="244">
        <v>0.10416259</v>
      </c>
      <c r="I27" s="244">
        <v>0.10344958999999999</v>
      </c>
      <c r="J27" s="244">
        <v>0.10347859</v>
      </c>
      <c r="K27" s="244">
        <v>0.10440658999999999</v>
      </c>
      <c r="L27" s="244">
        <v>0.10543859</v>
      </c>
      <c r="M27" s="244">
        <v>0.10506359</v>
      </c>
      <c r="N27" s="244">
        <v>0.10497759</v>
      </c>
      <c r="O27" s="244">
        <v>0.10727775000000001</v>
      </c>
      <c r="P27" s="244">
        <v>0.10893075000000001</v>
      </c>
      <c r="Q27" s="244">
        <v>0.10743775</v>
      </c>
      <c r="R27" s="244">
        <v>0.10786975</v>
      </c>
      <c r="S27" s="244">
        <v>0.10802875000000001</v>
      </c>
      <c r="T27" s="244">
        <v>0.10833775</v>
      </c>
      <c r="U27" s="244">
        <v>0.10757375</v>
      </c>
      <c r="V27" s="244">
        <v>0.10627875000000001</v>
      </c>
      <c r="W27" s="244">
        <v>0.10680075</v>
      </c>
      <c r="X27" s="244">
        <v>0.10856675</v>
      </c>
      <c r="Y27" s="244">
        <v>0.10803074999999999</v>
      </c>
      <c r="Z27" s="244">
        <v>0.10707675</v>
      </c>
      <c r="AA27" s="244">
        <v>0.10755422000000001</v>
      </c>
      <c r="AB27" s="244">
        <v>0.10851822</v>
      </c>
      <c r="AC27" s="244">
        <v>0.10835422</v>
      </c>
      <c r="AD27" s="244">
        <v>0.10534022</v>
      </c>
      <c r="AE27" s="244">
        <v>0.10536321999999999</v>
      </c>
      <c r="AF27" s="244">
        <v>0.10422022</v>
      </c>
      <c r="AG27" s="244">
        <v>0.10413122</v>
      </c>
      <c r="AH27" s="244">
        <v>0.10463122</v>
      </c>
      <c r="AI27" s="244">
        <v>0.10416922000000001</v>
      </c>
      <c r="AJ27" s="244">
        <v>0.10397122</v>
      </c>
      <c r="AK27" s="244">
        <v>0.10360022000000001</v>
      </c>
      <c r="AL27" s="244">
        <v>0.10331522</v>
      </c>
      <c r="AM27" s="244">
        <v>0.10320909</v>
      </c>
      <c r="AN27" s="244">
        <v>0.10349909</v>
      </c>
      <c r="AO27" s="244">
        <v>0.10317309</v>
      </c>
      <c r="AP27" s="244">
        <v>0.10254409</v>
      </c>
      <c r="AQ27" s="244">
        <v>0.10407709</v>
      </c>
      <c r="AR27" s="244">
        <v>0.10603509</v>
      </c>
      <c r="AS27" s="244">
        <v>0.10432408999999999</v>
      </c>
      <c r="AT27" s="244">
        <v>0.10418107899</v>
      </c>
      <c r="AU27" s="244">
        <v>0.10376407898999999</v>
      </c>
      <c r="AV27" s="244">
        <v>0.10283807899</v>
      </c>
      <c r="AW27" s="244">
        <v>0.10139407899</v>
      </c>
      <c r="AX27" s="244">
        <v>0.10276907899</v>
      </c>
      <c r="AY27" s="244">
        <v>0.10750495902</v>
      </c>
      <c r="AZ27" s="244">
        <v>0.11909039503</v>
      </c>
      <c r="BA27" s="244">
        <v>0.12332195301</v>
      </c>
      <c r="BB27" s="244">
        <v>0.12952220061</v>
      </c>
      <c r="BC27" s="368">
        <v>0.13680944273000001</v>
      </c>
      <c r="BD27" s="368">
        <v>0.13668097275999999</v>
      </c>
      <c r="BE27" s="368">
        <v>0.13742556749000001</v>
      </c>
      <c r="BF27" s="368">
        <v>0.13637237017000001</v>
      </c>
      <c r="BG27" s="368">
        <v>0.13636647966000001</v>
      </c>
      <c r="BH27" s="368">
        <v>0.13382897733999999</v>
      </c>
      <c r="BI27" s="368">
        <v>0.13483310269000001</v>
      </c>
      <c r="BJ27" s="368">
        <v>0.13351430467</v>
      </c>
      <c r="BK27" s="368">
        <v>0.13075878120000001</v>
      </c>
      <c r="BL27" s="368">
        <v>0.13200416206000001</v>
      </c>
      <c r="BM27" s="368">
        <v>0.12961649888999999</v>
      </c>
      <c r="BN27" s="368">
        <v>0.12918357579</v>
      </c>
      <c r="BO27" s="368">
        <v>0.1298169908</v>
      </c>
      <c r="BP27" s="368">
        <v>0.12941287833000001</v>
      </c>
      <c r="BQ27" s="368">
        <v>0.12991142007000001</v>
      </c>
      <c r="BR27" s="368">
        <v>0.12865287362</v>
      </c>
      <c r="BS27" s="368">
        <v>0.12846420905</v>
      </c>
      <c r="BT27" s="368">
        <v>0.12573480824</v>
      </c>
      <c r="BU27" s="368">
        <v>0.12658673184999999</v>
      </c>
      <c r="BV27" s="368">
        <v>0.12516625144999999</v>
      </c>
    </row>
    <row r="28" spans="1:74" ht="11.15"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217"/>
      <c r="BC28" s="443"/>
      <c r="BD28" s="443"/>
      <c r="BE28" s="443"/>
      <c r="BF28" s="443"/>
      <c r="BG28" s="443"/>
      <c r="BH28" s="443"/>
      <c r="BI28" s="443"/>
      <c r="BJ28" s="369"/>
      <c r="BK28" s="369"/>
      <c r="BL28" s="369"/>
      <c r="BM28" s="369"/>
      <c r="BN28" s="369"/>
      <c r="BO28" s="369"/>
      <c r="BP28" s="369"/>
      <c r="BQ28" s="369"/>
      <c r="BR28" s="369"/>
      <c r="BS28" s="369"/>
      <c r="BT28" s="369"/>
      <c r="BU28" s="369"/>
      <c r="BV28" s="369"/>
    </row>
    <row r="29" spans="1:74" ht="11.15" customHeight="1" x14ac:dyDescent="0.25">
      <c r="A29" s="159" t="s">
        <v>370</v>
      </c>
      <c r="B29" s="169" t="s">
        <v>380</v>
      </c>
      <c r="C29" s="244">
        <v>3.0422840129000002</v>
      </c>
      <c r="D29" s="244">
        <v>3.0277111143000002</v>
      </c>
      <c r="E29" s="244">
        <v>3.0953663355000001</v>
      </c>
      <c r="F29" s="244">
        <v>3.0966604000000002</v>
      </c>
      <c r="G29" s="244">
        <v>3.1080374000000002</v>
      </c>
      <c r="H29" s="244">
        <v>3.1192174000000001</v>
      </c>
      <c r="I29" s="244">
        <v>3.1235864000000002</v>
      </c>
      <c r="J29" s="244">
        <v>3.1097334000000001</v>
      </c>
      <c r="K29" s="244">
        <v>3.1029694000000001</v>
      </c>
      <c r="L29" s="244">
        <v>3.1302954000000001</v>
      </c>
      <c r="M29" s="244">
        <v>3.1316983999999999</v>
      </c>
      <c r="N29" s="244">
        <v>3.1217289483999999</v>
      </c>
      <c r="O29" s="244">
        <v>3.0563581677</v>
      </c>
      <c r="P29" s="244">
        <v>3.0515313429000002</v>
      </c>
      <c r="Q29" s="244">
        <v>3.0275840065000001</v>
      </c>
      <c r="R29" s="244">
        <v>3.0391228667000001</v>
      </c>
      <c r="S29" s="244">
        <v>3.0299465226</v>
      </c>
      <c r="T29" s="244">
        <v>3.0364532</v>
      </c>
      <c r="U29" s="244">
        <v>3.0327150710000002</v>
      </c>
      <c r="V29" s="244">
        <v>3.0360926516000002</v>
      </c>
      <c r="W29" s="244">
        <v>3.0420495333000002</v>
      </c>
      <c r="X29" s="244">
        <v>3.0429371999999999</v>
      </c>
      <c r="Y29" s="244">
        <v>3.0425762000000001</v>
      </c>
      <c r="Z29" s="244">
        <v>3.0339651999999999</v>
      </c>
      <c r="AA29" s="244">
        <v>2.9836613000000001</v>
      </c>
      <c r="AB29" s="244">
        <v>3.0295722999999999</v>
      </c>
      <c r="AC29" s="244">
        <v>3.1678105902999998</v>
      </c>
      <c r="AD29" s="244">
        <v>3.2323837000000002</v>
      </c>
      <c r="AE29" s="244">
        <v>2.8919703000000001</v>
      </c>
      <c r="AF29" s="244">
        <v>2.9749433000000001</v>
      </c>
      <c r="AG29" s="244">
        <v>2.9729163000000001</v>
      </c>
      <c r="AH29" s="244">
        <v>3.0028893000000001</v>
      </c>
      <c r="AI29" s="244">
        <v>3.0118632999999999</v>
      </c>
      <c r="AJ29" s="244">
        <v>3.0458362999999999</v>
      </c>
      <c r="AK29" s="244">
        <v>3.0428093000000001</v>
      </c>
      <c r="AL29" s="244">
        <v>3.0597832999999999</v>
      </c>
      <c r="AM29" s="244">
        <v>3.0977934999999999</v>
      </c>
      <c r="AN29" s="244">
        <v>3.0954674999999998</v>
      </c>
      <c r="AO29" s="244">
        <v>3.1034405</v>
      </c>
      <c r="AP29" s="244">
        <v>3.1194145</v>
      </c>
      <c r="AQ29" s="244">
        <v>3.1293885000000001</v>
      </c>
      <c r="AR29" s="244">
        <v>3.1463625</v>
      </c>
      <c r="AS29" s="244">
        <v>3.1593365000000002</v>
      </c>
      <c r="AT29" s="244">
        <v>3.1701987816999999</v>
      </c>
      <c r="AU29" s="244">
        <v>3.1852977817000001</v>
      </c>
      <c r="AV29" s="244">
        <v>3.1870077817000002</v>
      </c>
      <c r="AW29" s="244">
        <v>3.2031947817000002</v>
      </c>
      <c r="AX29" s="244">
        <v>3.1612527817</v>
      </c>
      <c r="AY29" s="244">
        <v>3.1697079624</v>
      </c>
      <c r="AZ29" s="244">
        <v>3.2459139855000001</v>
      </c>
      <c r="BA29" s="244">
        <v>3.2513559201</v>
      </c>
      <c r="BB29" s="244">
        <v>3.2480226828999998</v>
      </c>
      <c r="BC29" s="368">
        <v>3.246255015</v>
      </c>
      <c r="BD29" s="368">
        <v>3.2450080433999999</v>
      </c>
      <c r="BE29" s="368">
        <v>3.2433212665000002</v>
      </c>
      <c r="BF29" s="368">
        <v>3.2420039753999998</v>
      </c>
      <c r="BG29" s="368">
        <v>3.2405510397000001</v>
      </c>
      <c r="BH29" s="368">
        <v>3.2386150651999999</v>
      </c>
      <c r="BI29" s="368">
        <v>3.2373834982999998</v>
      </c>
      <c r="BJ29" s="368">
        <v>3.2362372267000001</v>
      </c>
      <c r="BK29" s="368">
        <v>3.2351666309999998</v>
      </c>
      <c r="BL29" s="368">
        <v>3.2335467899000001</v>
      </c>
      <c r="BM29" s="368">
        <v>3.2318246668000001</v>
      </c>
      <c r="BN29" s="368">
        <v>3.2300540251999998</v>
      </c>
      <c r="BO29" s="368">
        <v>3.2287146223000001</v>
      </c>
      <c r="BP29" s="368">
        <v>3.2279404055000001</v>
      </c>
      <c r="BQ29" s="368">
        <v>3.2269237393000001</v>
      </c>
      <c r="BR29" s="368">
        <v>3.2259524010999998</v>
      </c>
      <c r="BS29" s="368">
        <v>3.2251455846999999</v>
      </c>
      <c r="BT29" s="368">
        <v>3.2240031782999998</v>
      </c>
      <c r="BU29" s="368">
        <v>3.2232696318</v>
      </c>
      <c r="BV29" s="368">
        <v>3.2227287467000001</v>
      </c>
    </row>
    <row r="30" spans="1:74" ht="11.15" customHeight="1" x14ac:dyDescent="0.25">
      <c r="A30" s="159" t="s">
        <v>256</v>
      </c>
      <c r="B30" s="170" t="s">
        <v>369</v>
      </c>
      <c r="C30" s="244">
        <v>0.97597391290000002</v>
      </c>
      <c r="D30" s="244">
        <v>0.97590801428999996</v>
      </c>
      <c r="E30" s="244">
        <v>0.97596423548</v>
      </c>
      <c r="F30" s="244">
        <v>0.97667230000000005</v>
      </c>
      <c r="G30" s="244">
        <v>0.97792230000000002</v>
      </c>
      <c r="H30" s="244">
        <v>0.98242229999999997</v>
      </c>
      <c r="I30" s="244">
        <v>0.98442229999999997</v>
      </c>
      <c r="J30" s="244">
        <v>0.98342229999999997</v>
      </c>
      <c r="K30" s="244">
        <v>0.99912230000000002</v>
      </c>
      <c r="L30" s="244">
        <v>1.0042222999999999</v>
      </c>
      <c r="M30" s="244">
        <v>1.0100623</v>
      </c>
      <c r="N30" s="244">
        <v>1.0011158484</v>
      </c>
      <c r="O30" s="244">
        <v>0.97921206774000003</v>
      </c>
      <c r="P30" s="244">
        <v>0.98029824286</v>
      </c>
      <c r="Q30" s="244">
        <v>0.97896690644999995</v>
      </c>
      <c r="R30" s="244">
        <v>0.97940776666999996</v>
      </c>
      <c r="S30" s="244">
        <v>0.97923142257999995</v>
      </c>
      <c r="T30" s="244">
        <v>0.98001110000000002</v>
      </c>
      <c r="U30" s="244">
        <v>0.97962497097000001</v>
      </c>
      <c r="V30" s="244">
        <v>0.97924755160999999</v>
      </c>
      <c r="W30" s="244">
        <v>0.98169443332999995</v>
      </c>
      <c r="X30" s="244">
        <v>0.98133809999999999</v>
      </c>
      <c r="Y30" s="244">
        <v>0.98104709999999995</v>
      </c>
      <c r="Z30" s="244">
        <v>0.97980909999999999</v>
      </c>
      <c r="AA30" s="244">
        <v>0.9675397</v>
      </c>
      <c r="AB30" s="244">
        <v>0.96476969999999995</v>
      </c>
      <c r="AC30" s="244">
        <v>1.0877449903</v>
      </c>
      <c r="AD30" s="244">
        <v>1.1176801000000001</v>
      </c>
      <c r="AE30" s="244">
        <v>0.84726970000000001</v>
      </c>
      <c r="AF30" s="244">
        <v>0.90226969999999995</v>
      </c>
      <c r="AG30" s="244">
        <v>0.90126969999999995</v>
      </c>
      <c r="AH30" s="244">
        <v>0.93026969999999998</v>
      </c>
      <c r="AI30" s="244">
        <v>0.92626969999999997</v>
      </c>
      <c r="AJ30" s="244">
        <v>0.9532697</v>
      </c>
      <c r="AK30" s="244">
        <v>0.94926969999999999</v>
      </c>
      <c r="AL30" s="244">
        <v>0.9542697</v>
      </c>
      <c r="AM30" s="244">
        <v>0.96741520000000003</v>
      </c>
      <c r="AN30" s="244">
        <v>0.95841520000000002</v>
      </c>
      <c r="AO30" s="244">
        <v>0.96141520000000003</v>
      </c>
      <c r="AP30" s="244">
        <v>0.95941520000000002</v>
      </c>
      <c r="AQ30" s="244">
        <v>0.96441520000000003</v>
      </c>
      <c r="AR30" s="244">
        <v>0.97141520000000003</v>
      </c>
      <c r="AS30" s="244">
        <v>0.97541520000000004</v>
      </c>
      <c r="AT30" s="244">
        <v>0.98235182236999996</v>
      </c>
      <c r="AU30" s="244">
        <v>0.99235182236999997</v>
      </c>
      <c r="AV30" s="244">
        <v>1.0013518224</v>
      </c>
      <c r="AW30" s="244">
        <v>1.0073518224</v>
      </c>
      <c r="AX30" s="244">
        <v>1.0193518224</v>
      </c>
      <c r="AY30" s="244">
        <v>1.0373693427999999</v>
      </c>
      <c r="AZ30" s="244">
        <v>1.0453840303999999</v>
      </c>
      <c r="BA30" s="244">
        <v>1.0484805597</v>
      </c>
      <c r="BB30" s="244">
        <v>1.0474193117999999</v>
      </c>
      <c r="BC30" s="368">
        <v>1.0473768502</v>
      </c>
      <c r="BD30" s="368">
        <v>1.04733342</v>
      </c>
      <c r="BE30" s="368">
        <v>1.0472764483000001</v>
      </c>
      <c r="BF30" s="368">
        <v>1.0472136792</v>
      </c>
      <c r="BG30" s="368">
        <v>1.0472250908</v>
      </c>
      <c r="BH30" s="368">
        <v>1.0471653513000001</v>
      </c>
      <c r="BI30" s="368">
        <v>1.0471345570999999</v>
      </c>
      <c r="BJ30" s="368">
        <v>1.0472106756999999</v>
      </c>
      <c r="BK30" s="368">
        <v>1.0397510497</v>
      </c>
      <c r="BL30" s="368">
        <v>1.0396741061999999</v>
      </c>
      <c r="BM30" s="368">
        <v>1.0396046913000001</v>
      </c>
      <c r="BN30" s="368">
        <v>1.0395181018999999</v>
      </c>
      <c r="BO30" s="368">
        <v>1.0394820544000001</v>
      </c>
      <c r="BP30" s="368">
        <v>1.0394486471</v>
      </c>
      <c r="BQ30" s="368">
        <v>1.0394019002999999</v>
      </c>
      <c r="BR30" s="368">
        <v>1.0393533497</v>
      </c>
      <c r="BS30" s="368">
        <v>1.0393786357000001</v>
      </c>
      <c r="BT30" s="368">
        <v>1.0393242869999999</v>
      </c>
      <c r="BU30" s="368">
        <v>1.0393044055</v>
      </c>
      <c r="BV30" s="368">
        <v>1.0394004383</v>
      </c>
    </row>
    <row r="31" spans="1:74" ht="11.15" customHeight="1" x14ac:dyDescent="0.25">
      <c r="A31" s="159" t="s">
        <v>1103</v>
      </c>
      <c r="B31" s="170" t="s">
        <v>1102</v>
      </c>
      <c r="C31" s="244">
        <v>1.8339783000000001</v>
      </c>
      <c r="D31" s="244">
        <v>1.7939783</v>
      </c>
      <c r="E31" s="244">
        <v>1.8139783</v>
      </c>
      <c r="F31" s="244">
        <v>1.8139783</v>
      </c>
      <c r="G31" s="244">
        <v>1.8239783000000001</v>
      </c>
      <c r="H31" s="244">
        <v>1.8339783000000001</v>
      </c>
      <c r="I31" s="244">
        <v>1.8339783000000001</v>
      </c>
      <c r="J31" s="244">
        <v>1.8239783000000001</v>
      </c>
      <c r="K31" s="244">
        <v>1.8039783</v>
      </c>
      <c r="L31" s="244">
        <v>1.8239783000000001</v>
      </c>
      <c r="M31" s="244">
        <v>1.8239783000000001</v>
      </c>
      <c r="N31" s="244">
        <v>1.8289782999999999</v>
      </c>
      <c r="O31" s="244">
        <v>1.7690774</v>
      </c>
      <c r="P31" s="244">
        <v>1.7490774</v>
      </c>
      <c r="Q31" s="244">
        <v>1.7690774</v>
      </c>
      <c r="R31" s="244">
        <v>1.7390774</v>
      </c>
      <c r="S31" s="244">
        <v>1.7390774</v>
      </c>
      <c r="T31" s="244">
        <v>1.7390774</v>
      </c>
      <c r="U31" s="244">
        <v>1.7390774</v>
      </c>
      <c r="V31" s="244">
        <v>1.7380774000000001</v>
      </c>
      <c r="W31" s="244">
        <v>1.7380774000000001</v>
      </c>
      <c r="X31" s="244">
        <v>1.7380774000000001</v>
      </c>
      <c r="Y31" s="244">
        <v>1.7380774000000001</v>
      </c>
      <c r="Z31" s="244">
        <v>1.7380774000000001</v>
      </c>
      <c r="AA31" s="244">
        <v>1.7436902000000001</v>
      </c>
      <c r="AB31" s="244">
        <v>1.7336902000000001</v>
      </c>
      <c r="AC31" s="244">
        <v>1.7406902</v>
      </c>
      <c r="AD31" s="244">
        <v>1.7666902</v>
      </c>
      <c r="AE31" s="244">
        <v>1.7636902000000001</v>
      </c>
      <c r="AF31" s="244">
        <v>1.7766902</v>
      </c>
      <c r="AG31" s="244">
        <v>1.7786902</v>
      </c>
      <c r="AH31" s="244">
        <v>1.7766902</v>
      </c>
      <c r="AI31" s="244">
        <v>1.7766902</v>
      </c>
      <c r="AJ31" s="244">
        <v>1.7766902</v>
      </c>
      <c r="AK31" s="244">
        <v>1.7756902000000001</v>
      </c>
      <c r="AL31" s="244">
        <v>1.7856901999999999</v>
      </c>
      <c r="AM31" s="244">
        <v>1.800457</v>
      </c>
      <c r="AN31" s="244">
        <v>1.8054570000000001</v>
      </c>
      <c r="AO31" s="244">
        <v>1.8074570000000001</v>
      </c>
      <c r="AP31" s="244">
        <v>1.822457</v>
      </c>
      <c r="AQ31" s="244">
        <v>1.822457</v>
      </c>
      <c r="AR31" s="244">
        <v>1.8274570000000001</v>
      </c>
      <c r="AS31" s="244">
        <v>1.830457</v>
      </c>
      <c r="AT31" s="244">
        <v>1.8301229125</v>
      </c>
      <c r="AU31" s="244">
        <v>1.8301229125</v>
      </c>
      <c r="AV31" s="244">
        <v>1.8331229124999999</v>
      </c>
      <c r="AW31" s="244">
        <v>1.8231229124999999</v>
      </c>
      <c r="AX31" s="244">
        <v>1.8351229124999999</v>
      </c>
      <c r="AY31" s="244">
        <v>1.8532152294999999</v>
      </c>
      <c r="AZ31" s="244">
        <v>1.8535747575999999</v>
      </c>
      <c r="BA31" s="244">
        <v>1.8583796091</v>
      </c>
      <c r="BB31" s="244">
        <v>1.8583182071</v>
      </c>
      <c r="BC31" s="368">
        <v>1.858385908</v>
      </c>
      <c r="BD31" s="368">
        <v>1.8585287796000001</v>
      </c>
      <c r="BE31" s="368">
        <v>1.8585206502</v>
      </c>
      <c r="BF31" s="368">
        <v>1.8585172982</v>
      </c>
      <c r="BG31" s="368">
        <v>1.8585510905</v>
      </c>
      <c r="BH31" s="368">
        <v>1.8584981062000001</v>
      </c>
      <c r="BI31" s="368">
        <v>1.8585883261</v>
      </c>
      <c r="BJ31" s="368">
        <v>1.8586602005999999</v>
      </c>
      <c r="BK31" s="368">
        <v>1.8585432082</v>
      </c>
      <c r="BL31" s="368">
        <v>1.8587263544999999</v>
      </c>
      <c r="BM31" s="368">
        <v>1.8586197809</v>
      </c>
      <c r="BN31" s="368">
        <v>1.8585747590999999</v>
      </c>
      <c r="BO31" s="368">
        <v>1.8585818712</v>
      </c>
      <c r="BP31" s="368">
        <v>1.8586868501</v>
      </c>
      <c r="BQ31" s="368">
        <v>1.8586454294000001</v>
      </c>
      <c r="BR31" s="368">
        <v>1.8586332272999999</v>
      </c>
      <c r="BS31" s="368">
        <v>1.8586596223</v>
      </c>
      <c r="BT31" s="368">
        <v>1.8585576777999999</v>
      </c>
      <c r="BU31" s="368">
        <v>1.8586310500000001</v>
      </c>
      <c r="BV31" s="368">
        <v>1.8587364066000001</v>
      </c>
    </row>
    <row r="32" spans="1:74" ht="11.15"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443"/>
      <c r="BD32" s="443"/>
      <c r="BE32" s="443"/>
      <c r="BF32" s="443"/>
      <c r="BG32" s="443"/>
      <c r="BH32" s="443"/>
      <c r="BI32" s="443"/>
      <c r="BJ32" s="369"/>
      <c r="BK32" s="369"/>
      <c r="BL32" s="369"/>
      <c r="BM32" s="369"/>
      <c r="BN32" s="369"/>
      <c r="BO32" s="369"/>
      <c r="BP32" s="369"/>
      <c r="BQ32" s="369"/>
      <c r="BR32" s="369"/>
      <c r="BS32" s="369"/>
      <c r="BT32" s="369"/>
      <c r="BU32" s="369"/>
      <c r="BV32" s="369"/>
    </row>
    <row r="33" spans="1:74" ht="11.15" customHeight="1" x14ac:dyDescent="0.25">
      <c r="A33" s="159" t="s">
        <v>371</v>
      </c>
      <c r="B33" s="169" t="s">
        <v>381</v>
      </c>
      <c r="C33" s="244">
        <v>9.2004707667000005</v>
      </c>
      <c r="D33" s="244">
        <v>9.1758829885999997</v>
      </c>
      <c r="E33" s="244">
        <v>9.2121720889999992</v>
      </c>
      <c r="F33" s="244">
        <v>9.0840114841999995</v>
      </c>
      <c r="G33" s="244">
        <v>9.0604607011000002</v>
      </c>
      <c r="H33" s="244">
        <v>9.2346210179000003</v>
      </c>
      <c r="I33" s="244">
        <v>9.0312222313999992</v>
      </c>
      <c r="J33" s="244">
        <v>9.0237453457000001</v>
      </c>
      <c r="K33" s="244">
        <v>9.0232685130999997</v>
      </c>
      <c r="L33" s="244">
        <v>9.1484030233000002</v>
      </c>
      <c r="M33" s="244">
        <v>9.1578864461999991</v>
      </c>
      <c r="N33" s="244">
        <v>9.2207710396000007</v>
      </c>
      <c r="O33" s="244">
        <v>9.2480265362999994</v>
      </c>
      <c r="P33" s="244">
        <v>9.2917413277000005</v>
      </c>
      <c r="Q33" s="244">
        <v>9.4316638426000008</v>
      </c>
      <c r="R33" s="244">
        <v>9.3199780419000007</v>
      </c>
      <c r="S33" s="244">
        <v>9.2970532869000007</v>
      </c>
      <c r="T33" s="244">
        <v>9.4289932532999998</v>
      </c>
      <c r="U33" s="244">
        <v>9.2005970940000008</v>
      </c>
      <c r="V33" s="244">
        <v>9.2268167467000008</v>
      </c>
      <c r="W33" s="244">
        <v>9.1936820891999993</v>
      </c>
      <c r="X33" s="244">
        <v>9.3046528447999997</v>
      </c>
      <c r="Y33" s="244">
        <v>9.3443723559999992</v>
      </c>
      <c r="Z33" s="244">
        <v>9.2293833185</v>
      </c>
      <c r="AA33" s="244">
        <v>9.3210146878</v>
      </c>
      <c r="AB33" s="244">
        <v>9.1691910571000008</v>
      </c>
      <c r="AC33" s="244">
        <v>9.2249615597000005</v>
      </c>
      <c r="AD33" s="244">
        <v>8.9720336316000004</v>
      </c>
      <c r="AE33" s="244">
        <v>8.8924434803000008</v>
      </c>
      <c r="AF33" s="244">
        <v>9.0630096494999997</v>
      </c>
      <c r="AG33" s="244">
        <v>8.9803775537000003</v>
      </c>
      <c r="AH33" s="244">
        <v>9.0827392499999995</v>
      </c>
      <c r="AI33" s="244">
        <v>8.9508806805999992</v>
      </c>
      <c r="AJ33" s="244">
        <v>8.9744081027</v>
      </c>
      <c r="AK33" s="244">
        <v>8.9682033704999995</v>
      </c>
      <c r="AL33" s="244">
        <v>8.9216585652999996</v>
      </c>
      <c r="AM33" s="244">
        <v>9.2083511730000005</v>
      </c>
      <c r="AN33" s="244">
        <v>9.0792921794999994</v>
      </c>
      <c r="AO33" s="244">
        <v>9.2465294426</v>
      </c>
      <c r="AP33" s="244">
        <v>9.1394305877999997</v>
      </c>
      <c r="AQ33" s="244">
        <v>9.0745945184999997</v>
      </c>
      <c r="AR33" s="244">
        <v>9.0881750500000003</v>
      </c>
      <c r="AS33" s="244">
        <v>9.0520158215999995</v>
      </c>
      <c r="AT33" s="244">
        <v>9.0524208065000007</v>
      </c>
      <c r="AU33" s="244">
        <v>9.0345409006999997</v>
      </c>
      <c r="AV33" s="244">
        <v>8.9129136645999996</v>
      </c>
      <c r="AW33" s="244">
        <v>9.0190469541000002</v>
      </c>
      <c r="AX33" s="244">
        <v>8.9291026420000001</v>
      </c>
      <c r="AY33" s="244">
        <v>9.1520674185999997</v>
      </c>
      <c r="AZ33" s="244">
        <v>9.2504776173999996</v>
      </c>
      <c r="BA33" s="244">
        <v>9.3458099322999999</v>
      </c>
      <c r="BB33" s="244">
        <v>9.1751885045999995</v>
      </c>
      <c r="BC33" s="368">
        <v>9.1215107325000009</v>
      </c>
      <c r="BD33" s="368">
        <v>9.1836815853000004</v>
      </c>
      <c r="BE33" s="368">
        <v>9.1570172250000006</v>
      </c>
      <c r="BF33" s="368">
        <v>9.1818561183000007</v>
      </c>
      <c r="BG33" s="368">
        <v>9.1952194510999998</v>
      </c>
      <c r="BH33" s="368">
        <v>9.2020195989999998</v>
      </c>
      <c r="BI33" s="368">
        <v>9.2566091277999991</v>
      </c>
      <c r="BJ33" s="368">
        <v>9.2112367260999992</v>
      </c>
      <c r="BK33" s="368">
        <v>9.2164315005000006</v>
      </c>
      <c r="BL33" s="368">
        <v>9.2104131306999992</v>
      </c>
      <c r="BM33" s="368">
        <v>9.1846386290000002</v>
      </c>
      <c r="BN33" s="368">
        <v>9.1755599626999995</v>
      </c>
      <c r="BO33" s="368">
        <v>9.1701682223999992</v>
      </c>
      <c r="BP33" s="368">
        <v>9.2274739349000008</v>
      </c>
      <c r="BQ33" s="368">
        <v>9.1480839328000005</v>
      </c>
      <c r="BR33" s="368">
        <v>9.1737151333</v>
      </c>
      <c r="BS33" s="368">
        <v>9.1878846561999996</v>
      </c>
      <c r="BT33" s="368">
        <v>9.1955444010999994</v>
      </c>
      <c r="BU33" s="368">
        <v>9.2128629271999998</v>
      </c>
      <c r="BV33" s="368">
        <v>9.1761394983999995</v>
      </c>
    </row>
    <row r="34" spans="1:74" ht="11.15" customHeight="1" x14ac:dyDescent="0.25">
      <c r="A34" s="159" t="s">
        <v>257</v>
      </c>
      <c r="B34" s="170" t="s">
        <v>331</v>
      </c>
      <c r="C34" s="244">
        <v>0.35232959305</v>
      </c>
      <c r="D34" s="244">
        <v>0.35526507953000003</v>
      </c>
      <c r="E34" s="244">
        <v>0.35294984314</v>
      </c>
      <c r="F34" s="244">
        <v>0.34307185246999999</v>
      </c>
      <c r="G34" s="244">
        <v>0.30686030001999998</v>
      </c>
      <c r="H34" s="244">
        <v>0.34546383744999998</v>
      </c>
      <c r="I34" s="244">
        <v>0.35211508765999999</v>
      </c>
      <c r="J34" s="244">
        <v>0.36318468777000001</v>
      </c>
      <c r="K34" s="244">
        <v>0.38285742004000001</v>
      </c>
      <c r="L34" s="244">
        <v>0.40249746724000002</v>
      </c>
      <c r="M34" s="244">
        <v>0.40944420968</v>
      </c>
      <c r="N34" s="244">
        <v>0.40979888607999998</v>
      </c>
      <c r="O34" s="244">
        <v>0.40053051138000001</v>
      </c>
      <c r="P34" s="244">
        <v>0.42870566727999998</v>
      </c>
      <c r="Q34" s="244">
        <v>0.41153621645999999</v>
      </c>
      <c r="R34" s="244">
        <v>0.45685626349000003</v>
      </c>
      <c r="S34" s="244">
        <v>0.42459991338000003</v>
      </c>
      <c r="T34" s="244">
        <v>0.48066199829</v>
      </c>
      <c r="U34" s="244">
        <v>0.49439096448999997</v>
      </c>
      <c r="V34" s="244">
        <v>0.51344300359999995</v>
      </c>
      <c r="W34" s="244">
        <v>0.50555610996</v>
      </c>
      <c r="X34" s="244">
        <v>0.54771525318000003</v>
      </c>
      <c r="Y34" s="244">
        <v>0.52755770756999998</v>
      </c>
      <c r="Z34" s="244">
        <v>0.50988932772999995</v>
      </c>
      <c r="AA34" s="244">
        <v>0.47134102325999999</v>
      </c>
      <c r="AB34" s="244">
        <v>0.43843616614000003</v>
      </c>
      <c r="AC34" s="244">
        <v>0.50014948678000004</v>
      </c>
      <c r="AD34" s="244">
        <v>0.51089023326000005</v>
      </c>
      <c r="AE34" s="244">
        <v>0.44578461866000002</v>
      </c>
      <c r="AF34" s="244">
        <v>0.48191702952999999</v>
      </c>
      <c r="AG34" s="244">
        <v>0.46133819547999999</v>
      </c>
      <c r="AH34" s="244">
        <v>0.50188874641000003</v>
      </c>
      <c r="AI34" s="244">
        <v>0.47505025359000003</v>
      </c>
      <c r="AJ34" s="244">
        <v>0.48107140334999998</v>
      </c>
      <c r="AK34" s="244">
        <v>0.46757069054</v>
      </c>
      <c r="AL34" s="244">
        <v>0.46539033364999999</v>
      </c>
      <c r="AM34" s="244">
        <v>0.46217275721000001</v>
      </c>
      <c r="AN34" s="244">
        <v>0.42130702649000001</v>
      </c>
      <c r="AO34" s="244">
        <v>0.50276091120999999</v>
      </c>
      <c r="AP34" s="244">
        <v>0.46800389782000001</v>
      </c>
      <c r="AQ34" s="244">
        <v>0.42472077752999998</v>
      </c>
      <c r="AR34" s="244">
        <v>0.35967949999999999</v>
      </c>
      <c r="AS34" s="244">
        <v>0.47167900000000001</v>
      </c>
      <c r="AT34" s="244">
        <v>0.50482727592999999</v>
      </c>
      <c r="AU34" s="244">
        <v>0.47982727593000002</v>
      </c>
      <c r="AV34" s="244">
        <v>0.47182727593000001</v>
      </c>
      <c r="AW34" s="244">
        <v>0.49782727592999998</v>
      </c>
      <c r="AX34" s="244">
        <v>0.46382727593</v>
      </c>
      <c r="AY34" s="244">
        <v>0.44606282490999999</v>
      </c>
      <c r="AZ34" s="244">
        <v>0.44345177750999998</v>
      </c>
      <c r="BA34" s="244">
        <v>0.45701287495999998</v>
      </c>
      <c r="BB34" s="244">
        <v>0.48365361751000002</v>
      </c>
      <c r="BC34" s="368">
        <v>0.48362212346</v>
      </c>
      <c r="BD34" s="368">
        <v>0.48378082628000002</v>
      </c>
      <c r="BE34" s="368">
        <v>0.48355268895999998</v>
      </c>
      <c r="BF34" s="368">
        <v>0.48333522069000001</v>
      </c>
      <c r="BG34" s="368">
        <v>0.48121104501</v>
      </c>
      <c r="BH34" s="368">
        <v>0.47886401512999999</v>
      </c>
      <c r="BI34" s="368">
        <v>0.4768809651</v>
      </c>
      <c r="BJ34" s="368">
        <v>0.47484973653000001</v>
      </c>
      <c r="BK34" s="368">
        <v>0.46970695603000001</v>
      </c>
      <c r="BL34" s="368">
        <v>0.46816188551999999</v>
      </c>
      <c r="BM34" s="368">
        <v>0.46587619973</v>
      </c>
      <c r="BN34" s="368">
        <v>0.46374620675</v>
      </c>
      <c r="BO34" s="368">
        <v>0.46174791174000002</v>
      </c>
      <c r="BP34" s="368">
        <v>0.45999803624000002</v>
      </c>
      <c r="BQ34" s="368">
        <v>0.45687336577999998</v>
      </c>
      <c r="BR34" s="368">
        <v>0.45482202365000002</v>
      </c>
      <c r="BS34" s="368">
        <v>0.45286797084000002</v>
      </c>
      <c r="BT34" s="368">
        <v>0.45058529751999998</v>
      </c>
      <c r="BU34" s="368">
        <v>0.44874881477</v>
      </c>
      <c r="BV34" s="368">
        <v>0.44699283825000002</v>
      </c>
    </row>
    <row r="35" spans="1:74" ht="11.15" customHeight="1" x14ac:dyDescent="0.25">
      <c r="A35" s="159" t="s">
        <v>258</v>
      </c>
      <c r="B35" s="170" t="s">
        <v>332</v>
      </c>
      <c r="C35" s="244">
        <v>4.7535229000000001</v>
      </c>
      <c r="D35" s="244">
        <v>4.7085229000000002</v>
      </c>
      <c r="E35" s="244">
        <v>4.7725229000000002</v>
      </c>
      <c r="F35" s="244">
        <v>4.7595229000000003</v>
      </c>
      <c r="G35" s="244">
        <v>4.7465229000000004</v>
      </c>
      <c r="H35" s="244">
        <v>4.8435229</v>
      </c>
      <c r="I35" s="244">
        <v>4.7015228999999996</v>
      </c>
      <c r="J35" s="244">
        <v>4.7365228999999998</v>
      </c>
      <c r="K35" s="244">
        <v>4.6665229000000004</v>
      </c>
      <c r="L35" s="244">
        <v>4.7635228999999999</v>
      </c>
      <c r="M35" s="244">
        <v>4.7565229000000002</v>
      </c>
      <c r="N35" s="244">
        <v>4.8245228999999998</v>
      </c>
      <c r="O35" s="244">
        <v>4.8443651000000001</v>
      </c>
      <c r="P35" s="244">
        <v>4.8133651000000004</v>
      </c>
      <c r="Q35" s="244">
        <v>4.9293651000000001</v>
      </c>
      <c r="R35" s="244">
        <v>4.8583651000000003</v>
      </c>
      <c r="S35" s="244">
        <v>4.8583651000000003</v>
      </c>
      <c r="T35" s="244">
        <v>4.9553650999999999</v>
      </c>
      <c r="U35" s="244">
        <v>4.8733651</v>
      </c>
      <c r="V35" s="244">
        <v>4.8503651000000003</v>
      </c>
      <c r="W35" s="244">
        <v>4.8463650999999999</v>
      </c>
      <c r="X35" s="244">
        <v>4.8353650999999997</v>
      </c>
      <c r="Y35" s="244">
        <v>4.8623650999999999</v>
      </c>
      <c r="Z35" s="244">
        <v>4.8253651</v>
      </c>
      <c r="AA35" s="244">
        <v>4.9279381999999998</v>
      </c>
      <c r="AB35" s="244">
        <v>4.8629382000000003</v>
      </c>
      <c r="AC35" s="244">
        <v>4.8769033999999998</v>
      </c>
      <c r="AD35" s="244">
        <v>4.8070301000000004</v>
      </c>
      <c r="AE35" s="244">
        <v>4.8279078000000002</v>
      </c>
      <c r="AF35" s="244">
        <v>4.9183836999999997</v>
      </c>
      <c r="AG35" s="244">
        <v>4.8500211999999996</v>
      </c>
      <c r="AH35" s="244">
        <v>4.8958203999999999</v>
      </c>
      <c r="AI35" s="244">
        <v>4.8951390999999997</v>
      </c>
      <c r="AJ35" s="244">
        <v>4.8358596</v>
      </c>
      <c r="AK35" s="244">
        <v>4.8551390999999997</v>
      </c>
      <c r="AL35" s="244">
        <v>4.7987906000000002</v>
      </c>
      <c r="AM35" s="244">
        <v>4.9963031000000004</v>
      </c>
      <c r="AN35" s="244">
        <v>4.9489343999999997</v>
      </c>
      <c r="AO35" s="244">
        <v>5.0344392999999998</v>
      </c>
      <c r="AP35" s="244">
        <v>5.0040579999999997</v>
      </c>
      <c r="AQ35" s="244">
        <v>5.0242775000000002</v>
      </c>
      <c r="AR35" s="244">
        <v>5.0712774999999999</v>
      </c>
      <c r="AS35" s="244">
        <v>4.9943404999999998</v>
      </c>
      <c r="AT35" s="244">
        <v>5.0033810605999998</v>
      </c>
      <c r="AU35" s="244">
        <v>5.0363810606000001</v>
      </c>
      <c r="AV35" s="244">
        <v>4.9573810606000004</v>
      </c>
      <c r="AW35" s="244">
        <v>4.9653810606000004</v>
      </c>
      <c r="AX35" s="244">
        <v>4.8753810605999996</v>
      </c>
      <c r="AY35" s="244">
        <v>5.2078464715999999</v>
      </c>
      <c r="AZ35" s="244">
        <v>5.1363749757999999</v>
      </c>
      <c r="BA35" s="244">
        <v>5.2068940458000004</v>
      </c>
      <c r="BB35" s="244">
        <v>5.0225036678999997</v>
      </c>
      <c r="BC35" s="368">
        <v>5.0466730613999999</v>
      </c>
      <c r="BD35" s="368">
        <v>5.0820772916000001</v>
      </c>
      <c r="BE35" s="368">
        <v>5.0178950206000001</v>
      </c>
      <c r="BF35" s="368">
        <v>5.0533305773999997</v>
      </c>
      <c r="BG35" s="368">
        <v>5.0747927368000001</v>
      </c>
      <c r="BH35" s="368">
        <v>5.0940291909999997</v>
      </c>
      <c r="BI35" s="368">
        <v>5.1138152663999996</v>
      </c>
      <c r="BJ35" s="368">
        <v>5.070055827</v>
      </c>
      <c r="BK35" s="368">
        <v>5.082135804</v>
      </c>
      <c r="BL35" s="368">
        <v>5.0733098654999997</v>
      </c>
      <c r="BM35" s="368">
        <v>5.0671428119000002</v>
      </c>
      <c r="BN35" s="368">
        <v>5.0743072132</v>
      </c>
      <c r="BO35" s="368">
        <v>5.0961176786999998</v>
      </c>
      <c r="BP35" s="368">
        <v>5.1300182981000004</v>
      </c>
      <c r="BQ35" s="368">
        <v>5.0646742207999997</v>
      </c>
      <c r="BR35" s="368">
        <v>5.0997095561999997</v>
      </c>
      <c r="BS35" s="368">
        <v>5.1208543443999996</v>
      </c>
      <c r="BT35" s="368">
        <v>5.1381781825999999</v>
      </c>
      <c r="BU35" s="368">
        <v>5.1562931431000001</v>
      </c>
      <c r="BV35" s="368">
        <v>5.1139010224000003</v>
      </c>
    </row>
    <row r="36" spans="1:74" ht="11.15" customHeight="1" x14ac:dyDescent="0.25">
      <c r="A36" s="159" t="s">
        <v>259</v>
      </c>
      <c r="B36" s="170" t="s">
        <v>333</v>
      </c>
      <c r="C36" s="244">
        <v>0.98358330709999997</v>
      </c>
      <c r="D36" s="244">
        <v>0.99924195713999997</v>
      </c>
      <c r="E36" s="244">
        <v>1.0176566</v>
      </c>
      <c r="F36" s="244">
        <v>0.99744131999999996</v>
      </c>
      <c r="G36" s="244">
        <v>0.99128194193999997</v>
      </c>
      <c r="H36" s="244">
        <v>0.99380356000000003</v>
      </c>
      <c r="I36" s="244">
        <v>0.97337799354999999</v>
      </c>
      <c r="J36" s="244">
        <v>0.98235600644999999</v>
      </c>
      <c r="K36" s="244">
        <v>0.97920172000000005</v>
      </c>
      <c r="L36" s="244">
        <v>0.97684400645000002</v>
      </c>
      <c r="M36" s="244">
        <v>0.96399550667</v>
      </c>
      <c r="N36" s="244">
        <v>0.97048519354999996</v>
      </c>
      <c r="O36" s="244">
        <v>0.97447490000000003</v>
      </c>
      <c r="P36" s="244">
        <v>0.97323378570999997</v>
      </c>
      <c r="Q36" s="244">
        <v>0.98495714515999999</v>
      </c>
      <c r="R36" s="244">
        <v>0.96799858000000005</v>
      </c>
      <c r="S36" s="244">
        <v>0.95810305484000002</v>
      </c>
      <c r="T36" s="244">
        <v>0.94866194000000004</v>
      </c>
      <c r="U36" s="244">
        <v>0.95752868064999996</v>
      </c>
      <c r="V36" s="244">
        <v>0.94091993226000004</v>
      </c>
      <c r="W36" s="244">
        <v>0.92714268666999999</v>
      </c>
      <c r="X36" s="244">
        <v>0.96001635160999998</v>
      </c>
      <c r="Y36" s="244">
        <v>0.95322885999999996</v>
      </c>
      <c r="Z36" s="244">
        <v>0.93913544838999996</v>
      </c>
      <c r="AA36" s="244">
        <v>0.93405992580999997</v>
      </c>
      <c r="AB36" s="244">
        <v>0.90762690000000001</v>
      </c>
      <c r="AC36" s="244">
        <v>0.91151210322999998</v>
      </c>
      <c r="AD36" s="244">
        <v>0.85369189332999995</v>
      </c>
      <c r="AE36" s="244">
        <v>0.85613146128999995</v>
      </c>
      <c r="AF36" s="244">
        <v>0.88334288667000005</v>
      </c>
      <c r="AG36" s="244">
        <v>0.89682204839000002</v>
      </c>
      <c r="AH36" s="244">
        <v>0.88443891289999998</v>
      </c>
      <c r="AI36" s="244">
        <v>0.86964160000000001</v>
      </c>
      <c r="AJ36" s="244">
        <v>0.87418222902999998</v>
      </c>
      <c r="AK36" s="244">
        <v>0.88423123332999998</v>
      </c>
      <c r="AL36" s="244">
        <v>0.87513039031999995</v>
      </c>
      <c r="AM36" s="244">
        <v>0.89183598065000003</v>
      </c>
      <c r="AN36" s="244">
        <v>0.89077061429000004</v>
      </c>
      <c r="AO36" s="244">
        <v>0.91862618065000001</v>
      </c>
      <c r="AP36" s="244">
        <v>0.91629765333000002</v>
      </c>
      <c r="AQ36" s="244">
        <v>0.86863661290000005</v>
      </c>
      <c r="AR36" s="244">
        <v>0.89886568</v>
      </c>
      <c r="AS36" s="244">
        <v>0.90649991934999996</v>
      </c>
      <c r="AT36" s="244">
        <v>0.87758635001999996</v>
      </c>
      <c r="AU36" s="244">
        <v>0.88649986999999997</v>
      </c>
      <c r="AV36" s="244">
        <v>0.88050482097000005</v>
      </c>
      <c r="AW36" s="244">
        <v>0.88382932332999997</v>
      </c>
      <c r="AX36" s="244">
        <v>0.87383307257999998</v>
      </c>
      <c r="AY36" s="244">
        <v>0.88138230871000001</v>
      </c>
      <c r="AZ36" s="244">
        <v>0.91274839212000003</v>
      </c>
      <c r="BA36" s="244">
        <v>0.91056399491999995</v>
      </c>
      <c r="BB36" s="244">
        <v>0.89856631108999996</v>
      </c>
      <c r="BC36" s="368">
        <v>0.88024817886999995</v>
      </c>
      <c r="BD36" s="368">
        <v>0.90281809085999998</v>
      </c>
      <c r="BE36" s="368">
        <v>0.89928953277000001</v>
      </c>
      <c r="BF36" s="368">
        <v>0.89576191081000001</v>
      </c>
      <c r="BG36" s="368">
        <v>0.89683831275000003</v>
      </c>
      <c r="BH36" s="368">
        <v>0.89342247397999996</v>
      </c>
      <c r="BI36" s="368">
        <v>0.89550005957000001</v>
      </c>
      <c r="BJ36" s="368">
        <v>0.89967438163000002</v>
      </c>
      <c r="BK36" s="368">
        <v>0.89916278764000002</v>
      </c>
      <c r="BL36" s="368">
        <v>0.90409489138999999</v>
      </c>
      <c r="BM36" s="368">
        <v>0.89760767976</v>
      </c>
      <c r="BN36" s="368">
        <v>0.88671399351000002</v>
      </c>
      <c r="BO36" s="368">
        <v>0.86834763430999995</v>
      </c>
      <c r="BP36" s="368">
        <v>0.88928193545000001</v>
      </c>
      <c r="BQ36" s="368">
        <v>0.88539847969999996</v>
      </c>
      <c r="BR36" s="368">
        <v>0.88193190768999996</v>
      </c>
      <c r="BS36" s="368">
        <v>0.88281016595999995</v>
      </c>
      <c r="BT36" s="368">
        <v>0.87873404508999997</v>
      </c>
      <c r="BU36" s="368">
        <v>0.88050759399</v>
      </c>
      <c r="BV36" s="368">
        <v>0.88509368461000004</v>
      </c>
    </row>
    <row r="37" spans="1:74" ht="11.15" customHeight="1" x14ac:dyDescent="0.25">
      <c r="A37" s="159" t="s">
        <v>1017</v>
      </c>
      <c r="B37" s="170" t="s">
        <v>1016</v>
      </c>
      <c r="C37" s="244">
        <v>0.90755830000000004</v>
      </c>
      <c r="D37" s="244">
        <v>0.92655829999999995</v>
      </c>
      <c r="E37" s="244">
        <v>0.91955830000000005</v>
      </c>
      <c r="F37" s="244">
        <v>0.91555830000000005</v>
      </c>
      <c r="G37" s="244">
        <v>0.91855830000000005</v>
      </c>
      <c r="H37" s="244">
        <v>0.92155830000000005</v>
      </c>
      <c r="I37" s="244">
        <v>0.87255830000000001</v>
      </c>
      <c r="J37" s="244">
        <v>0.89255830000000003</v>
      </c>
      <c r="K37" s="244">
        <v>0.94455829999999996</v>
      </c>
      <c r="L37" s="244">
        <v>0.88655830000000002</v>
      </c>
      <c r="M37" s="244">
        <v>0.90155830000000003</v>
      </c>
      <c r="N37" s="244">
        <v>0.90955830000000004</v>
      </c>
      <c r="O37" s="244">
        <v>0.902972</v>
      </c>
      <c r="P37" s="244">
        <v>0.94097200000000003</v>
      </c>
      <c r="Q37" s="244">
        <v>0.93397200000000002</v>
      </c>
      <c r="R37" s="244">
        <v>0.92797200000000002</v>
      </c>
      <c r="S37" s="244">
        <v>0.92797200000000002</v>
      </c>
      <c r="T37" s="244">
        <v>0.92997200000000002</v>
      </c>
      <c r="U37" s="244">
        <v>0.92097200000000001</v>
      </c>
      <c r="V37" s="244">
        <v>0.904972</v>
      </c>
      <c r="W37" s="244">
        <v>0.902972</v>
      </c>
      <c r="X37" s="244">
        <v>0.89497199999999999</v>
      </c>
      <c r="Y37" s="244">
        <v>0.905972</v>
      </c>
      <c r="Z37" s="244">
        <v>0.909972</v>
      </c>
      <c r="AA37" s="244">
        <v>0.91393659999999999</v>
      </c>
      <c r="AB37" s="244">
        <v>0.91593659999999999</v>
      </c>
      <c r="AC37" s="244">
        <v>0.91593659999999999</v>
      </c>
      <c r="AD37" s="244">
        <v>0.90493659999999998</v>
      </c>
      <c r="AE37" s="244">
        <v>0.89493659999999997</v>
      </c>
      <c r="AF37" s="244">
        <v>0.89593659999999997</v>
      </c>
      <c r="AG37" s="244">
        <v>0.89093659999999997</v>
      </c>
      <c r="AH37" s="244">
        <v>0.89393659999999997</v>
      </c>
      <c r="AI37" s="244">
        <v>0.84293660000000004</v>
      </c>
      <c r="AJ37" s="244">
        <v>0.89293659999999997</v>
      </c>
      <c r="AK37" s="244">
        <v>0.89093659999999997</v>
      </c>
      <c r="AL37" s="244">
        <v>0.88293659999999996</v>
      </c>
      <c r="AM37" s="244">
        <v>0.88749109999999998</v>
      </c>
      <c r="AN37" s="244">
        <v>0.87849109999999997</v>
      </c>
      <c r="AO37" s="244">
        <v>0.87649109999999997</v>
      </c>
      <c r="AP37" s="244">
        <v>0.85749109999999995</v>
      </c>
      <c r="AQ37" s="244">
        <v>0.84749110000000005</v>
      </c>
      <c r="AR37" s="244">
        <v>0.85349109999999995</v>
      </c>
      <c r="AS37" s="244">
        <v>0.85749109999999995</v>
      </c>
      <c r="AT37" s="244">
        <v>0.85958283848000006</v>
      </c>
      <c r="AU37" s="244">
        <v>0.84277033848000005</v>
      </c>
      <c r="AV37" s="244">
        <v>0.84230283847999998</v>
      </c>
      <c r="AW37" s="244">
        <v>0.84377033848000005</v>
      </c>
      <c r="AX37" s="244">
        <v>0.85077033848000005</v>
      </c>
      <c r="AY37" s="244">
        <v>0.82256954683000005</v>
      </c>
      <c r="AZ37" s="244">
        <v>0.86579969148000002</v>
      </c>
      <c r="BA37" s="244">
        <v>0.86219108836000002</v>
      </c>
      <c r="BB37" s="244">
        <v>0.85887109137999995</v>
      </c>
      <c r="BC37" s="368">
        <v>0.85582968050999997</v>
      </c>
      <c r="BD37" s="368">
        <v>0.85495047730999996</v>
      </c>
      <c r="BE37" s="368">
        <v>0.85374543530000002</v>
      </c>
      <c r="BF37" s="368">
        <v>0.85255070209999995</v>
      </c>
      <c r="BG37" s="368">
        <v>0.85143612112</v>
      </c>
      <c r="BH37" s="368">
        <v>0.85013428853999995</v>
      </c>
      <c r="BI37" s="368">
        <v>0.84714147038999998</v>
      </c>
      <c r="BJ37" s="368">
        <v>0.84410906551999998</v>
      </c>
      <c r="BK37" s="368">
        <v>0.84500244559000004</v>
      </c>
      <c r="BL37" s="368">
        <v>0.84254348319000005</v>
      </c>
      <c r="BM37" s="368">
        <v>0.83945934550000001</v>
      </c>
      <c r="BN37" s="368">
        <v>0.83650802799000001</v>
      </c>
      <c r="BO37" s="368">
        <v>0.83566920832000002</v>
      </c>
      <c r="BP37" s="368">
        <v>0.83304157154000003</v>
      </c>
      <c r="BQ37" s="368">
        <v>0.83009802475000005</v>
      </c>
      <c r="BR37" s="368">
        <v>0.82721752756</v>
      </c>
      <c r="BS37" s="368">
        <v>0.82442031772000002</v>
      </c>
      <c r="BT37" s="368">
        <v>0.82334616892000001</v>
      </c>
      <c r="BU37" s="368">
        <v>0.82065032921000003</v>
      </c>
      <c r="BV37" s="368">
        <v>0.81802350747999997</v>
      </c>
    </row>
    <row r="38" spans="1:74" ht="11.15" customHeight="1" x14ac:dyDescent="0.25">
      <c r="A38" s="159" t="s">
        <v>260</v>
      </c>
      <c r="B38" s="170" t="s">
        <v>334</v>
      </c>
      <c r="C38" s="244">
        <v>0.78833638903000003</v>
      </c>
      <c r="D38" s="244">
        <v>0.77540862674</v>
      </c>
      <c r="E38" s="244">
        <v>0.78147899386999997</v>
      </c>
      <c r="F38" s="244">
        <v>0.75517463233000004</v>
      </c>
      <c r="G38" s="244">
        <v>0.74500749978000003</v>
      </c>
      <c r="H38" s="244">
        <v>0.77404325660999995</v>
      </c>
      <c r="I38" s="244">
        <v>0.76484934909000002</v>
      </c>
      <c r="J38" s="244">
        <v>0.69852612963000005</v>
      </c>
      <c r="K38" s="244">
        <v>0.70516533858999997</v>
      </c>
      <c r="L38" s="244">
        <v>0.74697253244999995</v>
      </c>
      <c r="M38" s="244">
        <v>0.75206198081999998</v>
      </c>
      <c r="N38" s="244">
        <v>0.75033142951999998</v>
      </c>
      <c r="O38" s="244">
        <v>0.75922705746999997</v>
      </c>
      <c r="P38" s="244">
        <v>0.75531716437999996</v>
      </c>
      <c r="Q38" s="244">
        <v>0.75778660729000002</v>
      </c>
      <c r="R38" s="244">
        <v>0.72706624166</v>
      </c>
      <c r="S38" s="244">
        <v>0.7391804515</v>
      </c>
      <c r="T38" s="244">
        <v>0.72953911907000002</v>
      </c>
      <c r="U38" s="244">
        <v>0.60058349616999995</v>
      </c>
      <c r="V38" s="244">
        <v>0.65254947357000004</v>
      </c>
      <c r="W38" s="244">
        <v>0.67453969993999996</v>
      </c>
      <c r="X38" s="244">
        <v>0.70398033244000002</v>
      </c>
      <c r="Y38" s="244">
        <v>0.74193288585999995</v>
      </c>
      <c r="Z38" s="244">
        <v>0.70831596212000003</v>
      </c>
      <c r="AA38" s="244">
        <v>0.74268820746999997</v>
      </c>
      <c r="AB38" s="244">
        <v>0.72402803477</v>
      </c>
      <c r="AC38" s="244">
        <v>0.71630688352000005</v>
      </c>
      <c r="AD38" s="244">
        <v>0.61936720169000004</v>
      </c>
      <c r="AE38" s="244">
        <v>0.59912133356999997</v>
      </c>
      <c r="AF38" s="244">
        <v>0.62745486333</v>
      </c>
      <c r="AG38" s="244">
        <v>0.64461688168999998</v>
      </c>
      <c r="AH38" s="244">
        <v>0.63408550458000001</v>
      </c>
      <c r="AI38" s="244">
        <v>0.63034922368000001</v>
      </c>
      <c r="AJ38" s="244">
        <v>0.63639002292000002</v>
      </c>
      <c r="AK38" s="244">
        <v>0.64341850998000005</v>
      </c>
      <c r="AL38" s="244">
        <v>0.64753232940000005</v>
      </c>
      <c r="AM38" s="244">
        <v>0.67838653408000005</v>
      </c>
      <c r="AN38" s="244">
        <v>0.66396841351000002</v>
      </c>
      <c r="AO38" s="244">
        <v>0.64236370659999997</v>
      </c>
      <c r="AP38" s="244">
        <v>0.60960179999999997</v>
      </c>
      <c r="AQ38" s="244">
        <v>0.6296718</v>
      </c>
      <c r="AR38" s="244">
        <v>0.62766180000000005</v>
      </c>
      <c r="AS38" s="244">
        <v>0.59063180000000004</v>
      </c>
      <c r="AT38" s="244">
        <v>0.55898139219999998</v>
      </c>
      <c r="AU38" s="244">
        <v>0.56799139219999994</v>
      </c>
      <c r="AV38" s="244">
        <v>0.55798139219999998</v>
      </c>
      <c r="AW38" s="244">
        <v>0.59798139220000002</v>
      </c>
      <c r="AX38" s="244">
        <v>0.60998139220000003</v>
      </c>
      <c r="AY38" s="244">
        <v>0.58517555958</v>
      </c>
      <c r="AZ38" s="244">
        <v>0.64165428410000003</v>
      </c>
      <c r="BA38" s="244">
        <v>0.63811235690000001</v>
      </c>
      <c r="BB38" s="244">
        <v>0.63609905641999998</v>
      </c>
      <c r="BC38" s="368">
        <v>0.58391063407999999</v>
      </c>
      <c r="BD38" s="368">
        <v>0.58189925657999997</v>
      </c>
      <c r="BE38" s="368">
        <v>0.62953626329000001</v>
      </c>
      <c r="BF38" s="368">
        <v>0.62618571029000003</v>
      </c>
      <c r="BG38" s="368">
        <v>0.62392321070000001</v>
      </c>
      <c r="BH38" s="368">
        <v>0.62145909353999995</v>
      </c>
      <c r="BI38" s="368">
        <v>0.65933084836</v>
      </c>
      <c r="BJ38" s="368">
        <v>0.65716085839000005</v>
      </c>
      <c r="BK38" s="368">
        <v>0.65634647554000003</v>
      </c>
      <c r="BL38" s="368">
        <v>0.65420502250000001</v>
      </c>
      <c r="BM38" s="368">
        <v>0.65073487297999999</v>
      </c>
      <c r="BN38" s="368">
        <v>0.64788745693000005</v>
      </c>
      <c r="BO38" s="368">
        <v>0.64568422303999995</v>
      </c>
      <c r="BP38" s="368">
        <v>0.64371030451</v>
      </c>
      <c r="BQ38" s="368">
        <v>0.64239477055000005</v>
      </c>
      <c r="BR38" s="368">
        <v>0.64114807036999999</v>
      </c>
      <c r="BS38" s="368">
        <v>0.63899210852999999</v>
      </c>
      <c r="BT38" s="368">
        <v>0.63753669511</v>
      </c>
      <c r="BU38" s="368">
        <v>0.6364915391</v>
      </c>
      <c r="BV38" s="368">
        <v>0.63552162125</v>
      </c>
    </row>
    <row r="39" spans="1:74" ht="11.15" customHeight="1" x14ac:dyDescent="0.25">
      <c r="A39" s="159" t="s">
        <v>261</v>
      </c>
      <c r="B39" s="170" t="s">
        <v>335</v>
      </c>
      <c r="C39" s="244">
        <v>0.27884529754999998</v>
      </c>
      <c r="D39" s="244">
        <v>0.27560314518000001</v>
      </c>
      <c r="E39" s="244">
        <v>0.26587047195000002</v>
      </c>
      <c r="F39" s="244">
        <v>0.26232449944000003</v>
      </c>
      <c r="G39" s="244">
        <v>0.26226677932999998</v>
      </c>
      <c r="H39" s="244">
        <v>0.25345918382999999</v>
      </c>
      <c r="I39" s="244">
        <v>0.25755662104999999</v>
      </c>
      <c r="J39" s="244">
        <v>0.23894334185999999</v>
      </c>
      <c r="K39" s="244">
        <v>0.25050285451999998</v>
      </c>
      <c r="L39" s="244">
        <v>0.24824383719000001</v>
      </c>
      <c r="M39" s="244">
        <v>0.25095456905000002</v>
      </c>
      <c r="N39" s="244">
        <v>0.24310835044000001</v>
      </c>
      <c r="O39" s="244">
        <v>0.24553505743000001</v>
      </c>
      <c r="P39" s="244">
        <v>0.25150770033999997</v>
      </c>
      <c r="Q39" s="244">
        <v>0.26022386373</v>
      </c>
      <c r="R39" s="244">
        <v>0.25110994669999998</v>
      </c>
      <c r="S39" s="244">
        <v>0.25423085714999999</v>
      </c>
      <c r="T39" s="244">
        <v>0.24787318592999999</v>
      </c>
      <c r="U39" s="244">
        <v>0.2323759427</v>
      </c>
      <c r="V39" s="244">
        <v>0.23669332730000001</v>
      </c>
      <c r="W39" s="244">
        <v>0.22878558265000001</v>
      </c>
      <c r="X39" s="244">
        <v>0.23009889760999999</v>
      </c>
      <c r="Y39" s="244">
        <v>0.22451189259000001</v>
      </c>
      <c r="Z39" s="244">
        <v>0.22033857028000001</v>
      </c>
      <c r="AA39" s="244">
        <v>0.22926061935</v>
      </c>
      <c r="AB39" s="244">
        <v>0.22844526897</v>
      </c>
      <c r="AC39" s="244">
        <v>0.21980255484</v>
      </c>
      <c r="AD39" s="244">
        <v>0.22244056667000001</v>
      </c>
      <c r="AE39" s="244">
        <v>0.21507352258000001</v>
      </c>
      <c r="AF39" s="244">
        <v>0.20931986666999999</v>
      </c>
      <c r="AG39" s="244">
        <v>0.21015067753</v>
      </c>
      <c r="AH39" s="244">
        <v>0.20325094194000001</v>
      </c>
      <c r="AI39" s="244">
        <v>0.20345586667000001</v>
      </c>
      <c r="AJ39" s="244">
        <v>0.20734155484</v>
      </c>
      <c r="AK39" s="244">
        <v>0.20931986666999999</v>
      </c>
      <c r="AL39" s="244">
        <v>0.21665774838999999</v>
      </c>
      <c r="AM39" s="244">
        <v>0.21121529032</v>
      </c>
      <c r="AN39" s="244">
        <v>0.2108015</v>
      </c>
      <c r="AO39" s="244">
        <v>0.20152077419</v>
      </c>
      <c r="AP39" s="244">
        <v>0.21019066667</v>
      </c>
      <c r="AQ39" s="244">
        <v>0.20648625806000001</v>
      </c>
      <c r="AR39" s="244">
        <v>0.20530399999999999</v>
      </c>
      <c r="AS39" s="244">
        <v>0.20270303226</v>
      </c>
      <c r="AT39" s="244">
        <v>0.20137786643</v>
      </c>
      <c r="AU39" s="244">
        <v>0.18887194062000001</v>
      </c>
      <c r="AV39" s="244">
        <v>0.18995725353000001</v>
      </c>
      <c r="AW39" s="244">
        <v>0.21174154062</v>
      </c>
      <c r="AX39" s="244">
        <v>0.23258947932999999</v>
      </c>
      <c r="AY39" s="244">
        <v>0.20467480956</v>
      </c>
      <c r="AZ39" s="244">
        <v>0.20507366301999999</v>
      </c>
      <c r="BA39" s="244">
        <v>0.20244042259</v>
      </c>
      <c r="BB39" s="244">
        <v>0.19995924831</v>
      </c>
      <c r="BC39" s="368">
        <v>0.19762486403999999</v>
      </c>
      <c r="BD39" s="368">
        <v>0.19537601560000001</v>
      </c>
      <c r="BE39" s="368">
        <v>0.19295583420000001</v>
      </c>
      <c r="BF39" s="368">
        <v>0.19054123719999999</v>
      </c>
      <c r="BG39" s="368">
        <v>0.18816898196000001</v>
      </c>
      <c r="BH39" s="368">
        <v>0.18569832747000001</v>
      </c>
      <c r="BI39" s="368">
        <v>0.18339046395</v>
      </c>
      <c r="BJ39" s="368">
        <v>0.18106191505999999</v>
      </c>
      <c r="BK39" s="368">
        <v>0.18009792246</v>
      </c>
      <c r="BL39" s="368">
        <v>0.17942989183999999</v>
      </c>
      <c r="BM39" s="368">
        <v>0.17843295754999999</v>
      </c>
      <c r="BN39" s="368">
        <v>0.17750606239</v>
      </c>
      <c r="BO39" s="368">
        <v>0.17663850845000001</v>
      </c>
      <c r="BP39" s="368">
        <v>0.17588223329</v>
      </c>
      <c r="BQ39" s="368">
        <v>0.17495981786000001</v>
      </c>
      <c r="BR39" s="368">
        <v>0.17407071263000001</v>
      </c>
      <c r="BS39" s="368">
        <v>0.17322556720999999</v>
      </c>
      <c r="BT39" s="368">
        <v>0.17323478710000001</v>
      </c>
      <c r="BU39" s="368">
        <v>0.17344323773</v>
      </c>
      <c r="BV39" s="368">
        <v>0.17368813264999999</v>
      </c>
    </row>
    <row r="40" spans="1:74" ht="11.15"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443"/>
      <c r="BD40" s="443"/>
      <c r="BE40" s="443"/>
      <c r="BF40" s="443"/>
      <c r="BG40" s="443"/>
      <c r="BH40" s="443"/>
      <c r="BI40" s="443"/>
      <c r="BJ40" s="369"/>
      <c r="BK40" s="369"/>
      <c r="BL40" s="369"/>
      <c r="BM40" s="369"/>
      <c r="BN40" s="369"/>
      <c r="BO40" s="369"/>
      <c r="BP40" s="369"/>
      <c r="BQ40" s="369"/>
      <c r="BR40" s="369"/>
      <c r="BS40" s="369"/>
      <c r="BT40" s="369"/>
      <c r="BU40" s="369"/>
      <c r="BV40" s="369"/>
    </row>
    <row r="41" spans="1:74" ht="11.15" customHeight="1" x14ac:dyDescent="0.25">
      <c r="A41" s="159" t="s">
        <v>373</v>
      </c>
      <c r="B41" s="169" t="s">
        <v>382</v>
      </c>
      <c r="C41" s="244">
        <v>1.5201685532</v>
      </c>
      <c r="D41" s="244">
        <v>1.540969507</v>
      </c>
      <c r="E41" s="244">
        <v>1.5526776595</v>
      </c>
      <c r="F41" s="244">
        <v>1.5709920031</v>
      </c>
      <c r="G41" s="244">
        <v>1.5725719622000001</v>
      </c>
      <c r="H41" s="244">
        <v>1.5572497757999999</v>
      </c>
      <c r="I41" s="244">
        <v>1.5692479480999999</v>
      </c>
      <c r="J41" s="244">
        <v>1.572467096</v>
      </c>
      <c r="K41" s="244">
        <v>1.5689030895</v>
      </c>
      <c r="L41" s="244">
        <v>1.5593183062</v>
      </c>
      <c r="M41" s="244">
        <v>1.5640772136000001</v>
      </c>
      <c r="N41" s="244">
        <v>1.5740443807</v>
      </c>
      <c r="O41" s="244">
        <v>1.5622540646</v>
      </c>
      <c r="P41" s="244">
        <v>1.5578648225</v>
      </c>
      <c r="Q41" s="244">
        <v>1.5781446102000001</v>
      </c>
      <c r="R41" s="244">
        <v>1.5718031612000001</v>
      </c>
      <c r="S41" s="244">
        <v>1.5936495204000001</v>
      </c>
      <c r="T41" s="244">
        <v>1.6032913886</v>
      </c>
      <c r="U41" s="244">
        <v>1.5879566583</v>
      </c>
      <c r="V41" s="244">
        <v>1.5746889712000001</v>
      </c>
      <c r="W41" s="244">
        <v>1.5766021003999999</v>
      </c>
      <c r="X41" s="244">
        <v>1.5565412548999999</v>
      </c>
      <c r="Y41" s="244">
        <v>1.5745594194000001</v>
      </c>
      <c r="Z41" s="244">
        <v>1.5743567699000001</v>
      </c>
      <c r="AA41" s="244">
        <v>1.5629971694</v>
      </c>
      <c r="AB41" s="244">
        <v>1.5575804492000001</v>
      </c>
      <c r="AC41" s="244">
        <v>1.5417916885</v>
      </c>
      <c r="AD41" s="244">
        <v>1.5148646214999999</v>
      </c>
      <c r="AE41" s="244">
        <v>1.5072077803999999</v>
      </c>
      <c r="AF41" s="244">
        <v>1.506753198</v>
      </c>
      <c r="AG41" s="244">
        <v>1.4985382815999999</v>
      </c>
      <c r="AH41" s="244">
        <v>1.4940399499000001</v>
      </c>
      <c r="AI41" s="244">
        <v>1.4814831049999999</v>
      </c>
      <c r="AJ41" s="244">
        <v>1.467856898</v>
      </c>
      <c r="AK41" s="244">
        <v>1.4695617898</v>
      </c>
      <c r="AL41" s="244">
        <v>1.4731439359</v>
      </c>
      <c r="AM41" s="244">
        <v>1.4842370403</v>
      </c>
      <c r="AN41" s="244">
        <v>1.4780182048999999</v>
      </c>
      <c r="AO41" s="244">
        <v>1.4676445083</v>
      </c>
      <c r="AP41" s="244">
        <v>1.4785586125000001</v>
      </c>
      <c r="AQ41" s="244">
        <v>1.4739021985</v>
      </c>
      <c r="AR41" s="244">
        <v>1.4717747101</v>
      </c>
      <c r="AS41" s="244">
        <v>1.4200643747999999</v>
      </c>
      <c r="AT41" s="244">
        <v>1.4013330340000001</v>
      </c>
      <c r="AU41" s="244">
        <v>1.4088817468999999</v>
      </c>
      <c r="AV41" s="244">
        <v>1.4143387452</v>
      </c>
      <c r="AW41" s="244">
        <v>1.4116733214999999</v>
      </c>
      <c r="AX41" s="244">
        <v>1.4070011057</v>
      </c>
      <c r="AY41" s="244">
        <v>1.3921805829</v>
      </c>
      <c r="AZ41" s="244">
        <v>1.3854583920000001</v>
      </c>
      <c r="BA41" s="244">
        <v>1.3870305396</v>
      </c>
      <c r="BB41" s="244">
        <v>1.3877943282</v>
      </c>
      <c r="BC41" s="368">
        <v>1.4338637860000001</v>
      </c>
      <c r="BD41" s="368">
        <v>1.4323989482999999</v>
      </c>
      <c r="BE41" s="368">
        <v>1.4303491509999999</v>
      </c>
      <c r="BF41" s="368">
        <v>1.4295882390000001</v>
      </c>
      <c r="BG41" s="368">
        <v>1.4293435332</v>
      </c>
      <c r="BH41" s="368">
        <v>1.4313562366000001</v>
      </c>
      <c r="BI41" s="368">
        <v>1.4300700723999999</v>
      </c>
      <c r="BJ41" s="368">
        <v>1.4326028230000001</v>
      </c>
      <c r="BK41" s="368">
        <v>1.4336856535</v>
      </c>
      <c r="BL41" s="368">
        <v>1.4325777981000001</v>
      </c>
      <c r="BM41" s="368">
        <v>1.4346708923</v>
      </c>
      <c r="BN41" s="368">
        <v>1.431945528</v>
      </c>
      <c r="BO41" s="368">
        <v>1.4313626640999999</v>
      </c>
      <c r="BP41" s="368">
        <v>1.4271363087</v>
      </c>
      <c r="BQ41" s="368">
        <v>1.4204255457999999</v>
      </c>
      <c r="BR41" s="368">
        <v>1.4169671587999999</v>
      </c>
      <c r="BS41" s="368">
        <v>1.4140661112999999</v>
      </c>
      <c r="BT41" s="368">
        <v>1.4183581553</v>
      </c>
      <c r="BU41" s="368">
        <v>1.4143050321999999</v>
      </c>
      <c r="BV41" s="368">
        <v>1.4132718396999999</v>
      </c>
    </row>
    <row r="42" spans="1:74" ht="11.15" customHeight="1" x14ac:dyDescent="0.25">
      <c r="A42" s="159" t="s">
        <v>262</v>
      </c>
      <c r="B42" s="170" t="s">
        <v>372</v>
      </c>
      <c r="C42" s="244">
        <v>0.72262040000000005</v>
      </c>
      <c r="D42" s="244">
        <v>0.73023260000000001</v>
      </c>
      <c r="E42" s="244">
        <v>0.72835939999999999</v>
      </c>
      <c r="F42" s="244">
        <v>0.73345090000000002</v>
      </c>
      <c r="G42" s="244">
        <v>0.73517949999999999</v>
      </c>
      <c r="H42" s="244">
        <v>0.72729630000000001</v>
      </c>
      <c r="I42" s="244">
        <v>0.7240337</v>
      </c>
      <c r="J42" s="244">
        <v>0.73301150000000004</v>
      </c>
      <c r="K42" s="244">
        <v>0.7322303</v>
      </c>
      <c r="L42" s="244">
        <v>0.72621060000000004</v>
      </c>
      <c r="M42" s="244">
        <v>0.73065100000000005</v>
      </c>
      <c r="N42" s="244">
        <v>0.73465950000000002</v>
      </c>
      <c r="O42" s="244">
        <v>0.73290500000000003</v>
      </c>
      <c r="P42" s="244">
        <v>0.72982689999999995</v>
      </c>
      <c r="Q42" s="244">
        <v>0.71663569999999999</v>
      </c>
      <c r="R42" s="244">
        <v>0.72580610000000001</v>
      </c>
      <c r="S42" s="244">
        <v>0.71938999999999997</v>
      </c>
      <c r="T42" s="244">
        <v>0.71951679999999996</v>
      </c>
      <c r="U42" s="244">
        <v>0.71213669999999996</v>
      </c>
      <c r="V42" s="244">
        <v>0.70608939999999998</v>
      </c>
      <c r="W42" s="244">
        <v>0.72340199999999999</v>
      </c>
      <c r="X42" s="244">
        <v>0.69630340000000002</v>
      </c>
      <c r="Y42" s="244">
        <v>0.71288759999999995</v>
      </c>
      <c r="Z42" s="244">
        <v>0.70882409999999996</v>
      </c>
      <c r="AA42" s="244">
        <v>0.7065264</v>
      </c>
      <c r="AB42" s="244">
        <v>0.70889959999999996</v>
      </c>
      <c r="AC42" s="244">
        <v>0.68923670000000004</v>
      </c>
      <c r="AD42" s="244">
        <v>0.69440740000000001</v>
      </c>
      <c r="AE42" s="244">
        <v>0.68908049999999998</v>
      </c>
      <c r="AF42" s="244">
        <v>0.69727810000000001</v>
      </c>
      <c r="AG42" s="244">
        <v>0.68300890000000003</v>
      </c>
      <c r="AH42" s="244">
        <v>0.67902680000000004</v>
      </c>
      <c r="AI42" s="244">
        <v>0.66734490000000002</v>
      </c>
      <c r="AJ42" s="244">
        <v>0.6562287</v>
      </c>
      <c r="AK42" s="244">
        <v>0.65571690000000005</v>
      </c>
      <c r="AL42" s="244">
        <v>0.65362169999999997</v>
      </c>
      <c r="AM42" s="244">
        <v>0.65846550000000004</v>
      </c>
      <c r="AN42" s="244">
        <v>0.65853620000000002</v>
      </c>
      <c r="AO42" s="244">
        <v>0.66017079999999995</v>
      </c>
      <c r="AP42" s="244">
        <v>0.67140979999999995</v>
      </c>
      <c r="AQ42" s="244">
        <v>0.66898060000000004</v>
      </c>
      <c r="AR42" s="244">
        <v>0.66622650000000005</v>
      </c>
      <c r="AS42" s="244">
        <v>0.65485020000000005</v>
      </c>
      <c r="AT42" s="244">
        <v>0.64989267737</v>
      </c>
      <c r="AU42" s="244">
        <v>0.65428077737000001</v>
      </c>
      <c r="AV42" s="244">
        <v>0.65609897737</v>
      </c>
      <c r="AW42" s="244">
        <v>0.65869077737000004</v>
      </c>
      <c r="AX42" s="244">
        <v>0.66050081186999998</v>
      </c>
      <c r="AY42" s="244">
        <v>0.65275904120999995</v>
      </c>
      <c r="AZ42" s="244">
        <v>0.6536344771</v>
      </c>
      <c r="BA42" s="244">
        <v>0.66215981946000002</v>
      </c>
      <c r="BB42" s="244">
        <v>0.65762252711000002</v>
      </c>
      <c r="BC42" s="368">
        <v>0.65887617749000005</v>
      </c>
      <c r="BD42" s="368">
        <v>0.65732977974999995</v>
      </c>
      <c r="BE42" s="368">
        <v>0.65856326640999996</v>
      </c>
      <c r="BF42" s="368">
        <v>0.65708591447999998</v>
      </c>
      <c r="BG42" s="368">
        <v>0.65704549743999996</v>
      </c>
      <c r="BH42" s="368">
        <v>0.65848587987999996</v>
      </c>
      <c r="BI42" s="368">
        <v>0.65728802012999998</v>
      </c>
      <c r="BJ42" s="368">
        <v>0.65896441262000005</v>
      </c>
      <c r="BK42" s="368">
        <v>0.65397403879000005</v>
      </c>
      <c r="BL42" s="368">
        <v>0.65538235748999996</v>
      </c>
      <c r="BM42" s="368">
        <v>0.65966590325999996</v>
      </c>
      <c r="BN42" s="368">
        <v>0.65498942136000005</v>
      </c>
      <c r="BO42" s="368">
        <v>0.65631157068000001</v>
      </c>
      <c r="BP42" s="368">
        <v>0.65475813807000005</v>
      </c>
      <c r="BQ42" s="368">
        <v>0.65608737481000001</v>
      </c>
      <c r="BR42" s="368">
        <v>0.65460630588000002</v>
      </c>
      <c r="BS42" s="368">
        <v>0.65459667762999996</v>
      </c>
      <c r="BT42" s="368">
        <v>0.65610220463000002</v>
      </c>
      <c r="BU42" s="368">
        <v>0.65484179692</v>
      </c>
      <c r="BV42" s="368">
        <v>0.65653081383</v>
      </c>
    </row>
    <row r="43" spans="1:74" ht="11.15" customHeight="1" x14ac:dyDescent="0.25">
      <c r="A43" s="159" t="s">
        <v>1023</v>
      </c>
      <c r="B43" s="170" t="s">
        <v>1022</v>
      </c>
      <c r="C43" s="244">
        <v>0.1241762</v>
      </c>
      <c r="D43" s="244">
        <v>0.139844565</v>
      </c>
      <c r="E43" s="244">
        <v>0.15223511033000001</v>
      </c>
      <c r="F43" s="244">
        <v>0.16546562275000001</v>
      </c>
      <c r="G43" s="244">
        <v>0.1639602614</v>
      </c>
      <c r="H43" s="244">
        <v>0.1652674395</v>
      </c>
      <c r="I43" s="244">
        <v>0.16905566550000001</v>
      </c>
      <c r="J43" s="244">
        <v>0.16698170424</v>
      </c>
      <c r="K43" s="244">
        <v>0.16396504908000001</v>
      </c>
      <c r="L43" s="244">
        <v>0.15310416240999999</v>
      </c>
      <c r="M43" s="244">
        <v>0.15238856923999999</v>
      </c>
      <c r="N43" s="244">
        <v>0.15229438391</v>
      </c>
      <c r="O43" s="244">
        <v>0.14934545058000001</v>
      </c>
      <c r="P43" s="244">
        <v>0.15441338017</v>
      </c>
      <c r="Q43" s="244">
        <v>0.15347612566999999</v>
      </c>
      <c r="R43" s="244">
        <v>0.157076674</v>
      </c>
      <c r="S43" s="244">
        <v>0.16249814233000001</v>
      </c>
      <c r="T43" s="244">
        <v>0.15871147766999999</v>
      </c>
      <c r="U43" s="244">
        <v>0.16258124333000001</v>
      </c>
      <c r="V43" s="244">
        <v>0.15897418050000001</v>
      </c>
      <c r="W43" s="244">
        <v>0.15499803333000001</v>
      </c>
      <c r="X43" s="244">
        <v>0.15737857666999999</v>
      </c>
      <c r="Y43" s="244">
        <v>0.15700700382999999</v>
      </c>
      <c r="Z43" s="244">
        <v>0.15858143383000001</v>
      </c>
      <c r="AA43" s="244">
        <v>0.15649420750000001</v>
      </c>
      <c r="AB43" s="244">
        <v>0.15028043366999999</v>
      </c>
      <c r="AC43" s="244">
        <v>0.15569391317</v>
      </c>
      <c r="AD43" s="244">
        <v>0.1515197365</v>
      </c>
      <c r="AE43" s="244">
        <v>0.15614186817</v>
      </c>
      <c r="AF43" s="244">
        <v>0.15116222317</v>
      </c>
      <c r="AG43" s="244">
        <v>0.16143501817</v>
      </c>
      <c r="AH43" s="244">
        <v>0.17078794983000001</v>
      </c>
      <c r="AI43" s="244">
        <v>0.17806088649999999</v>
      </c>
      <c r="AJ43" s="244">
        <v>0.17435210649999999</v>
      </c>
      <c r="AK43" s="244">
        <v>0.17173773482999999</v>
      </c>
      <c r="AL43" s="244">
        <v>0.17198991150000001</v>
      </c>
      <c r="AM43" s="244">
        <v>0.16730964933</v>
      </c>
      <c r="AN43" s="244">
        <v>0.16272318332999999</v>
      </c>
      <c r="AO43" s="244">
        <v>0.15232433433000001</v>
      </c>
      <c r="AP43" s="244">
        <v>0.15415143033000001</v>
      </c>
      <c r="AQ43" s="244">
        <v>0.15589967699999999</v>
      </c>
      <c r="AR43" s="244">
        <v>0.160555222</v>
      </c>
      <c r="AS43" s="244">
        <v>0.15794232033</v>
      </c>
      <c r="AT43" s="244">
        <v>0.14966812733000001</v>
      </c>
      <c r="AU43" s="244">
        <v>0.15608389967</v>
      </c>
      <c r="AV43" s="244">
        <v>0.16064390033000001</v>
      </c>
      <c r="AW43" s="244">
        <v>0.15763070428000001</v>
      </c>
      <c r="AX43" s="244">
        <v>0.151073121</v>
      </c>
      <c r="AY43" s="244">
        <v>0.15394946232000001</v>
      </c>
      <c r="AZ43" s="244">
        <v>0.15982827893000001</v>
      </c>
      <c r="BA43" s="244">
        <v>0.15084302399999999</v>
      </c>
      <c r="BB43" s="244">
        <v>0.15683943733</v>
      </c>
      <c r="BC43" s="368">
        <v>0.18</v>
      </c>
      <c r="BD43" s="368">
        <v>0.18</v>
      </c>
      <c r="BE43" s="368">
        <v>0.18</v>
      </c>
      <c r="BF43" s="368">
        <v>0.18</v>
      </c>
      <c r="BG43" s="368">
        <v>0.18</v>
      </c>
      <c r="BH43" s="368">
        <v>0.18</v>
      </c>
      <c r="BI43" s="368">
        <v>0.18</v>
      </c>
      <c r="BJ43" s="368">
        <v>0.18</v>
      </c>
      <c r="BK43" s="368">
        <v>0.185</v>
      </c>
      <c r="BL43" s="368">
        <v>0.185</v>
      </c>
      <c r="BM43" s="368">
        <v>0.185</v>
      </c>
      <c r="BN43" s="368">
        <v>0.19</v>
      </c>
      <c r="BO43" s="368">
        <v>0.19</v>
      </c>
      <c r="BP43" s="368">
        <v>0.19</v>
      </c>
      <c r="BQ43" s="368">
        <v>0.19</v>
      </c>
      <c r="BR43" s="368">
        <v>0.19</v>
      </c>
      <c r="BS43" s="368">
        <v>0.19</v>
      </c>
      <c r="BT43" s="368">
        <v>0.19500000000000001</v>
      </c>
      <c r="BU43" s="368">
        <v>0.19500000000000001</v>
      </c>
      <c r="BV43" s="368">
        <v>0.19500000000000001</v>
      </c>
    </row>
    <row r="44" spans="1:74" ht="11.15"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443"/>
      <c r="BD44" s="443"/>
      <c r="BE44" s="443"/>
      <c r="BF44" s="443"/>
      <c r="BG44" s="443"/>
      <c r="BH44" s="443"/>
      <c r="BI44" s="443"/>
      <c r="BJ44" s="369"/>
      <c r="BK44" s="369"/>
      <c r="BL44" s="369"/>
      <c r="BM44" s="369"/>
      <c r="BN44" s="369"/>
      <c r="BO44" s="369"/>
      <c r="BP44" s="369"/>
      <c r="BQ44" s="369"/>
      <c r="BR44" s="369"/>
      <c r="BS44" s="369"/>
      <c r="BT44" s="369"/>
      <c r="BU44" s="369"/>
      <c r="BV44" s="369"/>
    </row>
    <row r="45" spans="1:74" ht="11.15" customHeight="1" x14ac:dyDescent="0.25">
      <c r="A45" s="159" t="s">
        <v>375</v>
      </c>
      <c r="B45" s="169" t="s">
        <v>79</v>
      </c>
      <c r="C45" s="244">
        <v>61.680583652000003</v>
      </c>
      <c r="D45" s="244">
        <v>62.087048072999998</v>
      </c>
      <c r="E45" s="244">
        <v>62.581229252</v>
      </c>
      <c r="F45" s="244">
        <v>62.780060906999999</v>
      </c>
      <c r="G45" s="244">
        <v>62.887996547999997</v>
      </c>
      <c r="H45" s="244">
        <v>63.600630381999999</v>
      </c>
      <c r="I45" s="244">
        <v>64.354329723999996</v>
      </c>
      <c r="J45" s="244">
        <v>64.644102270000005</v>
      </c>
      <c r="K45" s="244">
        <v>64.225406051999997</v>
      </c>
      <c r="L45" s="244">
        <v>64.964357681999999</v>
      </c>
      <c r="M45" s="244">
        <v>65.306116863</v>
      </c>
      <c r="N45" s="244">
        <v>65.440371366999997</v>
      </c>
      <c r="O45" s="244">
        <v>64.413559249000002</v>
      </c>
      <c r="P45" s="244">
        <v>64.238494403999994</v>
      </c>
      <c r="Q45" s="244">
        <v>64.747717558000005</v>
      </c>
      <c r="R45" s="244">
        <v>64.957888109999999</v>
      </c>
      <c r="S45" s="244">
        <v>65.083769157000006</v>
      </c>
      <c r="T45" s="244">
        <v>65.437060242000001</v>
      </c>
      <c r="U45" s="244">
        <v>65.350721843000002</v>
      </c>
      <c r="V45" s="244">
        <v>66.246660953000003</v>
      </c>
      <c r="W45" s="244">
        <v>66.165704574000003</v>
      </c>
      <c r="X45" s="244">
        <v>66.577560382000001</v>
      </c>
      <c r="Y45" s="244">
        <v>67.397034825999995</v>
      </c>
      <c r="Z45" s="244">
        <v>67.121655817999994</v>
      </c>
      <c r="AA45" s="244">
        <v>67.122574477000001</v>
      </c>
      <c r="AB45" s="244">
        <v>66.738593374999994</v>
      </c>
      <c r="AC45" s="244">
        <v>66.817279339999999</v>
      </c>
      <c r="AD45" s="244">
        <v>64.162044628999993</v>
      </c>
      <c r="AE45" s="244">
        <v>58.800402491</v>
      </c>
      <c r="AF45" s="244">
        <v>60.873341443999998</v>
      </c>
      <c r="AG45" s="244">
        <v>62.068129919999997</v>
      </c>
      <c r="AH45" s="244">
        <v>62.036376060000002</v>
      </c>
      <c r="AI45" s="244">
        <v>61.972244754999998</v>
      </c>
      <c r="AJ45" s="244">
        <v>61.938749350999998</v>
      </c>
      <c r="AK45" s="244">
        <v>62.795510374000003</v>
      </c>
      <c r="AL45" s="244">
        <v>62.531915806999997</v>
      </c>
      <c r="AM45" s="244">
        <v>63.131339248000003</v>
      </c>
      <c r="AN45" s="244">
        <v>60.175500720000002</v>
      </c>
      <c r="AO45" s="244">
        <v>63.313346637999999</v>
      </c>
      <c r="AP45" s="244">
        <v>63.500823236999999</v>
      </c>
      <c r="AQ45" s="244">
        <v>63.986781708999999</v>
      </c>
      <c r="AR45" s="244">
        <v>63.925118521999998</v>
      </c>
      <c r="AS45" s="244">
        <v>64.790756243999994</v>
      </c>
      <c r="AT45" s="244">
        <v>64.250001878999996</v>
      </c>
      <c r="AU45" s="244">
        <v>64.002001922000005</v>
      </c>
      <c r="AV45" s="244">
        <v>65.154957934999999</v>
      </c>
      <c r="AW45" s="244">
        <v>65.500836039000006</v>
      </c>
      <c r="AX45" s="244">
        <v>64.871661923000005</v>
      </c>
      <c r="AY45" s="244">
        <v>64.654016330000005</v>
      </c>
      <c r="AZ45" s="244">
        <v>64.977562866</v>
      </c>
      <c r="BA45" s="244">
        <v>65.603646714000007</v>
      </c>
      <c r="BB45" s="244">
        <v>64.744285198</v>
      </c>
      <c r="BC45" s="368">
        <v>65.137638148999997</v>
      </c>
      <c r="BD45" s="368">
        <v>65.114842784000004</v>
      </c>
      <c r="BE45" s="368">
        <v>65.478139456999997</v>
      </c>
      <c r="BF45" s="368">
        <v>65.831474575000001</v>
      </c>
      <c r="BG45" s="368">
        <v>65.781832140999995</v>
      </c>
      <c r="BH45" s="368">
        <v>65.727826082999997</v>
      </c>
      <c r="BI45" s="368">
        <v>66.183354264000002</v>
      </c>
      <c r="BJ45" s="368">
        <v>65.979682815999993</v>
      </c>
      <c r="BK45" s="368">
        <v>65.872399784999999</v>
      </c>
      <c r="BL45" s="368">
        <v>65.876095559000007</v>
      </c>
      <c r="BM45" s="368">
        <v>65.805224960000004</v>
      </c>
      <c r="BN45" s="368">
        <v>66.301917205999999</v>
      </c>
      <c r="BO45" s="368">
        <v>66.533839650000004</v>
      </c>
      <c r="BP45" s="368">
        <v>66.789689749999994</v>
      </c>
      <c r="BQ45" s="368">
        <v>66.810299276999999</v>
      </c>
      <c r="BR45" s="368">
        <v>66.873734396000003</v>
      </c>
      <c r="BS45" s="368">
        <v>66.934950517000004</v>
      </c>
      <c r="BT45" s="368">
        <v>66.937524593999996</v>
      </c>
      <c r="BU45" s="368">
        <v>67.12314001</v>
      </c>
      <c r="BV45" s="368">
        <v>66.795991880000003</v>
      </c>
    </row>
    <row r="46" spans="1:74" ht="11.15" customHeight="1" x14ac:dyDescent="0.25">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244"/>
      <c r="BC46" s="368"/>
      <c r="BD46" s="368"/>
      <c r="BE46" s="368"/>
      <c r="BF46" s="368"/>
      <c r="BG46" s="368"/>
      <c r="BH46" s="368"/>
      <c r="BI46" s="368"/>
      <c r="BJ46" s="368"/>
      <c r="BK46" s="368"/>
      <c r="BL46" s="368"/>
      <c r="BM46" s="368"/>
      <c r="BN46" s="368"/>
      <c r="BO46" s="368"/>
      <c r="BP46" s="368"/>
      <c r="BQ46" s="368"/>
      <c r="BR46" s="368"/>
      <c r="BS46" s="368"/>
      <c r="BT46" s="368"/>
      <c r="BU46" s="368"/>
      <c r="BV46" s="368"/>
    </row>
    <row r="47" spans="1:74" ht="11.15" customHeight="1" x14ac:dyDescent="0.25">
      <c r="A47" s="159" t="s">
        <v>374</v>
      </c>
      <c r="B47" s="169" t="s">
        <v>383</v>
      </c>
      <c r="C47" s="244">
        <v>5.2611253525999997</v>
      </c>
      <c r="D47" s="244">
        <v>5.2731653364</v>
      </c>
      <c r="E47" s="244">
        <v>5.2812852428000001</v>
      </c>
      <c r="F47" s="244">
        <v>5.3116909998999997</v>
      </c>
      <c r="G47" s="244">
        <v>5.3081283478000003</v>
      </c>
      <c r="H47" s="244">
        <v>5.3078813499999997</v>
      </c>
      <c r="I47" s="244">
        <v>5.2972229764999996</v>
      </c>
      <c r="J47" s="244">
        <v>5.2961169342999996</v>
      </c>
      <c r="K47" s="244">
        <v>5.2932653516999997</v>
      </c>
      <c r="L47" s="244">
        <v>5.2879818904000002</v>
      </c>
      <c r="M47" s="244">
        <v>5.2886363584999998</v>
      </c>
      <c r="N47" s="244">
        <v>5.2949643524000001</v>
      </c>
      <c r="O47" s="244">
        <v>5.338386388</v>
      </c>
      <c r="P47" s="244">
        <v>5.3449057255000003</v>
      </c>
      <c r="Q47" s="244">
        <v>5.3809038984999997</v>
      </c>
      <c r="R47" s="244">
        <v>5.3902071961000004</v>
      </c>
      <c r="S47" s="244">
        <v>5.3739942280999999</v>
      </c>
      <c r="T47" s="244">
        <v>5.3726354953</v>
      </c>
      <c r="U47" s="244">
        <v>5.3658350881999999</v>
      </c>
      <c r="V47" s="244">
        <v>5.3514304044000003</v>
      </c>
      <c r="W47" s="244">
        <v>5.3124199303999999</v>
      </c>
      <c r="X47" s="244">
        <v>5.2713858673000002</v>
      </c>
      <c r="Y47" s="244">
        <v>5.2796606609000003</v>
      </c>
      <c r="Z47" s="244">
        <v>5.3050773374000002</v>
      </c>
      <c r="AA47" s="244">
        <v>5.1282112971</v>
      </c>
      <c r="AB47" s="244">
        <v>5.0986334880999999</v>
      </c>
      <c r="AC47" s="244">
        <v>5.0671861823000004</v>
      </c>
      <c r="AD47" s="244">
        <v>5.0960327016000004</v>
      </c>
      <c r="AE47" s="244">
        <v>5.0174187713</v>
      </c>
      <c r="AF47" s="244">
        <v>5.0227210002999998</v>
      </c>
      <c r="AG47" s="244">
        <v>5.0339790612000002</v>
      </c>
      <c r="AH47" s="244">
        <v>5.0729653361000002</v>
      </c>
      <c r="AI47" s="244">
        <v>5.1558536939000001</v>
      </c>
      <c r="AJ47" s="244">
        <v>5.1392828150999996</v>
      </c>
      <c r="AK47" s="244">
        <v>5.1642449644999999</v>
      </c>
      <c r="AL47" s="244">
        <v>5.1766871983999998</v>
      </c>
      <c r="AM47" s="244">
        <v>5.2934006598999996</v>
      </c>
      <c r="AN47" s="244">
        <v>5.2401581888999997</v>
      </c>
      <c r="AO47" s="244">
        <v>5.2569250823000004</v>
      </c>
      <c r="AP47" s="244">
        <v>5.3669592348000004</v>
      </c>
      <c r="AQ47" s="244">
        <v>5.3980350282999998</v>
      </c>
      <c r="AR47" s="244">
        <v>5.3980760667999999</v>
      </c>
      <c r="AS47" s="244">
        <v>5.4340760668000003</v>
      </c>
      <c r="AT47" s="244">
        <v>5.4436923936000001</v>
      </c>
      <c r="AU47" s="244">
        <v>5.4504564310000001</v>
      </c>
      <c r="AV47" s="244">
        <v>5.4597204684999996</v>
      </c>
      <c r="AW47" s="244">
        <v>5.3742598256000003</v>
      </c>
      <c r="AX47" s="244">
        <v>5.4797878940000002</v>
      </c>
      <c r="AY47" s="244">
        <v>5.6217995945999997</v>
      </c>
      <c r="AZ47" s="244">
        <v>5.5371614782999998</v>
      </c>
      <c r="BA47" s="244">
        <v>5.5101504948000004</v>
      </c>
      <c r="BB47" s="244">
        <v>5.4292099718999998</v>
      </c>
      <c r="BC47" s="368">
        <v>5.4254660738</v>
      </c>
      <c r="BD47" s="368">
        <v>5.4459437347000001</v>
      </c>
      <c r="BE47" s="368">
        <v>5.4779364135000002</v>
      </c>
      <c r="BF47" s="368">
        <v>5.4989858955999997</v>
      </c>
      <c r="BG47" s="368">
        <v>5.4642660455999996</v>
      </c>
      <c r="BH47" s="368">
        <v>5.4510577287000004</v>
      </c>
      <c r="BI47" s="368">
        <v>5.5154477970000002</v>
      </c>
      <c r="BJ47" s="368">
        <v>5.5930388338999997</v>
      </c>
      <c r="BK47" s="368">
        <v>5.6240749249000004</v>
      </c>
      <c r="BL47" s="368">
        <v>5.5381820084999998</v>
      </c>
      <c r="BM47" s="368">
        <v>5.5116379212000002</v>
      </c>
      <c r="BN47" s="368">
        <v>5.4307810244999999</v>
      </c>
      <c r="BO47" s="368">
        <v>5.4267121315000004</v>
      </c>
      <c r="BP47" s="368">
        <v>5.4469853611000003</v>
      </c>
      <c r="BQ47" s="368">
        <v>5.4787980934</v>
      </c>
      <c r="BR47" s="368">
        <v>5.4997974558999996</v>
      </c>
      <c r="BS47" s="368">
        <v>5.4650352521999999</v>
      </c>
      <c r="BT47" s="368">
        <v>5.4515639471000004</v>
      </c>
      <c r="BU47" s="368">
        <v>5.5158615834000004</v>
      </c>
      <c r="BV47" s="368">
        <v>5.5936274702000004</v>
      </c>
    </row>
    <row r="48" spans="1:74" ht="11.15" customHeight="1" x14ac:dyDescent="0.25">
      <c r="A48" s="159" t="s">
        <v>376</v>
      </c>
      <c r="B48" s="169" t="s">
        <v>384</v>
      </c>
      <c r="C48" s="244">
        <v>66.941709005000007</v>
      </c>
      <c r="D48" s="244">
        <v>67.360213408999996</v>
      </c>
      <c r="E48" s="244">
        <v>67.862514494999999</v>
      </c>
      <c r="F48" s="244">
        <v>68.091751905999999</v>
      </c>
      <c r="G48" s="244">
        <v>68.196124894999997</v>
      </c>
      <c r="H48" s="244">
        <v>68.908511731999994</v>
      </c>
      <c r="I48" s="244">
        <v>69.651552699999996</v>
      </c>
      <c r="J48" s="244">
        <v>69.940219204000002</v>
      </c>
      <c r="K48" s="244">
        <v>69.518671402999999</v>
      </c>
      <c r="L48" s="244">
        <v>70.252339571999997</v>
      </c>
      <c r="M48" s="244">
        <v>70.594753221000005</v>
      </c>
      <c r="N48" s="244">
        <v>70.735335719000005</v>
      </c>
      <c r="O48" s="244">
        <v>69.751945637000006</v>
      </c>
      <c r="P48" s="244">
        <v>69.583400128999997</v>
      </c>
      <c r="Q48" s="244">
        <v>70.128621456999994</v>
      </c>
      <c r="R48" s="244">
        <v>70.348095306000005</v>
      </c>
      <c r="S48" s="244">
        <v>70.457763385000007</v>
      </c>
      <c r="T48" s="244">
        <v>70.809695736999998</v>
      </c>
      <c r="U48" s="244">
        <v>70.716556931</v>
      </c>
      <c r="V48" s="244">
        <v>71.598091357000001</v>
      </c>
      <c r="W48" s="244">
        <v>71.478124503999993</v>
      </c>
      <c r="X48" s="244">
        <v>71.848946248999994</v>
      </c>
      <c r="Y48" s="244">
        <v>72.676695487000003</v>
      </c>
      <c r="Z48" s="244">
        <v>72.426733154999994</v>
      </c>
      <c r="AA48" s="244">
        <v>72.250785773999993</v>
      </c>
      <c r="AB48" s="244">
        <v>71.837226862999998</v>
      </c>
      <c r="AC48" s="244">
        <v>71.884465521999999</v>
      </c>
      <c r="AD48" s="244">
        <v>69.258077330000006</v>
      </c>
      <c r="AE48" s="244">
        <v>63.817821262000002</v>
      </c>
      <c r="AF48" s="244">
        <v>65.896062443999995</v>
      </c>
      <c r="AG48" s="244">
        <v>67.102108981000001</v>
      </c>
      <c r="AH48" s="244">
        <v>67.109341396000005</v>
      </c>
      <c r="AI48" s="244">
        <v>67.128098449000007</v>
      </c>
      <c r="AJ48" s="244">
        <v>67.078032166</v>
      </c>
      <c r="AK48" s="244">
        <v>67.959755338999997</v>
      </c>
      <c r="AL48" s="244">
        <v>67.708603005000001</v>
      </c>
      <c r="AM48" s="244">
        <v>68.424739907000003</v>
      </c>
      <c r="AN48" s="244">
        <v>65.415658907999997</v>
      </c>
      <c r="AO48" s="244">
        <v>68.570271719999994</v>
      </c>
      <c r="AP48" s="244">
        <v>68.867782472000002</v>
      </c>
      <c r="AQ48" s="244">
        <v>69.384816737999998</v>
      </c>
      <c r="AR48" s="244">
        <v>69.323194588999996</v>
      </c>
      <c r="AS48" s="244">
        <v>70.224832311</v>
      </c>
      <c r="AT48" s="244">
        <v>69.693694273000006</v>
      </c>
      <c r="AU48" s="244">
        <v>69.452458352999997</v>
      </c>
      <c r="AV48" s="244">
        <v>70.614678402999999</v>
      </c>
      <c r="AW48" s="244">
        <v>70.875095865000006</v>
      </c>
      <c r="AX48" s="244">
        <v>70.351449817000002</v>
      </c>
      <c r="AY48" s="244">
        <v>70.275815924</v>
      </c>
      <c r="AZ48" s="244">
        <v>70.514724345000005</v>
      </c>
      <c r="BA48" s="244">
        <v>71.113797208999998</v>
      </c>
      <c r="BB48" s="244">
        <v>70.173495169999995</v>
      </c>
      <c r="BC48" s="368">
        <v>70.563104222000007</v>
      </c>
      <c r="BD48" s="368">
        <v>70.560786519000004</v>
      </c>
      <c r="BE48" s="368">
        <v>70.956075870999996</v>
      </c>
      <c r="BF48" s="368">
        <v>71.330460470000006</v>
      </c>
      <c r="BG48" s="368">
        <v>71.246098187000001</v>
      </c>
      <c r="BH48" s="368">
        <v>71.178883811999995</v>
      </c>
      <c r="BI48" s="368">
        <v>71.698802060999995</v>
      </c>
      <c r="BJ48" s="368">
        <v>71.572721650000005</v>
      </c>
      <c r="BK48" s="368">
        <v>71.496474710000001</v>
      </c>
      <c r="BL48" s="368">
        <v>71.414277568000003</v>
      </c>
      <c r="BM48" s="368">
        <v>71.316862881000006</v>
      </c>
      <c r="BN48" s="368">
        <v>71.732698229999997</v>
      </c>
      <c r="BO48" s="368">
        <v>71.960551781000007</v>
      </c>
      <c r="BP48" s="368">
        <v>72.236675110999997</v>
      </c>
      <c r="BQ48" s="368">
        <v>72.289097369999993</v>
      </c>
      <c r="BR48" s="368">
        <v>72.373531851999999</v>
      </c>
      <c r="BS48" s="368">
        <v>72.399985768999997</v>
      </c>
      <c r="BT48" s="368">
        <v>72.389088541000007</v>
      </c>
      <c r="BU48" s="368">
        <v>72.639001594000007</v>
      </c>
      <c r="BV48" s="368">
        <v>72.389619350000004</v>
      </c>
    </row>
    <row r="49" spans="1:74" ht="11.15" customHeight="1" x14ac:dyDescent="0.25">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244"/>
      <c r="BC49" s="368"/>
      <c r="BD49" s="368"/>
      <c r="BE49" s="368"/>
      <c r="BF49" s="368"/>
      <c r="BG49" s="368"/>
      <c r="BH49" s="368"/>
      <c r="BI49" s="368"/>
      <c r="BJ49" s="368"/>
      <c r="BK49" s="368"/>
      <c r="BL49" s="368"/>
      <c r="BM49" s="368"/>
      <c r="BN49" s="368"/>
      <c r="BO49" s="368"/>
      <c r="BP49" s="368"/>
      <c r="BQ49" s="368"/>
      <c r="BR49" s="368"/>
      <c r="BS49" s="368"/>
      <c r="BT49" s="368"/>
      <c r="BU49" s="368"/>
      <c r="BV49" s="368"/>
    </row>
    <row r="50" spans="1:74" ht="11.15" customHeight="1" x14ac:dyDescent="0.25">
      <c r="A50" s="159" t="s">
        <v>897</v>
      </c>
      <c r="B50" s="171" t="s">
        <v>898</v>
      </c>
      <c r="C50" s="245">
        <v>0.32177419354999998</v>
      </c>
      <c r="D50" s="245">
        <v>0.41012500000000002</v>
      </c>
      <c r="E50" s="245">
        <v>0.43149999999999999</v>
      </c>
      <c r="F50" s="245">
        <v>0.23649999999999999</v>
      </c>
      <c r="G50" s="245">
        <v>0.20649999999999999</v>
      </c>
      <c r="H50" s="245">
        <v>0.27150000000000002</v>
      </c>
      <c r="I50" s="245">
        <v>9.6483870967999999E-2</v>
      </c>
      <c r="J50" s="245">
        <v>0.10594354839</v>
      </c>
      <c r="K50" s="245">
        <v>0.21</v>
      </c>
      <c r="L50" s="245">
        <v>0.26214516128999998</v>
      </c>
      <c r="M50" s="245">
        <v>0.26300000000000001</v>
      </c>
      <c r="N50" s="245">
        <v>0.38174193548000002</v>
      </c>
      <c r="O50" s="245">
        <v>0.27600000000000002</v>
      </c>
      <c r="P50" s="245">
        <v>0.61199999999999999</v>
      </c>
      <c r="Q50" s="245">
        <v>0.26300000000000001</v>
      </c>
      <c r="R50" s="245">
        <v>0.25</v>
      </c>
      <c r="S50" s="245">
        <v>0.316</v>
      </c>
      <c r="T50" s="245">
        <v>0.26</v>
      </c>
      <c r="U50" s="245">
        <v>0.69699999999999995</v>
      </c>
      <c r="V50" s="245">
        <v>0.191</v>
      </c>
      <c r="W50" s="245">
        <v>0.34699999999999998</v>
      </c>
      <c r="X50" s="245">
        <v>0.42691935483999999</v>
      </c>
      <c r="Y50" s="245">
        <v>0.28799999999999998</v>
      </c>
      <c r="Z50" s="245">
        <v>0.26800000000000002</v>
      </c>
      <c r="AA50" s="245">
        <v>0.184</v>
      </c>
      <c r="AB50" s="245">
        <v>0.19804827586000001</v>
      </c>
      <c r="AC50" s="245">
        <v>0.17322580644999999</v>
      </c>
      <c r="AD50" s="245">
        <v>0.89100000000000001</v>
      </c>
      <c r="AE50" s="245">
        <v>0.94799999999999995</v>
      </c>
      <c r="AF50" s="245">
        <v>1.0029999999999999</v>
      </c>
      <c r="AG50" s="245">
        <v>0.75036000000000003</v>
      </c>
      <c r="AH50" s="245">
        <v>0.91654999999999998</v>
      </c>
      <c r="AI50" s="245">
        <v>0.47603000000000001</v>
      </c>
      <c r="AJ50" s="245">
        <v>0.94864999999999999</v>
      </c>
      <c r="AK50" s="245">
        <v>0.436</v>
      </c>
      <c r="AL50" s="245">
        <v>0.46500000000000002</v>
      </c>
      <c r="AM50" s="245">
        <v>0.32580645160999999</v>
      </c>
      <c r="AN50" s="245">
        <v>1.2609999999999999</v>
      </c>
      <c r="AO50" s="245">
        <v>0.30499999999999999</v>
      </c>
      <c r="AP50" s="245">
        <v>0.66600000000000004</v>
      </c>
      <c r="AQ50" s="245">
        <v>0.44900000000000001</v>
      </c>
      <c r="AR50" s="245">
        <v>0.39600000000000002</v>
      </c>
      <c r="AS50" s="245">
        <v>0.17499999999999999</v>
      </c>
      <c r="AT50" s="245">
        <v>0.82799999999999996</v>
      </c>
      <c r="AU50" s="245">
        <v>1.4179999999999999</v>
      </c>
      <c r="AV50" s="245">
        <v>0.73099999999999998</v>
      </c>
      <c r="AW50" s="245">
        <v>0.7</v>
      </c>
      <c r="AX50" s="245">
        <v>1.1579999999999999</v>
      </c>
      <c r="AY50" s="245">
        <v>1.0569999999999999</v>
      </c>
      <c r="AZ50" s="245">
        <v>0.41599999999999998</v>
      </c>
      <c r="BA50" s="245">
        <v>0.76300000000000001</v>
      </c>
      <c r="BB50" s="245">
        <v>1.9470000000000001</v>
      </c>
      <c r="BC50" s="559" t="s">
        <v>1406</v>
      </c>
      <c r="BD50" s="559" t="s">
        <v>1406</v>
      </c>
      <c r="BE50" s="559" t="s">
        <v>1406</v>
      </c>
      <c r="BF50" s="559" t="s">
        <v>1406</v>
      </c>
      <c r="BG50" s="559" t="s">
        <v>1406</v>
      </c>
      <c r="BH50" s="559" t="s">
        <v>1406</v>
      </c>
      <c r="BI50" s="559" t="s">
        <v>1406</v>
      </c>
      <c r="BJ50" s="559" t="s">
        <v>1406</v>
      </c>
      <c r="BK50" s="559" t="s">
        <v>1406</v>
      </c>
      <c r="BL50" s="559" t="s">
        <v>1406</v>
      </c>
      <c r="BM50" s="559" t="s">
        <v>1406</v>
      </c>
      <c r="BN50" s="559" t="s">
        <v>1406</v>
      </c>
      <c r="BO50" s="559" t="s">
        <v>1406</v>
      </c>
      <c r="BP50" s="559" t="s">
        <v>1406</v>
      </c>
      <c r="BQ50" s="559" t="s">
        <v>1406</v>
      </c>
      <c r="BR50" s="559" t="s">
        <v>1406</v>
      </c>
      <c r="BS50" s="559" t="s">
        <v>1406</v>
      </c>
      <c r="BT50" s="559" t="s">
        <v>1406</v>
      </c>
      <c r="BU50" s="559" t="s">
        <v>1406</v>
      </c>
      <c r="BV50" s="559" t="s">
        <v>1406</v>
      </c>
    </row>
    <row r="51" spans="1:74" ht="12" customHeight="1" x14ac:dyDescent="0.25">
      <c r="B51" s="772" t="s">
        <v>808</v>
      </c>
      <c r="C51" s="756"/>
      <c r="D51" s="756"/>
      <c r="E51" s="756"/>
      <c r="F51" s="756"/>
      <c r="G51" s="756"/>
      <c r="H51" s="756"/>
      <c r="I51" s="756"/>
      <c r="J51" s="756"/>
      <c r="K51" s="756"/>
      <c r="L51" s="756"/>
      <c r="M51" s="756"/>
      <c r="N51" s="756"/>
      <c r="O51" s="756"/>
      <c r="P51" s="756"/>
      <c r="Q51" s="756"/>
      <c r="BD51" s="445"/>
      <c r="BE51" s="445"/>
      <c r="BF51" s="445"/>
    </row>
    <row r="52" spans="1:74" ht="12" customHeight="1" x14ac:dyDescent="0.2">
      <c r="B52" s="779" t="s">
        <v>1333</v>
      </c>
      <c r="C52" s="779"/>
      <c r="D52" s="779"/>
      <c r="E52" s="779"/>
      <c r="F52" s="779"/>
      <c r="G52" s="779"/>
      <c r="H52" s="779"/>
      <c r="I52" s="779"/>
      <c r="J52" s="779"/>
      <c r="K52" s="779"/>
      <c r="L52" s="779"/>
      <c r="M52" s="779"/>
      <c r="N52" s="779"/>
      <c r="O52" s="779"/>
      <c r="P52" s="779"/>
      <c r="Q52" s="779"/>
      <c r="R52" s="779"/>
      <c r="BD52" s="445"/>
      <c r="BE52" s="445"/>
      <c r="BF52" s="445"/>
    </row>
    <row r="53" spans="1:74" s="397" customFormat="1" ht="12" customHeight="1" x14ac:dyDescent="0.25">
      <c r="A53" s="398"/>
      <c r="B53" s="779" t="s">
        <v>1104</v>
      </c>
      <c r="C53" s="779"/>
      <c r="D53" s="779"/>
      <c r="E53" s="779"/>
      <c r="F53" s="779"/>
      <c r="G53" s="779"/>
      <c r="H53" s="779"/>
      <c r="I53" s="779"/>
      <c r="J53" s="779"/>
      <c r="K53" s="779"/>
      <c r="L53" s="779"/>
      <c r="M53" s="779"/>
      <c r="N53" s="779"/>
      <c r="O53" s="779"/>
      <c r="P53" s="779"/>
      <c r="Q53" s="779"/>
      <c r="R53" s="677"/>
      <c r="AY53" s="483"/>
      <c r="AZ53" s="483"/>
      <c r="BA53" s="483"/>
      <c r="BB53" s="483"/>
      <c r="BC53" s="483"/>
      <c r="BD53" s="483"/>
      <c r="BE53" s="483"/>
      <c r="BF53" s="483"/>
      <c r="BG53" s="483"/>
      <c r="BH53" s="483"/>
      <c r="BI53" s="483"/>
      <c r="BJ53" s="483"/>
    </row>
    <row r="54" spans="1:74" s="397" customFormat="1" ht="12" customHeight="1" x14ac:dyDescent="0.25">
      <c r="A54" s="398"/>
      <c r="B54" s="749" t="str">
        <f>"Notes: "&amp;"EIA completed modeling and analysis for this report on " &amp;Dates!D2&amp;"."</f>
        <v>Notes: EIA completed modeling and analysis for this report on Thursday May 5, 2022.</v>
      </c>
      <c r="C54" s="748"/>
      <c r="D54" s="748"/>
      <c r="E54" s="748"/>
      <c r="F54" s="748"/>
      <c r="G54" s="748"/>
      <c r="H54" s="748"/>
      <c r="I54" s="748"/>
      <c r="J54" s="748"/>
      <c r="K54" s="748"/>
      <c r="L54" s="748"/>
      <c r="M54" s="748"/>
      <c r="N54" s="748"/>
      <c r="O54" s="748"/>
      <c r="P54" s="748"/>
      <c r="Q54" s="748"/>
      <c r="AY54" s="483"/>
      <c r="AZ54" s="483"/>
      <c r="BA54" s="483"/>
      <c r="BB54" s="483"/>
      <c r="BC54" s="483"/>
      <c r="BD54" s="483"/>
      <c r="BE54" s="483"/>
      <c r="BF54" s="483"/>
      <c r="BG54" s="483"/>
      <c r="BH54" s="483"/>
      <c r="BI54" s="483"/>
      <c r="BJ54" s="483"/>
    </row>
    <row r="55" spans="1:74" s="397" customFormat="1" ht="12" customHeight="1" x14ac:dyDescent="0.25">
      <c r="A55" s="398"/>
      <c r="B55" s="749" t="s">
        <v>351</v>
      </c>
      <c r="C55" s="748"/>
      <c r="D55" s="748"/>
      <c r="E55" s="748"/>
      <c r="F55" s="748"/>
      <c r="G55" s="748"/>
      <c r="H55" s="748"/>
      <c r="I55" s="748"/>
      <c r="J55" s="748"/>
      <c r="K55" s="748"/>
      <c r="L55" s="748"/>
      <c r="M55" s="748"/>
      <c r="N55" s="748"/>
      <c r="O55" s="748"/>
      <c r="P55" s="748"/>
      <c r="Q55" s="748"/>
      <c r="AY55" s="483"/>
      <c r="AZ55" s="483"/>
      <c r="BA55" s="483"/>
      <c r="BB55" s="483"/>
      <c r="BC55" s="483"/>
      <c r="BD55" s="483"/>
      <c r="BE55" s="483"/>
      <c r="BF55" s="483"/>
      <c r="BG55" s="483"/>
      <c r="BH55" s="483"/>
      <c r="BI55" s="483"/>
      <c r="BJ55" s="483"/>
    </row>
    <row r="56" spans="1:74" s="397" customFormat="1" ht="12" customHeight="1" x14ac:dyDescent="0.25">
      <c r="A56" s="398"/>
      <c r="B56" s="773" t="s">
        <v>796</v>
      </c>
      <c r="C56" s="773"/>
      <c r="D56" s="773"/>
      <c r="E56" s="773"/>
      <c r="F56" s="773"/>
      <c r="G56" s="773"/>
      <c r="H56" s="773"/>
      <c r="I56" s="773"/>
      <c r="J56" s="773"/>
      <c r="K56" s="773"/>
      <c r="L56" s="773"/>
      <c r="M56" s="773"/>
      <c r="N56" s="773"/>
      <c r="O56" s="773"/>
      <c r="P56" s="773"/>
      <c r="Q56" s="735"/>
      <c r="AY56" s="483"/>
      <c r="AZ56" s="483"/>
      <c r="BA56" s="483"/>
      <c r="BB56" s="483"/>
      <c r="BC56" s="483"/>
      <c r="BD56" s="483"/>
      <c r="BE56" s="483"/>
      <c r="BF56" s="483"/>
      <c r="BG56" s="483"/>
      <c r="BH56" s="483"/>
      <c r="BI56" s="483"/>
      <c r="BJ56" s="483"/>
    </row>
    <row r="57" spans="1:74" s="397" customFormat="1" ht="12.75" customHeight="1" x14ac:dyDescent="0.25">
      <c r="A57" s="398"/>
      <c r="B57" s="773" t="s">
        <v>855</v>
      </c>
      <c r="C57" s="735"/>
      <c r="D57" s="735"/>
      <c r="E57" s="735"/>
      <c r="F57" s="735"/>
      <c r="G57" s="735"/>
      <c r="H57" s="735"/>
      <c r="I57" s="735"/>
      <c r="J57" s="735"/>
      <c r="K57" s="735"/>
      <c r="L57" s="735"/>
      <c r="M57" s="735"/>
      <c r="N57" s="735"/>
      <c r="O57" s="735"/>
      <c r="P57" s="735"/>
      <c r="Q57" s="735"/>
      <c r="AY57" s="483"/>
      <c r="AZ57" s="483"/>
      <c r="BA57" s="483"/>
      <c r="BB57" s="483"/>
      <c r="BC57" s="483"/>
      <c r="BD57" s="483"/>
      <c r="BE57" s="483"/>
      <c r="BF57" s="483"/>
      <c r="BG57" s="483"/>
      <c r="BH57" s="483"/>
      <c r="BI57" s="483"/>
      <c r="BJ57" s="483"/>
    </row>
    <row r="58" spans="1:74" s="397" customFormat="1" ht="12" customHeight="1" x14ac:dyDescent="0.25">
      <c r="A58" s="398"/>
      <c r="B58" s="775" t="s">
        <v>847</v>
      </c>
      <c r="C58" s="735"/>
      <c r="D58" s="735"/>
      <c r="E58" s="735"/>
      <c r="F58" s="735"/>
      <c r="G58" s="735"/>
      <c r="H58" s="735"/>
      <c r="I58" s="735"/>
      <c r="J58" s="735"/>
      <c r="K58" s="735"/>
      <c r="L58" s="735"/>
      <c r="M58" s="735"/>
      <c r="N58" s="735"/>
      <c r="O58" s="735"/>
      <c r="P58" s="735"/>
      <c r="Q58" s="735"/>
      <c r="AY58" s="483"/>
      <c r="AZ58" s="483"/>
      <c r="BA58" s="483"/>
      <c r="BB58" s="483"/>
      <c r="BC58" s="483"/>
      <c r="BD58" s="483"/>
      <c r="BE58" s="483"/>
      <c r="BF58" s="483"/>
      <c r="BG58" s="483"/>
      <c r="BH58" s="483"/>
      <c r="BI58" s="483"/>
      <c r="BJ58" s="483"/>
    </row>
    <row r="59" spans="1:74" s="397" customFormat="1" ht="12" customHeight="1" x14ac:dyDescent="0.25">
      <c r="A59" s="393"/>
      <c r="B59" s="776" t="s">
        <v>831</v>
      </c>
      <c r="C59" s="777"/>
      <c r="D59" s="777"/>
      <c r="E59" s="777"/>
      <c r="F59" s="777"/>
      <c r="G59" s="777"/>
      <c r="H59" s="777"/>
      <c r="I59" s="777"/>
      <c r="J59" s="777"/>
      <c r="K59" s="777"/>
      <c r="L59" s="777"/>
      <c r="M59" s="777"/>
      <c r="N59" s="777"/>
      <c r="O59" s="777"/>
      <c r="P59" s="777"/>
      <c r="Q59" s="735"/>
      <c r="AY59" s="483"/>
      <c r="AZ59" s="483"/>
      <c r="BA59" s="483"/>
      <c r="BB59" s="483"/>
      <c r="BC59" s="483"/>
      <c r="BD59" s="483"/>
      <c r="BE59" s="483"/>
      <c r="BF59" s="483"/>
      <c r="BG59" s="483"/>
      <c r="BH59" s="483"/>
      <c r="BI59" s="483"/>
      <c r="BJ59" s="483"/>
    </row>
    <row r="60" spans="1:74" ht="12.65" customHeight="1" x14ac:dyDescent="0.2">
      <c r="B60" s="764" t="s">
        <v>1362</v>
      </c>
      <c r="C60" s="735"/>
      <c r="D60" s="735"/>
      <c r="E60" s="735"/>
      <c r="F60" s="735"/>
      <c r="G60" s="735"/>
      <c r="H60" s="735"/>
      <c r="I60" s="735"/>
      <c r="J60" s="735"/>
      <c r="K60" s="735"/>
      <c r="L60" s="735"/>
      <c r="M60" s="735"/>
      <c r="N60" s="735"/>
      <c r="O60" s="735"/>
      <c r="P60" s="735"/>
      <c r="Q60" s="735"/>
      <c r="R60" s="397"/>
      <c r="BD60" s="445"/>
      <c r="BE60" s="445"/>
      <c r="BF60" s="445"/>
      <c r="BK60" s="370"/>
      <c r="BL60" s="370"/>
      <c r="BM60" s="370"/>
      <c r="BN60" s="370"/>
      <c r="BO60" s="370"/>
      <c r="BP60" s="370"/>
      <c r="BQ60" s="370"/>
      <c r="BR60" s="370"/>
      <c r="BS60" s="370"/>
      <c r="BT60" s="370"/>
      <c r="BU60" s="370"/>
      <c r="BV60" s="370"/>
    </row>
    <row r="61" spans="1:74" ht="10" x14ac:dyDescent="0.2">
      <c r="BD61" s="445"/>
      <c r="BE61" s="445"/>
      <c r="BF61" s="445"/>
      <c r="BK61" s="370"/>
      <c r="BL61" s="370"/>
      <c r="BM61" s="370"/>
      <c r="BN61" s="370"/>
      <c r="BO61" s="370"/>
      <c r="BP61" s="370"/>
      <c r="BQ61" s="370"/>
      <c r="BR61" s="370"/>
      <c r="BS61" s="370"/>
      <c r="BT61" s="370"/>
      <c r="BU61" s="370"/>
      <c r="BV61" s="370"/>
    </row>
    <row r="62" spans="1:74" ht="10" x14ac:dyDescent="0.2">
      <c r="BD62" s="445"/>
      <c r="BE62" s="445"/>
      <c r="BF62" s="445"/>
      <c r="BK62" s="370"/>
      <c r="BL62" s="370"/>
      <c r="BM62" s="370"/>
      <c r="BN62" s="370"/>
      <c r="BO62" s="370"/>
      <c r="BP62" s="370"/>
      <c r="BQ62" s="370"/>
      <c r="BR62" s="370"/>
      <c r="BS62" s="370"/>
      <c r="BT62" s="370"/>
      <c r="BU62" s="370"/>
      <c r="BV62" s="370"/>
    </row>
    <row r="63" spans="1:74" ht="10" x14ac:dyDescent="0.2">
      <c r="BD63" s="445"/>
      <c r="BE63" s="445"/>
      <c r="BF63" s="445"/>
      <c r="BK63" s="370"/>
      <c r="BL63" s="370"/>
      <c r="BM63" s="370"/>
      <c r="BN63" s="370"/>
      <c r="BO63" s="370"/>
      <c r="BP63" s="370"/>
      <c r="BQ63" s="370"/>
      <c r="BR63" s="370"/>
      <c r="BS63" s="370"/>
      <c r="BT63" s="370"/>
      <c r="BU63" s="370"/>
      <c r="BV63" s="370"/>
    </row>
    <row r="64" spans="1:74" ht="10" x14ac:dyDescent="0.2">
      <c r="BD64" s="445"/>
      <c r="BE64" s="445"/>
      <c r="BF64" s="445"/>
      <c r="BK64" s="370"/>
      <c r="BL64" s="370"/>
      <c r="BM64" s="370"/>
      <c r="BN64" s="370"/>
      <c r="BO64" s="370"/>
      <c r="BP64" s="370"/>
      <c r="BQ64" s="370"/>
      <c r="BR64" s="370"/>
      <c r="BS64" s="370"/>
      <c r="BT64" s="370"/>
      <c r="BU64" s="370"/>
      <c r="BV64" s="370"/>
    </row>
    <row r="65" spans="56:74" ht="10" x14ac:dyDescent="0.2">
      <c r="BD65" s="445"/>
      <c r="BE65" s="445"/>
      <c r="BF65" s="445"/>
      <c r="BK65" s="370"/>
      <c r="BL65" s="370"/>
      <c r="BM65" s="370"/>
      <c r="BN65" s="370"/>
      <c r="BO65" s="370"/>
      <c r="BP65" s="370"/>
      <c r="BQ65" s="370"/>
      <c r="BR65" s="370"/>
      <c r="BS65" s="370"/>
      <c r="BT65" s="370"/>
      <c r="BU65" s="370"/>
      <c r="BV65" s="370"/>
    </row>
    <row r="66" spans="56:74" ht="10" x14ac:dyDescent="0.2">
      <c r="BD66" s="445"/>
      <c r="BE66" s="445"/>
      <c r="BF66" s="445"/>
      <c r="BK66" s="370"/>
      <c r="BL66" s="370"/>
      <c r="BM66" s="370"/>
      <c r="BN66" s="370"/>
      <c r="BO66" s="370"/>
      <c r="BP66" s="370"/>
      <c r="BQ66" s="370"/>
      <c r="BR66" s="370"/>
      <c r="BS66" s="370"/>
      <c r="BT66" s="370"/>
      <c r="BU66" s="370"/>
      <c r="BV66" s="370"/>
    </row>
    <row r="67" spans="56:74" ht="10" x14ac:dyDescent="0.2">
      <c r="BD67" s="445"/>
      <c r="BE67" s="445"/>
      <c r="BF67" s="445"/>
      <c r="BK67" s="370"/>
      <c r="BL67" s="370"/>
      <c r="BM67" s="370"/>
      <c r="BN67" s="370"/>
      <c r="BO67" s="370"/>
      <c r="BP67" s="370"/>
      <c r="BQ67" s="370"/>
      <c r="BR67" s="370"/>
      <c r="BS67" s="370"/>
      <c r="BT67" s="370"/>
      <c r="BU67" s="370"/>
      <c r="BV67" s="370"/>
    </row>
    <row r="68" spans="56:74" ht="10" x14ac:dyDescent="0.2">
      <c r="BD68" s="445"/>
      <c r="BE68" s="445"/>
      <c r="BF68" s="445"/>
      <c r="BK68" s="370"/>
      <c r="BL68" s="370"/>
      <c r="BM68" s="370"/>
      <c r="BN68" s="370"/>
      <c r="BO68" s="370"/>
      <c r="BP68" s="370"/>
      <c r="BQ68" s="370"/>
      <c r="BR68" s="370"/>
      <c r="BS68" s="370"/>
      <c r="BT68" s="370"/>
      <c r="BU68" s="370"/>
      <c r="BV68" s="370"/>
    </row>
    <row r="69" spans="56:74" ht="10" x14ac:dyDescent="0.2">
      <c r="BD69" s="445"/>
      <c r="BE69" s="445"/>
      <c r="BF69" s="445"/>
      <c r="BK69" s="370"/>
      <c r="BL69" s="370"/>
      <c r="BM69" s="370"/>
      <c r="BN69" s="370"/>
      <c r="BO69" s="370"/>
      <c r="BP69" s="370"/>
      <c r="BQ69" s="370"/>
      <c r="BR69" s="370"/>
      <c r="BS69" s="370"/>
      <c r="BT69" s="370"/>
      <c r="BU69" s="370"/>
      <c r="BV69" s="370"/>
    </row>
    <row r="70" spans="56:74" ht="10" x14ac:dyDescent="0.2">
      <c r="BD70" s="445"/>
      <c r="BE70" s="445"/>
      <c r="BF70" s="445"/>
      <c r="BK70" s="370"/>
      <c r="BL70" s="370"/>
      <c r="BM70" s="370"/>
      <c r="BN70" s="370"/>
      <c r="BO70" s="370"/>
      <c r="BP70" s="370"/>
      <c r="BQ70" s="370"/>
      <c r="BR70" s="370"/>
      <c r="BS70" s="370"/>
      <c r="BT70" s="370"/>
      <c r="BU70" s="370"/>
      <c r="BV70" s="370"/>
    </row>
    <row r="71" spans="56:74" x14ac:dyDescent="0.25">
      <c r="BK71" s="370"/>
      <c r="BL71" s="370"/>
      <c r="BM71" s="370"/>
      <c r="BN71" s="370"/>
      <c r="BO71" s="370"/>
      <c r="BP71" s="370"/>
      <c r="BQ71" s="370"/>
      <c r="BR71" s="370"/>
      <c r="BS71" s="370"/>
      <c r="BT71" s="370"/>
      <c r="BU71" s="370"/>
      <c r="BV71" s="370"/>
    </row>
    <row r="72" spans="56:74" x14ac:dyDescent="0.25">
      <c r="BK72" s="370"/>
      <c r="BL72" s="370"/>
      <c r="BM72" s="370"/>
      <c r="BN72" s="370"/>
      <c r="BO72" s="370"/>
      <c r="BP72" s="370"/>
      <c r="BQ72" s="370"/>
      <c r="BR72" s="370"/>
      <c r="BS72" s="370"/>
      <c r="BT72" s="370"/>
      <c r="BU72" s="370"/>
      <c r="BV72" s="370"/>
    </row>
    <row r="73" spans="56:74" x14ac:dyDescent="0.25">
      <c r="BK73" s="370"/>
      <c r="BL73" s="370"/>
      <c r="BM73" s="370"/>
      <c r="BN73" s="370"/>
      <c r="BO73" s="370"/>
      <c r="BP73" s="370"/>
      <c r="BQ73" s="370"/>
      <c r="BR73" s="370"/>
      <c r="BS73" s="370"/>
      <c r="BT73" s="370"/>
      <c r="BU73" s="370"/>
      <c r="BV73" s="370"/>
    </row>
    <row r="74" spans="56:74" x14ac:dyDescent="0.25">
      <c r="BK74" s="370"/>
      <c r="BL74" s="370"/>
      <c r="BM74" s="370"/>
      <c r="BN74" s="370"/>
      <c r="BO74" s="370"/>
      <c r="BP74" s="370"/>
      <c r="BQ74" s="370"/>
      <c r="BR74" s="370"/>
      <c r="BS74" s="370"/>
      <c r="BT74" s="370"/>
      <c r="BU74" s="370"/>
      <c r="BV74" s="370"/>
    </row>
    <row r="75" spans="56:74" x14ac:dyDescent="0.25">
      <c r="BK75" s="370"/>
      <c r="BL75" s="370"/>
      <c r="BM75" s="370"/>
      <c r="BN75" s="370"/>
      <c r="BO75" s="370"/>
      <c r="BP75" s="370"/>
      <c r="BQ75" s="370"/>
      <c r="BR75" s="370"/>
      <c r="BS75" s="370"/>
      <c r="BT75" s="370"/>
      <c r="BU75" s="370"/>
      <c r="BV75" s="370"/>
    </row>
    <row r="76" spans="56:74" x14ac:dyDescent="0.25">
      <c r="BK76" s="370"/>
      <c r="BL76" s="370"/>
      <c r="BM76" s="370"/>
      <c r="BN76" s="370"/>
      <c r="BO76" s="370"/>
      <c r="BP76" s="370"/>
      <c r="BQ76" s="370"/>
      <c r="BR76" s="370"/>
      <c r="BS76" s="370"/>
      <c r="BT76" s="370"/>
      <c r="BU76" s="370"/>
      <c r="BV76" s="370"/>
    </row>
    <row r="77" spans="56:74" x14ac:dyDescent="0.25">
      <c r="BK77" s="370"/>
      <c r="BL77" s="370"/>
      <c r="BM77" s="370"/>
      <c r="BN77" s="370"/>
      <c r="BO77" s="370"/>
      <c r="BP77" s="370"/>
      <c r="BQ77" s="370"/>
      <c r="BR77" s="370"/>
      <c r="BS77" s="370"/>
      <c r="BT77" s="370"/>
      <c r="BU77" s="370"/>
      <c r="BV77" s="370"/>
    </row>
    <row r="78" spans="56:74" x14ac:dyDescent="0.25">
      <c r="BK78" s="370"/>
      <c r="BL78" s="370"/>
      <c r="BM78" s="370"/>
      <c r="BN78" s="370"/>
      <c r="BO78" s="370"/>
      <c r="BP78" s="370"/>
      <c r="BQ78" s="370"/>
      <c r="BR78" s="370"/>
      <c r="BS78" s="370"/>
      <c r="BT78" s="370"/>
      <c r="BU78" s="370"/>
      <c r="BV78" s="370"/>
    </row>
    <row r="79" spans="56:74" x14ac:dyDescent="0.25">
      <c r="BK79" s="370"/>
      <c r="BL79" s="370"/>
      <c r="BM79" s="370"/>
      <c r="BN79" s="370"/>
      <c r="BO79" s="370"/>
      <c r="BP79" s="370"/>
      <c r="BQ79" s="370"/>
      <c r="BR79" s="370"/>
      <c r="BS79" s="370"/>
      <c r="BT79" s="370"/>
      <c r="BU79" s="370"/>
      <c r="BV79" s="370"/>
    </row>
    <row r="80" spans="56: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row r="127" spans="63:74" x14ac:dyDescent="0.25">
      <c r="BK127" s="370"/>
      <c r="BL127" s="370"/>
      <c r="BM127" s="370"/>
      <c r="BN127" s="370"/>
      <c r="BO127" s="370"/>
      <c r="BP127" s="370"/>
      <c r="BQ127" s="370"/>
      <c r="BR127" s="370"/>
      <c r="BS127" s="370"/>
      <c r="BT127" s="370"/>
      <c r="BU127" s="370"/>
      <c r="BV127" s="370"/>
    </row>
    <row r="128" spans="63:74" x14ac:dyDescent="0.25">
      <c r="BK128" s="370"/>
      <c r="BL128" s="370"/>
      <c r="BM128" s="370"/>
      <c r="BN128" s="370"/>
      <c r="BO128" s="370"/>
      <c r="BP128" s="370"/>
      <c r="BQ128" s="370"/>
      <c r="BR128" s="370"/>
      <c r="BS128" s="370"/>
      <c r="BT128" s="370"/>
      <c r="BU128" s="370"/>
      <c r="BV128" s="370"/>
    </row>
    <row r="129" spans="63:74" x14ac:dyDescent="0.25">
      <c r="BK129" s="370"/>
      <c r="BL129" s="370"/>
      <c r="BM129" s="370"/>
      <c r="BN129" s="370"/>
      <c r="BO129" s="370"/>
      <c r="BP129" s="370"/>
      <c r="BQ129" s="370"/>
      <c r="BR129" s="370"/>
      <c r="BS129" s="370"/>
      <c r="BT129" s="370"/>
      <c r="BU129" s="370"/>
      <c r="BV129" s="370"/>
    </row>
    <row r="130" spans="63:74" x14ac:dyDescent="0.25">
      <c r="BK130" s="370"/>
      <c r="BL130" s="370"/>
      <c r="BM130" s="370"/>
      <c r="BN130" s="370"/>
      <c r="BO130" s="370"/>
      <c r="BP130" s="370"/>
      <c r="BQ130" s="370"/>
      <c r="BR130" s="370"/>
      <c r="BS130" s="370"/>
      <c r="BT130" s="370"/>
      <c r="BU130" s="370"/>
      <c r="BV130" s="370"/>
    </row>
    <row r="131" spans="63:74" x14ac:dyDescent="0.25">
      <c r="BK131" s="370"/>
      <c r="BL131" s="370"/>
      <c r="BM131" s="370"/>
      <c r="BN131" s="370"/>
      <c r="BO131" s="370"/>
      <c r="BP131" s="370"/>
      <c r="BQ131" s="370"/>
      <c r="BR131" s="370"/>
      <c r="BS131" s="370"/>
      <c r="BT131" s="370"/>
      <c r="BU131" s="370"/>
      <c r="BV131" s="370"/>
    </row>
    <row r="132" spans="63:74" x14ac:dyDescent="0.25">
      <c r="BK132" s="370"/>
      <c r="BL132" s="370"/>
      <c r="BM132" s="370"/>
      <c r="BN132" s="370"/>
      <c r="BO132" s="370"/>
      <c r="BP132" s="370"/>
      <c r="BQ132" s="370"/>
      <c r="BR132" s="370"/>
      <c r="BS132" s="370"/>
      <c r="BT132" s="370"/>
      <c r="BU132" s="370"/>
      <c r="BV132" s="370"/>
    </row>
    <row r="133" spans="63:74" x14ac:dyDescent="0.25">
      <c r="BK133" s="370"/>
      <c r="BL133" s="370"/>
      <c r="BM133" s="370"/>
      <c r="BN133" s="370"/>
      <c r="BO133" s="370"/>
      <c r="BP133" s="370"/>
      <c r="BQ133" s="370"/>
      <c r="BR133" s="370"/>
      <c r="BS133" s="370"/>
      <c r="BT133" s="370"/>
      <c r="BU133" s="370"/>
      <c r="BV133" s="370"/>
    </row>
    <row r="134" spans="63:74" x14ac:dyDescent="0.25">
      <c r="BK134" s="370"/>
      <c r="BL134" s="370"/>
      <c r="BM134" s="370"/>
      <c r="BN134" s="370"/>
      <c r="BO134" s="370"/>
      <c r="BP134" s="370"/>
      <c r="BQ134" s="370"/>
      <c r="BR134" s="370"/>
      <c r="BS134" s="370"/>
      <c r="BT134" s="370"/>
      <c r="BU134" s="370"/>
      <c r="BV134" s="370"/>
    </row>
    <row r="135" spans="63:74" x14ac:dyDescent="0.25">
      <c r="BK135" s="370"/>
      <c r="BL135" s="370"/>
      <c r="BM135" s="370"/>
      <c r="BN135" s="370"/>
      <c r="BO135" s="370"/>
      <c r="BP135" s="370"/>
      <c r="BQ135" s="370"/>
      <c r="BR135" s="370"/>
      <c r="BS135" s="370"/>
      <c r="BT135" s="370"/>
      <c r="BU135" s="370"/>
      <c r="BV135" s="370"/>
    </row>
    <row r="136" spans="63:74" x14ac:dyDescent="0.25">
      <c r="BK136" s="370"/>
      <c r="BL136" s="370"/>
      <c r="BM136" s="370"/>
      <c r="BN136" s="370"/>
      <c r="BO136" s="370"/>
      <c r="BP136" s="370"/>
      <c r="BQ136" s="370"/>
      <c r="BR136" s="370"/>
      <c r="BS136" s="370"/>
      <c r="BT136" s="370"/>
      <c r="BU136" s="370"/>
      <c r="BV136" s="370"/>
    </row>
    <row r="137" spans="63:74" x14ac:dyDescent="0.25">
      <c r="BK137" s="370"/>
      <c r="BL137" s="370"/>
      <c r="BM137" s="370"/>
      <c r="BN137" s="370"/>
      <c r="BO137" s="370"/>
      <c r="BP137" s="370"/>
      <c r="BQ137" s="370"/>
      <c r="BR137" s="370"/>
      <c r="BS137" s="370"/>
      <c r="BT137" s="370"/>
      <c r="BU137" s="370"/>
      <c r="BV137" s="370"/>
    </row>
    <row r="138" spans="63:74" x14ac:dyDescent="0.25">
      <c r="BK138" s="370"/>
      <c r="BL138" s="370"/>
      <c r="BM138" s="370"/>
      <c r="BN138" s="370"/>
      <c r="BO138" s="370"/>
      <c r="BP138" s="370"/>
      <c r="BQ138" s="370"/>
      <c r="BR138" s="370"/>
      <c r="BS138" s="370"/>
      <c r="BT138" s="370"/>
      <c r="BU138" s="370"/>
      <c r="BV138" s="370"/>
    </row>
    <row r="139" spans="63:74" x14ac:dyDescent="0.25">
      <c r="BK139" s="370"/>
      <c r="BL139" s="370"/>
      <c r="BM139" s="370"/>
      <c r="BN139" s="370"/>
      <c r="BO139" s="370"/>
      <c r="BP139" s="370"/>
      <c r="BQ139" s="370"/>
      <c r="BR139" s="370"/>
      <c r="BS139" s="370"/>
      <c r="BT139" s="370"/>
      <c r="BU139" s="370"/>
      <c r="BV139" s="370"/>
    </row>
    <row r="140" spans="63:74" x14ac:dyDescent="0.25">
      <c r="BK140" s="370"/>
      <c r="BL140" s="370"/>
      <c r="BM140" s="370"/>
      <c r="BN140" s="370"/>
      <c r="BO140" s="370"/>
      <c r="BP140" s="370"/>
      <c r="BQ140" s="370"/>
      <c r="BR140" s="370"/>
      <c r="BS140" s="370"/>
      <c r="BT140" s="370"/>
      <c r="BU140" s="370"/>
      <c r="BV140" s="370"/>
    </row>
    <row r="141" spans="63:74" x14ac:dyDescent="0.25">
      <c r="BK141" s="370"/>
      <c r="BL141" s="370"/>
      <c r="BM141" s="370"/>
      <c r="BN141" s="370"/>
      <c r="BO141" s="370"/>
      <c r="BP141" s="370"/>
      <c r="BQ141" s="370"/>
      <c r="BR141" s="370"/>
      <c r="BS141" s="370"/>
      <c r="BT141" s="370"/>
      <c r="BU141" s="370"/>
      <c r="BV141" s="370"/>
    </row>
    <row r="142" spans="63:74" x14ac:dyDescent="0.25">
      <c r="BK142" s="370"/>
      <c r="BL142" s="370"/>
      <c r="BM142" s="370"/>
      <c r="BN142" s="370"/>
      <c r="BO142" s="370"/>
      <c r="BP142" s="370"/>
      <c r="BQ142" s="370"/>
      <c r="BR142" s="370"/>
      <c r="BS142" s="370"/>
      <c r="BT142" s="370"/>
      <c r="BU142" s="370"/>
      <c r="BV142" s="370"/>
    </row>
    <row r="143" spans="63:74" x14ac:dyDescent="0.25">
      <c r="BK143" s="370"/>
      <c r="BL143" s="370"/>
      <c r="BM143" s="370"/>
      <c r="BN143" s="370"/>
      <c r="BO143" s="370"/>
      <c r="BP143" s="370"/>
      <c r="BQ143" s="370"/>
      <c r="BR143" s="370"/>
      <c r="BS143" s="370"/>
      <c r="BT143" s="370"/>
      <c r="BU143" s="370"/>
      <c r="BV143" s="370"/>
    </row>
    <row r="144" spans="63:74" x14ac:dyDescent="0.25">
      <c r="BK144" s="370"/>
      <c r="BL144" s="370"/>
      <c r="BM144" s="370"/>
      <c r="BN144" s="370"/>
      <c r="BO144" s="370"/>
      <c r="BP144" s="370"/>
      <c r="BQ144" s="370"/>
      <c r="BR144" s="370"/>
      <c r="BS144" s="370"/>
      <c r="BT144" s="370"/>
      <c r="BU144" s="370"/>
      <c r="BV144" s="370"/>
    </row>
  </sheetData>
  <mergeCells count="18">
    <mergeCell ref="B60:Q60"/>
    <mergeCell ref="B57:Q57"/>
    <mergeCell ref="B58:Q58"/>
    <mergeCell ref="B59:Q59"/>
    <mergeCell ref="B51:Q51"/>
    <mergeCell ref="B53:Q53"/>
    <mergeCell ref="B56:Q56"/>
    <mergeCell ref="B52:R52"/>
    <mergeCell ref="B54:Q54"/>
    <mergeCell ref="B55:Q55"/>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W126"/>
  <sheetViews>
    <sheetView zoomScaleNormal="100" workbookViewId="0">
      <pane xSplit="2" ySplit="4" topLeftCell="AT14" activePane="bottomRight" state="frozen"/>
      <selection activeCell="BF63" sqref="BF63"/>
      <selection pane="topRight" activeCell="BF63" sqref="BF63"/>
      <selection pane="bottomLeft" activeCell="BF63" sqref="BF63"/>
      <selection pane="bottomRight" activeCell="B1" sqref="B1:AL1"/>
    </sheetView>
  </sheetViews>
  <sheetFormatPr defaultColWidth="8.54296875" defaultRowHeight="10.5" x14ac:dyDescent="0.25"/>
  <cols>
    <col min="1" max="1" width="12.453125" style="159" customWidth="1"/>
    <col min="2" max="2" width="32" style="152" customWidth="1"/>
    <col min="3" max="50" width="6.54296875" style="152" customWidth="1"/>
    <col min="51" max="55" width="6.54296875" style="445" customWidth="1"/>
    <col min="56" max="58" width="6.54296875" style="572" customWidth="1"/>
    <col min="59" max="62" width="6.54296875" style="445" customWidth="1"/>
    <col min="63" max="74" width="6.54296875" style="152" customWidth="1"/>
    <col min="75" max="16384" width="8.54296875" style="152"/>
  </cols>
  <sheetData>
    <row r="1" spans="1:75" ht="13.4" customHeight="1" x14ac:dyDescent="0.3">
      <c r="A1" s="759" t="s">
        <v>792</v>
      </c>
      <c r="B1" s="781" t="s">
        <v>1341</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row>
    <row r="2" spans="1:75" ht="12.5" x14ac:dyDescent="0.25">
      <c r="A2" s="760"/>
      <c r="B2" s="671" t="str">
        <f>"U.S. Energy Information Administration  |  Short-Term Energy Outlook  - "&amp;Dates!D1</f>
        <v>U.S. Energy Information Administration  |  Short-Term Energy Outlook  - May 2022</v>
      </c>
      <c r="C2" s="672"/>
      <c r="D2" s="672"/>
      <c r="E2" s="672"/>
      <c r="F2" s="672"/>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row>
    <row r="3" spans="1:75"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5"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5" ht="11.15" customHeight="1" x14ac:dyDescent="0.25">
      <c r="B5" s="246" t="s">
        <v>309</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40"/>
      <c r="AZ5" s="640"/>
      <c r="BA5" s="244"/>
      <c r="BB5" s="640"/>
      <c r="BC5" s="640"/>
      <c r="BD5" s="244"/>
      <c r="BE5" s="244"/>
      <c r="BF5" s="244"/>
      <c r="BG5" s="244"/>
      <c r="BH5" s="244"/>
      <c r="BI5" s="244"/>
      <c r="BJ5" s="640"/>
      <c r="BK5" s="368"/>
      <c r="BL5" s="368"/>
      <c r="BM5" s="368"/>
      <c r="BN5" s="368"/>
      <c r="BO5" s="368"/>
      <c r="BP5" s="368"/>
      <c r="BQ5" s="368"/>
      <c r="BR5" s="368"/>
      <c r="BS5" s="368"/>
      <c r="BT5" s="368"/>
      <c r="BU5" s="368"/>
      <c r="BV5" s="368"/>
    </row>
    <row r="6" spans="1:75" ht="11.15" customHeight="1" x14ac:dyDescent="0.25">
      <c r="A6" s="159" t="s">
        <v>1004</v>
      </c>
      <c r="B6" s="170" t="s">
        <v>310</v>
      </c>
      <c r="C6" s="244">
        <v>1.04</v>
      </c>
      <c r="D6" s="244">
        <v>1.03</v>
      </c>
      <c r="E6" s="244">
        <v>0.99</v>
      </c>
      <c r="F6" s="244">
        <v>0.99</v>
      </c>
      <c r="G6" s="244">
        <v>1.02</v>
      </c>
      <c r="H6" s="244">
        <v>1.04</v>
      </c>
      <c r="I6" s="244">
        <v>1.05</v>
      </c>
      <c r="J6" s="244">
        <v>1.04</v>
      </c>
      <c r="K6" s="244">
        <v>1</v>
      </c>
      <c r="L6" s="244">
        <v>1</v>
      </c>
      <c r="M6" s="244">
        <v>1</v>
      </c>
      <c r="N6" s="244">
        <v>1</v>
      </c>
      <c r="O6" s="244">
        <v>0.95</v>
      </c>
      <c r="P6" s="244">
        <v>1.04</v>
      </c>
      <c r="Q6" s="244">
        <v>1.05</v>
      </c>
      <c r="R6" s="244">
        <v>1.04</v>
      </c>
      <c r="S6" s="244">
        <v>1.03</v>
      </c>
      <c r="T6" s="244">
        <v>1</v>
      </c>
      <c r="U6" s="244">
        <v>1.02</v>
      </c>
      <c r="V6" s="244">
        <v>1.01</v>
      </c>
      <c r="W6" s="244">
        <v>1.02</v>
      </c>
      <c r="X6" s="244">
        <v>1.02</v>
      </c>
      <c r="Y6" s="244">
        <v>1.03</v>
      </c>
      <c r="Z6" s="244">
        <v>1.02</v>
      </c>
      <c r="AA6" s="244">
        <v>1.01</v>
      </c>
      <c r="AB6" s="244">
        <v>1.01</v>
      </c>
      <c r="AC6" s="244">
        <v>1.03</v>
      </c>
      <c r="AD6" s="244">
        <v>1.03</v>
      </c>
      <c r="AE6" s="244">
        <v>0.85</v>
      </c>
      <c r="AF6" s="244">
        <v>0.81499999999999995</v>
      </c>
      <c r="AG6" s="244">
        <v>0.81</v>
      </c>
      <c r="AH6" s="244">
        <v>0.85</v>
      </c>
      <c r="AI6" s="244">
        <v>0.85</v>
      </c>
      <c r="AJ6" s="244">
        <v>0.86</v>
      </c>
      <c r="AK6" s="244">
        <v>0.86</v>
      </c>
      <c r="AL6" s="244">
        <v>0.85</v>
      </c>
      <c r="AM6" s="244">
        <v>0.86</v>
      </c>
      <c r="AN6" s="244">
        <v>0.87</v>
      </c>
      <c r="AO6" s="244">
        <v>0.87</v>
      </c>
      <c r="AP6" s="244">
        <v>0.87</v>
      </c>
      <c r="AQ6" s="244">
        <v>0.88</v>
      </c>
      <c r="AR6" s="244">
        <v>0.89500000000000002</v>
      </c>
      <c r="AS6" s="244">
        <v>0.91</v>
      </c>
      <c r="AT6" s="244">
        <v>0.92</v>
      </c>
      <c r="AU6" s="244">
        <v>0.93</v>
      </c>
      <c r="AV6" s="244">
        <v>0.94</v>
      </c>
      <c r="AW6" s="244">
        <v>0.95</v>
      </c>
      <c r="AX6" s="244">
        <v>0.96</v>
      </c>
      <c r="AY6" s="244">
        <v>0.97</v>
      </c>
      <c r="AZ6" s="244">
        <v>0.97</v>
      </c>
      <c r="BA6" s="244">
        <v>0.98</v>
      </c>
      <c r="BB6" s="244">
        <v>0.99</v>
      </c>
      <c r="BC6" s="368" t="s">
        <v>1407</v>
      </c>
      <c r="BD6" s="368" t="s">
        <v>1407</v>
      </c>
      <c r="BE6" s="368" t="s">
        <v>1407</v>
      </c>
      <c r="BF6" s="368" t="s">
        <v>1407</v>
      </c>
      <c r="BG6" s="368" t="s">
        <v>1407</v>
      </c>
      <c r="BH6" s="368" t="s">
        <v>1407</v>
      </c>
      <c r="BI6" s="368" t="s">
        <v>1407</v>
      </c>
      <c r="BJ6" s="368" t="s">
        <v>1407</v>
      </c>
      <c r="BK6" s="368" t="s">
        <v>1407</v>
      </c>
      <c r="BL6" s="368" t="s">
        <v>1407</v>
      </c>
      <c r="BM6" s="368" t="s">
        <v>1407</v>
      </c>
      <c r="BN6" s="368" t="s">
        <v>1407</v>
      </c>
      <c r="BO6" s="368" t="s">
        <v>1407</v>
      </c>
      <c r="BP6" s="368" t="s">
        <v>1407</v>
      </c>
      <c r="BQ6" s="368" t="s">
        <v>1407</v>
      </c>
      <c r="BR6" s="368" t="s">
        <v>1407</v>
      </c>
      <c r="BS6" s="368" t="s">
        <v>1407</v>
      </c>
      <c r="BT6" s="368" t="s">
        <v>1407</v>
      </c>
      <c r="BU6" s="368" t="s">
        <v>1407</v>
      </c>
      <c r="BV6" s="368" t="s">
        <v>1407</v>
      </c>
      <c r="BW6" s="445"/>
    </row>
    <row r="7" spans="1:75" ht="11.15" customHeight="1" x14ac:dyDescent="0.25">
      <c r="A7" s="159" t="s">
        <v>327</v>
      </c>
      <c r="B7" s="170" t="s">
        <v>318</v>
      </c>
      <c r="C7" s="244">
        <v>1.61</v>
      </c>
      <c r="D7" s="244">
        <v>1.6</v>
      </c>
      <c r="E7" s="244">
        <v>1.57</v>
      </c>
      <c r="F7" s="244">
        <v>1.5649999999999999</v>
      </c>
      <c r="G7" s="244">
        <v>1.57</v>
      </c>
      <c r="H7" s="244">
        <v>1.54</v>
      </c>
      <c r="I7" s="244">
        <v>1.55</v>
      </c>
      <c r="J7" s="244">
        <v>1.56</v>
      </c>
      <c r="K7" s="244">
        <v>1.58</v>
      </c>
      <c r="L7" s="244">
        <v>1.55</v>
      </c>
      <c r="M7" s="244">
        <v>1.59</v>
      </c>
      <c r="N7" s="244">
        <v>1.57</v>
      </c>
      <c r="O7" s="244">
        <v>1.57</v>
      </c>
      <c r="P7" s="244">
        <v>1.46</v>
      </c>
      <c r="Q7" s="244">
        <v>1.47</v>
      </c>
      <c r="R7" s="244">
        <v>1.43</v>
      </c>
      <c r="S7" s="244">
        <v>1.45</v>
      </c>
      <c r="T7" s="244">
        <v>1.41</v>
      </c>
      <c r="U7" s="244">
        <v>1.39</v>
      </c>
      <c r="V7" s="244">
        <v>1.43</v>
      </c>
      <c r="W7" s="244">
        <v>1.38</v>
      </c>
      <c r="X7" s="244">
        <v>1.36</v>
      </c>
      <c r="Y7" s="244">
        <v>1.3</v>
      </c>
      <c r="Z7" s="244">
        <v>1.43</v>
      </c>
      <c r="AA7" s="244">
        <v>1.35</v>
      </c>
      <c r="AB7" s="244">
        <v>1.3</v>
      </c>
      <c r="AC7" s="244">
        <v>1.4</v>
      </c>
      <c r="AD7" s="244">
        <v>1.32</v>
      </c>
      <c r="AE7" s="244">
        <v>1.28</v>
      </c>
      <c r="AF7" s="244">
        <v>1.22</v>
      </c>
      <c r="AG7" s="244">
        <v>1.1499999999999999</v>
      </c>
      <c r="AH7" s="244">
        <v>1.18</v>
      </c>
      <c r="AI7" s="244">
        <v>1.24</v>
      </c>
      <c r="AJ7" s="244">
        <v>1.1299999999999999</v>
      </c>
      <c r="AK7" s="244">
        <v>1.1499999999999999</v>
      </c>
      <c r="AL7" s="244">
        <v>1.1000000000000001</v>
      </c>
      <c r="AM7" s="244">
        <v>1.1000000000000001</v>
      </c>
      <c r="AN7" s="244">
        <v>1.0900000000000001</v>
      </c>
      <c r="AO7" s="244">
        <v>1.1299999999999999</v>
      </c>
      <c r="AP7" s="244">
        <v>1.1100000000000001</v>
      </c>
      <c r="AQ7" s="244">
        <v>1.07</v>
      </c>
      <c r="AR7" s="244">
        <v>1.06</v>
      </c>
      <c r="AS7" s="244">
        <v>1.1100000000000001</v>
      </c>
      <c r="AT7" s="244">
        <v>1.07</v>
      </c>
      <c r="AU7" s="244">
        <v>1.1399999999999999</v>
      </c>
      <c r="AV7" s="244">
        <v>1.0900000000000001</v>
      </c>
      <c r="AW7" s="244">
        <v>1.1200000000000001</v>
      </c>
      <c r="AX7" s="244">
        <v>1.17</v>
      </c>
      <c r="AY7" s="244">
        <v>1.1200000000000001</v>
      </c>
      <c r="AZ7" s="244">
        <v>1.18</v>
      </c>
      <c r="BA7" s="244">
        <v>1.1499999999999999</v>
      </c>
      <c r="BB7" s="244">
        <v>1.2</v>
      </c>
      <c r="BC7" s="368" t="s">
        <v>1407</v>
      </c>
      <c r="BD7" s="368" t="s">
        <v>1407</v>
      </c>
      <c r="BE7" s="368" t="s">
        <v>1407</v>
      </c>
      <c r="BF7" s="368" t="s">
        <v>1407</v>
      </c>
      <c r="BG7" s="368" t="s">
        <v>1407</v>
      </c>
      <c r="BH7" s="368" t="s">
        <v>1407</v>
      </c>
      <c r="BI7" s="368" t="s">
        <v>1407</v>
      </c>
      <c r="BJ7" s="368" t="s">
        <v>1407</v>
      </c>
      <c r="BK7" s="368" t="s">
        <v>1407</v>
      </c>
      <c r="BL7" s="368" t="s">
        <v>1407</v>
      </c>
      <c r="BM7" s="368" t="s">
        <v>1407</v>
      </c>
      <c r="BN7" s="368" t="s">
        <v>1407</v>
      </c>
      <c r="BO7" s="368" t="s">
        <v>1407</v>
      </c>
      <c r="BP7" s="368" t="s">
        <v>1407</v>
      </c>
      <c r="BQ7" s="368" t="s">
        <v>1407</v>
      </c>
      <c r="BR7" s="368" t="s">
        <v>1407</v>
      </c>
      <c r="BS7" s="368" t="s">
        <v>1407</v>
      </c>
      <c r="BT7" s="368" t="s">
        <v>1407</v>
      </c>
      <c r="BU7" s="368" t="s">
        <v>1407</v>
      </c>
      <c r="BV7" s="368" t="s">
        <v>1407</v>
      </c>
      <c r="BW7" s="445"/>
    </row>
    <row r="8" spans="1:75" ht="11.15" customHeight="1" x14ac:dyDescent="0.25">
      <c r="A8" s="159" t="s">
        <v>1094</v>
      </c>
      <c r="B8" s="170" t="s">
        <v>1095</v>
      </c>
      <c r="C8" s="244">
        <v>0.316</v>
      </c>
      <c r="D8" s="244">
        <v>0.32600000000000001</v>
      </c>
      <c r="E8" s="244">
        <v>0.36399999999999999</v>
      </c>
      <c r="F8" s="244">
        <v>0.36299999999999999</v>
      </c>
      <c r="G8" s="244">
        <v>0.35799999999999998</v>
      </c>
      <c r="H8" s="244">
        <v>0.33500000000000002</v>
      </c>
      <c r="I8" s="244">
        <v>0.32500000000000001</v>
      </c>
      <c r="J8" s="244">
        <v>0.34</v>
      </c>
      <c r="K8" s="244">
        <v>0.33500000000000002</v>
      </c>
      <c r="L8" s="244">
        <v>0.33</v>
      </c>
      <c r="M8" s="244">
        <v>0.3</v>
      </c>
      <c r="N8" s="244">
        <v>0.31</v>
      </c>
      <c r="O8" s="244">
        <v>0.32</v>
      </c>
      <c r="P8" s="244">
        <v>0.33500000000000002</v>
      </c>
      <c r="Q8" s="244">
        <v>0.32500000000000001</v>
      </c>
      <c r="R8" s="244">
        <v>0.33500000000000002</v>
      </c>
      <c r="S8" s="244">
        <v>0.32500000000000001</v>
      </c>
      <c r="T8" s="244">
        <v>0.32500000000000001</v>
      </c>
      <c r="U8" s="244">
        <v>0.315</v>
      </c>
      <c r="V8" s="244">
        <v>0.33</v>
      </c>
      <c r="W8" s="244">
        <v>0.33500000000000002</v>
      </c>
      <c r="X8" s="244">
        <v>0.32500000000000001</v>
      </c>
      <c r="Y8" s="244">
        <v>0.31458599999999998</v>
      </c>
      <c r="Z8" s="244">
        <v>0.30499999999999999</v>
      </c>
      <c r="AA8" s="244">
        <v>0.30499999999999999</v>
      </c>
      <c r="AB8" s="244">
        <v>0.28999999999999998</v>
      </c>
      <c r="AC8" s="244">
        <v>0.28000000000000003</v>
      </c>
      <c r="AD8" s="244">
        <v>0.28999999999999998</v>
      </c>
      <c r="AE8" s="244">
        <v>0.28000000000000003</v>
      </c>
      <c r="AF8" s="244">
        <v>0.3</v>
      </c>
      <c r="AG8" s="244">
        <v>0.28000000000000003</v>
      </c>
      <c r="AH8" s="244">
        <v>0.27</v>
      </c>
      <c r="AI8" s="244">
        <v>0.28000000000000003</v>
      </c>
      <c r="AJ8" s="244">
        <v>0.26</v>
      </c>
      <c r="AK8" s="244">
        <v>0.27500000000000002</v>
      </c>
      <c r="AL8" s="244">
        <v>0.26</v>
      </c>
      <c r="AM8" s="244">
        <v>0.27</v>
      </c>
      <c r="AN8" s="244">
        <v>0.27</v>
      </c>
      <c r="AO8" s="244">
        <v>0.28999999999999998</v>
      </c>
      <c r="AP8" s="244">
        <v>0.27500000000000002</v>
      </c>
      <c r="AQ8" s="244">
        <v>0.26</v>
      </c>
      <c r="AR8" s="244">
        <v>0.27</v>
      </c>
      <c r="AS8" s="244">
        <v>0.26</v>
      </c>
      <c r="AT8" s="244">
        <v>0.26</v>
      </c>
      <c r="AU8" s="244">
        <v>0.25</v>
      </c>
      <c r="AV8" s="244">
        <v>0.26</v>
      </c>
      <c r="AW8" s="244">
        <v>0.25</v>
      </c>
      <c r="AX8" s="244">
        <v>0.26</v>
      </c>
      <c r="AY8" s="244">
        <v>0.27</v>
      </c>
      <c r="AZ8" s="244">
        <v>0.28000000000000003</v>
      </c>
      <c r="BA8" s="244">
        <v>0.27</v>
      </c>
      <c r="BB8" s="244">
        <v>0.28000000000000003</v>
      </c>
      <c r="BC8" s="368" t="s">
        <v>1407</v>
      </c>
      <c r="BD8" s="368" t="s">
        <v>1407</v>
      </c>
      <c r="BE8" s="368" t="s">
        <v>1407</v>
      </c>
      <c r="BF8" s="368" t="s">
        <v>1407</v>
      </c>
      <c r="BG8" s="368" t="s">
        <v>1407</v>
      </c>
      <c r="BH8" s="368" t="s">
        <v>1407</v>
      </c>
      <c r="BI8" s="368" t="s">
        <v>1407</v>
      </c>
      <c r="BJ8" s="368" t="s">
        <v>1407</v>
      </c>
      <c r="BK8" s="368" t="s">
        <v>1407</v>
      </c>
      <c r="BL8" s="368" t="s">
        <v>1407</v>
      </c>
      <c r="BM8" s="368" t="s">
        <v>1407</v>
      </c>
      <c r="BN8" s="368" t="s">
        <v>1407</v>
      </c>
      <c r="BO8" s="368" t="s">
        <v>1407</v>
      </c>
      <c r="BP8" s="368" t="s">
        <v>1407</v>
      </c>
      <c r="BQ8" s="368" t="s">
        <v>1407</v>
      </c>
      <c r="BR8" s="368" t="s">
        <v>1407</v>
      </c>
      <c r="BS8" s="368" t="s">
        <v>1407</v>
      </c>
      <c r="BT8" s="368" t="s">
        <v>1407</v>
      </c>
      <c r="BU8" s="368" t="s">
        <v>1407</v>
      </c>
      <c r="BV8" s="368" t="s">
        <v>1407</v>
      </c>
      <c r="BW8" s="445"/>
    </row>
    <row r="9" spans="1:75" ht="11.15" customHeight="1" x14ac:dyDescent="0.25">
      <c r="A9" s="159" t="s">
        <v>1081</v>
      </c>
      <c r="B9" s="170" t="s">
        <v>1082</v>
      </c>
      <c r="C9" s="244">
        <v>0.13500000000000001</v>
      </c>
      <c r="D9" s="244">
        <v>0.13500000000000001</v>
      </c>
      <c r="E9" s="244">
        <v>0.13500000000000001</v>
      </c>
      <c r="F9" s="244">
        <v>0.13500000000000001</v>
      </c>
      <c r="G9" s="244">
        <v>0.13500000000000001</v>
      </c>
      <c r="H9" s="244">
        <v>0.13</v>
      </c>
      <c r="I9" s="244">
        <v>0.13500000000000001</v>
      </c>
      <c r="J9" s="244">
        <v>0.13500000000000001</v>
      </c>
      <c r="K9" s="244">
        <v>0.13500000000000001</v>
      </c>
      <c r="L9" s="244">
        <v>0.13500000000000001</v>
      </c>
      <c r="M9" s="244">
        <v>0.12</v>
      </c>
      <c r="N9" s="244">
        <v>0.11</v>
      </c>
      <c r="O9" s="244">
        <v>0.11</v>
      </c>
      <c r="P9" s="244">
        <v>0.1</v>
      </c>
      <c r="Q9" s="244">
        <v>0.12</v>
      </c>
      <c r="R9" s="244">
        <v>0.12</v>
      </c>
      <c r="S9" s="244">
        <v>0.11</v>
      </c>
      <c r="T9" s="244">
        <v>0.11</v>
      </c>
      <c r="U9" s="244">
        <v>0.13500000000000001</v>
      </c>
      <c r="V9" s="244">
        <v>0.13</v>
      </c>
      <c r="W9" s="244">
        <v>0.12</v>
      </c>
      <c r="X9" s="244">
        <v>0.13</v>
      </c>
      <c r="Y9" s="244">
        <v>0.12</v>
      </c>
      <c r="Z9" s="244">
        <v>0.13</v>
      </c>
      <c r="AA9" s="244">
        <v>0.13</v>
      </c>
      <c r="AB9" s="244">
        <v>0.12</v>
      </c>
      <c r="AC9" s="244">
        <v>0.13</v>
      </c>
      <c r="AD9" s="244">
        <v>0.13500000000000001</v>
      </c>
      <c r="AE9" s="244">
        <v>0.1</v>
      </c>
      <c r="AF9" s="244">
        <v>0.115</v>
      </c>
      <c r="AG9" s="244">
        <v>0.11</v>
      </c>
      <c r="AH9" s="244">
        <v>0.11</v>
      </c>
      <c r="AI9" s="244">
        <v>0.105</v>
      </c>
      <c r="AJ9" s="244">
        <v>0.09</v>
      </c>
      <c r="AK9" s="244">
        <v>0.1</v>
      </c>
      <c r="AL9" s="244">
        <v>0.13</v>
      </c>
      <c r="AM9" s="244">
        <v>0.105</v>
      </c>
      <c r="AN9" s="244">
        <v>0.105</v>
      </c>
      <c r="AO9" s="244">
        <v>0.105</v>
      </c>
      <c r="AP9" s="244">
        <v>0.1</v>
      </c>
      <c r="AQ9" s="244">
        <v>0.105</v>
      </c>
      <c r="AR9" s="244">
        <v>0.1</v>
      </c>
      <c r="AS9" s="244">
        <v>0.1</v>
      </c>
      <c r="AT9" s="244">
        <v>0.1</v>
      </c>
      <c r="AU9" s="244">
        <v>0.1</v>
      </c>
      <c r="AV9" s="244">
        <v>8.5000000000000006E-2</v>
      </c>
      <c r="AW9" s="244">
        <v>0.09</v>
      </c>
      <c r="AX9" s="244">
        <v>0.1</v>
      </c>
      <c r="AY9" s="244">
        <v>0.1</v>
      </c>
      <c r="AZ9" s="244">
        <v>0.09</v>
      </c>
      <c r="BA9" s="244">
        <v>0.09</v>
      </c>
      <c r="BB9" s="244">
        <v>0.09</v>
      </c>
      <c r="BC9" s="368" t="s">
        <v>1407</v>
      </c>
      <c r="BD9" s="368" t="s">
        <v>1407</v>
      </c>
      <c r="BE9" s="368" t="s">
        <v>1407</v>
      </c>
      <c r="BF9" s="368" t="s">
        <v>1407</v>
      </c>
      <c r="BG9" s="368" t="s">
        <v>1407</v>
      </c>
      <c r="BH9" s="368" t="s">
        <v>1407</v>
      </c>
      <c r="BI9" s="368" t="s">
        <v>1407</v>
      </c>
      <c r="BJ9" s="368" t="s">
        <v>1407</v>
      </c>
      <c r="BK9" s="368" t="s">
        <v>1407</v>
      </c>
      <c r="BL9" s="368" t="s">
        <v>1407</v>
      </c>
      <c r="BM9" s="368" t="s">
        <v>1407</v>
      </c>
      <c r="BN9" s="368" t="s">
        <v>1407</v>
      </c>
      <c r="BO9" s="368" t="s">
        <v>1407</v>
      </c>
      <c r="BP9" s="368" t="s">
        <v>1407</v>
      </c>
      <c r="BQ9" s="368" t="s">
        <v>1407</v>
      </c>
      <c r="BR9" s="368" t="s">
        <v>1407</v>
      </c>
      <c r="BS9" s="368" t="s">
        <v>1407</v>
      </c>
      <c r="BT9" s="368" t="s">
        <v>1407</v>
      </c>
      <c r="BU9" s="368" t="s">
        <v>1407</v>
      </c>
      <c r="BV9" s="368" t="s">
        <v>1407</v>
      </c>
      <c r="BW9" s="445"/>
    </row>
    <row r="10" spans="1:75" ht="11.15" customHeight="1" x14ac:dyDescent="0.25">
      <c r="A10" s="159" t="s">
        <v>1011</v>
      </c>
      <c r="B10" s="170" t="s">
        <v>1012</v>
      </c>
      <c r="C10" s="244">
        <v>0.2</v>
      </c>
      <c r="D10" s="244">
        <v>0.2</v>
      </c>
      <c r="E10" s="244">
        <v>0.2</v>
      </c>
      <c r="F10" s="244">
        <v>0.19</v>
      </c>
      <c r="G10" s="244">
        <v>0.2</v>
      </c>
      <c r="H10" s="244">
        <v>0.2</v>
      </c>
      <c r="I10" s="244">
        <v>0.18</v>
      </c>
      <c r="J10" s="244">
        <v>0.2</v>
      </c>
      <c r="K10" s="244">
        <v>0.2</v>
      </c>
      <c r="L10" s="244">
        <v>0.2</v>
      </c>
      <c r="M10" s="244">
        <v>0.18</v>
      </c>
      <c r="N10" s="244">
        <v>0.2</v>
      </c>
      <c r="O10" s="244">
        <v>0.21</v>
      </c>
      <c r="P10" s="244">
        <v>0.2</v>
      </c>
      <c r="Q10" s="244">
        <v>0.2</v>
      </c>
      <c r="R10" s="244">
        <v>0.18</v>
      </c>
      <c r="S10" s="244">
        <v>0.21</v>
      </c>
      <c r="T10" s="244">
        <v>0.21</v>
      </c>
      <c r="U10" s="244">
        <v>0.2</v>
      </c>
      <c r="V10" s="244">
        <v>0.21</v>
      </c>
      <c r="W10" s="244">
        <v>0.2</v>
      </c>
      <c r="X10" s="244">
        <v>0.21</v>
      </c>
      <c r="Y10" s="244">
        <v>0.18</v>
      </c>
      <c r="Z10" s="244">
        <v>0.21</v>
      </c>
      <c r="AA10" s="244">
        <v>0.185</v>
      </c>
      <c r="AB10" s="244">
        <v>0.2</v>
      </c>
      <c r="AC10" s="244">
        <v>0.2</v>
      </c>
      <c r="AD10" s="244">
        <v>0.19</v>
      </c>
      <c r="AE10" s="244">
        <v>0.18</v>
      </c>
      <c r="AF10" s="244">
        <v>0.18</v>
      </c>
      <c r="AG10" s="244">
        <v>0.15</v>
      </c>
      <c r="AH10" s="244">
        <v>0.15</v>
      </c>
      <c r="AI10" s="244">
        <v>0.15</v>
      </c>
      <c r="AJ10" s="244">
        <v>0.17</v>
      </c>
      <c r="AK10" s="244">
        <v>0.16500000000000001</v>
      </c>
      <c r="AL10" s="244">
        <v>0.16500000000000001</v>
      </c>
      <c r="AM10" s="244">
        <v>0.16</v>
      </c>
      <c r="AN10" s="244">
        <v>0.16</v>
      </c>
      <c r="AO10" s="244">
        <v>0.15</v>
      </c>
      <c r="AP10" s="244">
        <v>0.17</v>
      </c>
      <c r="AQ10" s="244">
        <v>0.17</v>
      </c>
      <c r="AR10" s="244">
        <v>0.18</v>
      </c>
      <c r="AS10" s="244">
        <v>0.18</v>
      </c>
      <c r="AT10" s="244">
        <v>0.18</v>
      </c>
      <c r="AU10" s="244">
        <v>0.19</v>
      </c>
      <c r="AV10" s="244">
        <v>0.18</v>
      </c>
      <c r="AW10" s="244">
        <v>0.19</v>
      </c>
      <c r="AX10" s="244">
        <v>0.19</v>
      </c>
      <c r="AY10" s="244">
        <v>0.18</v>
      </c>
      <c r="AZ10" s="244">
        <v>0.19</v>
      </c>
      <c r="BA10" s="244">
        <v>0.19</v>
      </c>
      <c r="BB10" s="244">
        <v>0.2</v>
      </c>
      <c r="BC10" s="368" t="s">
        <v>1407</v>
      </c>
      <c r="BD10" s="368" t="s">
        <v>1407</v>
      </c>
      <c r="BE10" s="368" t="s">
        <v>1407</v>
      </c>
      <c r="BF10" s="368" t="s">
        <v>1407</v>
      </c>
      <c r="BG10" s="368" t="s">
        <v>1407</v>
      </c>
      <c r="BH10" s="368" t="s">
        <v>1407</v>
      </c>
      <c r="BI10" s="368" t="s">
        <v>1407</v>
      </c>
      <c r="BJ10" s="368" t="s">
        <v>1407</v>
      </c>
      <c r="BK10" s="368" t="s">
        <v>1407</v>
      </c>
      <c r="BL10" s="368" t="s">
        <v>1407</v>
      </c>
      <c r="BM10" s="368" t="s">
        <v>1407</v>
      </c>
      <c r="BN10" s="368" t="s">
        <v>1407</v>
      </c>
      <c r="BO10" s="368" t="s">
        <v>1407</v>
      </c>
      <c r="BP10" s="368" t="s">
        <v>1407</v>
      </c>
      <c r="BQ10" s="368" t="s">
        <v>1407</v>
      </c>
      <c r="BR10" s="368" t="s">
        <v>1407</v>
      </c>
      <c r="BS10" s="368" t="s">
        <v>1407</v>
      </c>
      <c r="BT10" s="368" t="s">
        <v>1407</v>
      </c>
      <c r="BU10" s="368" t="s">
        <v>1407</v>
      </c>
      <c r="BV10" s="368" t="s">
        <v>1407</v>
      </c>
      <c r="BW10" s="445"/>
    </row>
    <row r="11" spans="1:75" ht="11.15" customHeight="1" x14ac:dyDescent="0.25">
      <c r="A11" s="159" t="s">
        <v>1003</v>
      </c>
      <c r="B11" s="170" t="s">
        <v>311</v>
      </c>
      <c r="C11" s="244">
        <v>3.84</v>
      </c>
      <c r="D11" s="244">
        <v>3.835</v>
      </c>
      <c r="E11" s="244">
        <v>3.8149999999999999</v>
      </c>
      <c r="F11" s="244">
        <v>3.8250000000000002</v>
      </c>
      <c r="G11" s="244">
        <v>3.8050000000000002</v>
      </c>
      <c r="H11" s="244">
        <v>3.78</v>
      </c>
      <c r="I11" s="244">
        <v>3.722</v>
      </c>
      <c r="J11" s="244">
        <v>3.52</v>
      </c>
      <c r="K11" s="244">
        <v>3.4</v>
      </c>
      <c r="L11" s="244">
        <v>3.4</v>
      </c>
      <c r="M11" s="244">
        <v>2.7</v>
      </c>
      <c r="N11" s="244">
        <v>2.6</v>
      </c>
      <c r="O11" s="244">
        <v>2.65</v>
      </c>
      <c r="P11" s="244">
        <v>2.65</v>
      </c>
      <c r="Q11" s="244">
        <v>2.6</v>
      </c>
      <c r="R11" s="244">
        <v>2.5</v>
      </c>
      <c r="S11" s="244">
        <v>2.2999999999999998</v>
      </c>
      <c r="T11" s="244">
        <v>2.2000000000000002</v>
      </c>
      <c r="U11" s="244">
        <v>2.1</v>
      </c>
      <c r="V11" s="244">
        <v>2.1</v>
      </c>
      <c r="W11" s="244">
        <v>2.1</v>
      </c>
      <c r="X11" s="244">
        <v>2.1</v>
      </c>
      <c r="Y11" s="244">
        <v>2</v>
      </c>
      <c r="Z11" s="244">
        <v>2</v>
      </c>
      <c r="AA11" s="244">
        <v>2</v>
      </c>
      <c r="AB11" s="244">
        <v>2.0499999999999998</v>
      </c>
      <c r="AC11" s="244">
        <v>2</v>
      </c>
      <c r="AD11" s="244">
        <v>1.9750000000000001</v>
      </c>
      <c r="AE11" s="244">
        <v>1.9750000000000001</v>
      </c>
      <c r="AF11" s="244">
        <v>1.95</v>
      </c>
      <c r="AG11" s="244">
        <v>1.9</v>
      </c>
      <c r="AH11" s="244">
        <v>1.9</v>
      </c>
      <c r="AI11" s="244">
        <v>1.9</v>
      </c>
      <c r="AJ11" s="244">
        <v>1.9</v>
      </c>
      <c r="AK11" s="244">
        <v>1.95</v>
      </c>
      <c r="AL11" s="244">
        <v>2</v>
      </c>
      <c r="AM11" s="244">
        <v>2.0499999999999998</v>
      </c>
      <c r="AN11" s="244">
        <v>2.2000000000000002</v>
      </c>
      <c r="AO11" s="244">
        <v>2.2999999999999998</v>
      </c>
      <c r="AP11" s="244">
        <v>2.4500000000000002</v>
      </c>
      <c r="AQ11" s="244">
        <v>2.4500000000000002</v>
      </c>
      <c r="AR11" s="244">
        <v>2.5</v>
      </c>
      <c r="AS11" s="244">
        <v>2.5</v>
      </c>
      <c r="AT11" s="244">
        <v>2.4500000000000002</v>
      </c>
      <c r="AU11" s="244">
        <v>2.4500000000000002</v>
      </c>
      <c r="AV11" s="244">
        <v>2.4500000000000002</v>
      </c>
      <c r="AW11" s="244">
        <v>2.4500000000000002</v>
      </c>
      <c r="AX11" s="244">
        <v>2.4500000000000002</v>
      </c>
      <c r="AY11" s="244">
        <v>2.5</v>
      </c>
      <c r="AZ11" s="244">
        <v>2.5499999999999998</v>
      </c>
      <c r="BA11" s="244">
        <v>2.6</v>
      </c>
      <c r="BB11" s="244">
        <v>2.6</v>
      </c>
      <c r="BC11" s="368" t="s">
        <v>1407</v>
      </c>
      <c r="BD11" s="368" t="s">
        <v>1407</v>
      </c>
      <c r="BE11" s="368" t="s">
        <v>1407</v>
      </c>
      <c r="BF11" s="368" t="s">
        <v>1407</v>
      </c>
      <c r="BG11" s="368" t="s">
        <v>1407</v>
      </c>
      <c r="BH11" s="368" t="s">
        <v>1407</v>
      </c>
      <c r="BI11" s="368" t="s">
        <v>1407</v>
      </c>
      <c r="BJ11" s="368" t="s">
        <v>1407</v>
      </c>
      <c r="BK11" s="368" t="s">
        <v>1407</v>
      </c>
      <c r="BL11" s="368" t="s">
        <v>1407</v>
      </c>
      <c r="BM11" s="368" t="s">
        <v>1407</v>
      </c>
      <c r="BN11" s="368" t="s">
        <v>1407</v>
      </c>
      <c r="BO11" s="368" t="s">
        <v>1407</v>
      </c>
      <c r="BP11" s="368" t="s">
        <v>1407</v>
      </c>
      <c r="BQ11" s="368" t="s">
        <v>1407</v>
      </c>
      <c r="BR11" s="368" t="s">
        <v>1407</v>
      </c>
      <c r="BS11" s="368" t="s">
        <v>1407</v>
      </c>
      <c r="BT11" s="368" t="s">
        <v>1407</v>
      </c>
      <c r="BU11" s="368" t="s">
        <v>1407</v>
      </c>
      <c r="BV11" s="368" t="s">
        <v>1407</v>
      </c>
      <c r="BW11" s="445"/>
    </row>
    <row r="12" spans="1:75" ht="11.15" customHeight="1" x14ac:dyDescent="0.25">
      <c r="A12" s="159" t="s">
        <v>328</v>
      </c>
      <c r="B12" s="170" t="s">
        <v>319</v>
      </c>
      <c r="C12" s="244">
        <v>4.43</v>
      </c>
      <c r="D12" s="244">
        <v>4.47</v>
      </c>
      <c r="E12" s="244">
        <v>4.4800000000000004</v>
      </c>
      <c r="F12" s="244">
        <v>4.4400000000000004</v>
      </c>
      <c r="G12" s="244">
        <v>4.49</v>
      </c>
      <c r="H12" s="244">
        <v>4.5739999999999998</v>
      </c>
      <c r="I12" s="244">
        <v>4.6040000000000001</v>
      </c>
      <c r="J12" s="244">
        <v>4.6749999999999998</v>
      </c>
      <c r="K12" s="244">
        <v>4.7</v>
      </c>
      <c r="L12" s="244">
        <v>4.7300000000000004</v>
      </c>
      <c r="M12" s="244">
        <v>4.7699999999999996</v>
      </c>
      <c r="N12" s="244">
        <v>4.8</v>
      </c>
      <c r="O12" s="244">
        <v>4.8</v>
      </c>
      <c r="P12" s="244">
        <v>4.78</v>
      </c>
      <c r="Q12" s="244">
        <v>4.62</v>
      </c>
      <c r="R12" s="244">
        <v>4.7</v>
      </c>
      <c r="S12" s="244">
        <v>4.7</v>
      </c>
      <c r="T12" s="244">
        <v>4.7</v>
      </c>
      <c r="U12" s="244">
        <v>4.7</v>
      </c>
      <c r="V12" s="244">
        <v>4.75</v>
      </c>
      <c r="W12" s="244">
        <v>4.6500000000000004</v>
      </c>
      <c r="X12" s="244">
        <v>4.75</v>
      </c>
      <c r="Y12" s="244">
        <v>4.6500000000000004</v>
      </c>
      <c r="Z12" s="244">
        <v>4.55</v>
      </c>
      <c r="AA12" s="244">
        <v>4.55</v>
      </c>
      <c r="AB12" s="244">
        <v>4.6500000000000004</v>
      </c>
      <c r="AC12" s="244">
        <v>4.5</v>
      </c>
      <c r="AD12" s="244">
        <v>4.5</v>
      </c>
      <c r="AE12" s="244">
        <v>4.22</v>
      </c>
      <c r="AF12" s="244">
        <v>3.75</v>
      </c>
      <c r="AG12" s="244">
        <v>3.7</v>
      </c>
      <c r="AH12" s="244">
        <v>3.69</v>
      </c>
      <c r="AI12" s="244">
        <v>3.71</v>
      </c>
      <c r="AJ12" s="244">
        <v>3.85</v>
      </c>
      <c r="AK12" s="244">
        <v>3.82</v>
      </c>
      <c r="AL12" s="244">
        <v>3.86</v>
      </c>
      <c r="AM12" s="244">
        <v>3.86</v>
      </c>
      <c r="AN12" s="244">
        <v>3.95</v>
      </c>
      <c r="AO12" s="244">
        <v>4</v>
      </c>
      <c r="AP12" s="244">
        <v>4</v>
      </c>
      <c r="AQ12" s="244">
        <v>4</v>
      </c>
      <c r="AR12" s="244">
        <v>3.95</v>
      </c>
      <c r="AS12" s="244">
        <v>4</v>
      </c>
      <c r="AT12" s="244">
        <v>4.0750000000000002</v>
      </c>
      <c r="AU12" s="244">
        <v>4.125</v>
      </c>
      <c r="AV12" s="244">
        <v>4.2</v>
      </c>
      <c r="AW12" s="244">
        <v>4.25</v>
      </c>
      <c r="AX12" s="244">
        <v>4.3</v>
      </c>
      <c r="AY12" s="244">
        <v>4.25</v>
      </c>
      <c r="AZ12" s="244">
        <v>4.3499999999999996</v>
      </c>
      <c r="BA12" s="244">
        <v>4.3</v>
      </c>
      <c r="BB12" s="244">
        <v>4.4000000000000004</v>
      </c>
      <c r="BC12" s="368" t="s">
        <v>1407</v>
      </c>
      <c r="BD12" s="368" t="s">
        <v>1407</v>
      </c>
      <c r="BE12" s="368" t="s">
        <v>1407</v>
      </c>
      <c r="BF12" s="368" t="s">
        <v>1407</v>
      </c>
      <c r="BG12" s="368" t="s">
        <v>1407</v>
      </c>
      <c r="BH12" s="368" t="s">
        <v>1407</v>
      </c>
      <c r="BI12" s="368" t="s">
        <v>1407</v>
      </c>
      <c r="BJ12" s="368" t="s">
        <v>1407</v>
      </c>
      <c r="BK12" s="368" t="s">
        <v>1407</v>
      </c>
      <c r="BL12" s="368" t="s">
        <v>1407</v>
      </c>
      <c r="BM12" s="368" t="s">
        <v>1407</v>
      </c>
      <c r="BN12" s="368" t="s">
        <v>1407</v>
      </c>
      <c r="BO12" s="368" t="s">
        <v>1407</v>
      </c>
      <c r="BP12" s="368" t="s">
        <v>1407</v>
      </c>
      <c r="BQ12" s="368" t="s">
        <v>1407</v>
      </c>
      <c r="BR12" s="368" t="s">
        <v>1407</v>
      </c>
      <c r="BS12" s="368" t="s">
        <v>1407</v>
      </c>
      <c r="BT12" s="368" t="s">
        <v>1407</v>
      </c>
      <c r="BU12" s="368" t="s">
        <v>1407</v>
      </c>
      <c r="BV12" s="368" t="s">
        <v>1407</v>
      </c>
      <c r="BW12" s="445"/>
    </row>
    <row r="13" spans="1:75" ht="11.15" customHeight="1" x14ac:dyDescent="0.25">
      <c r="A13" s="159" t="s">
        <v>321</v>
      </c>
      <c r="B13" s="170" t="s">
        <v>312</v>
      </c>
      <c r="C13" s="244">
        <v>2.71</v>
      </c>
      <c r="D13" s="244">
        <v>2.71</v>
      </c>
      <c r="E13" s="244">
        <v>2.72</v>
      </c>
      <c r="F13" s="244">
        <v>2.71</v>
      </c>
      <c r="G13" s="244">
        <v>2.71</v>
      </c>
      <c r="H13" s="244">
        <v>2.72</v>
      </c>
      <c r="I13" s="244">
        <v>2.8</v>
      </c>
      <c r="J13" s="244">
        <v>2.8</v>
      </c>
      <c r="K13" s="244">
        <v>2.8</v>
      </c>
      <c r="L13" s="244">
        <v>2.8</v>
      </c>
      <c r="M13" s="244">
        <v>2.8</v>
      </c>
      <c r="N13" s="244">
        <v>2.8</v>
      </c>
      <c r="O13" s="244">
        <v>2.75</v>
      </c>
      <c r="P13" s="244">
        <v>2.75</v>
      </c>
      <c r="Q13" s="244">
        <v>2.72</v>
      </c>
      <c r="R13" s="244">
        <v>2.72</v>
      </c>
      <c r="S13" s="244">
        <v>2.72</v>
      </c>
      <c r="T13" s="244">
        <v>2.72</v>
      </c>
      <c r="U13" s="244">
        <v>2.7</v>
      </c>
      <c r="V13" s="244">
        <v>2.7</v>
      </c>
      <c r="W13" s="244">
        <v>2.7</v>
      </c>
      <c r="X13" s="244">
        <v>2.7</v>
      </c>
      <c r="Y13" s="244">
        <v>2.7</v>
      </c>
      <c r="Z13" s="244">
        <v>2.71</v>
      </c>
      <c r="AA13" s="244">
        <v>2.71</v>
      </c>
      <c r="AB13" s="244">
        <v>2.71</v>
      </c>
      <c r="AC13" s="244">
        <v>2.9</v>
      </c>
      <c r="AD13" s="244">
        <v>3</v>
      </c>
      <c r="AE13" s="244">
        <v>2.2000000000000002</v>
      </c>
      <c r="AF13" s="244">
        <v>2.09</v>
      </c>
      <c r="AG13" s="244">
        <v>2.16</v>
      </c>
      <c r="AH13" s="244">
        <v>2.29</v>
      </c>
      <c r="AI13" s="244">
        <v>2.29</v>
      </c>
      <c r="AJ13" s="244">
        <v>2.29</v>
      </c>
      <c r="AK13" s="244">
        <v>2.2999999999999998</v>
      </c>
      <c r="AL13" s="244">
        <v>2.2999999999999998</v>
      </c>
      <c r="AM13" s="244">
        <v>2.33</v>
      </c>
      <c r="AN13" s="244">
        <v>2.33</v>
      </c>
      <c r="AO13" s="244">
        <v>2.33</v>
      </c>
      <c r="AP13" s="244">
        <v>2.33</v>
      </c>
      <c r="AQ13" s="244">
        <v>2.36</v>
      </c>
      <c r="AR13" s="244">
        <v>2.383</v>
      </c>
      <c r="AS13" s="244">
        <v>2.42</v>
      </c>
      <c r="AT13" s="244">
        <v>2.4500000000000002</v>
      </c>
      <c r="AU13" s="244">
        <v>2.4700000000000002</v>
      </c>
      <c r="AV13" s="244">
        <v>2.5</v>
      </c>
      <c r="AW13" s="244">
        <v>2.5350000000000001</v>
      </c>
      <c r="AX13" s="244">
        <v>2.5499999999999998</v>
      </c>
      <c r="AY13" s="244">
        <v>2.58</v>
      </c>
      <c r="AZ13" s="244">
        <v>2.61</v>
      </c>
      <c r="BA13" s="244">
        <v>2.64</v>
      </c>
      <c r="BB13" s="244">
        <v>2.66</v>
      </c>
      <c r="BC13" s="368" t="s">
        <v>1407</v>
      </c>
      <c r="BD13" s="368" t="s">
        <v>1407</v>
      </c>
      <c r="BE13" s="368" t="s">
        <v>1407</v>
      </c>
      <c r="BF13" s="368" t="s">
        <v>1407</v>
      </c>
      <c r="BG13" s="368" t="s">
        <v>1407</v>
      </c>
      <c r="BH13" s="368" t="s">
        <v>1407</v>
      </c>
      <c r="BI13" s="368" t="s">
        <v>1407</v>
      </c>
      <c r="BJ13" s="368" t="s">
        <v>1407</v>
      </c>
      <c r="BK13" s="368" t="s">
        <v>1407</v>
      </c>
      <c r="BL13" s="368" t="s">
        <v>1407</v>
      </c>
      <c r="BM13" s="368" t="s">
        <v>1407</v>
      </c>
      <c r="BN13" s="368" t="s">
        <v>1407</v>
      </c>
      <c r="BO13" s="368" t="s">
        <v>1407</v>
      </c>
      <c r="BP13" s="368" t="s">
        <v>1407</v>
      </c>
      <c r="BQ13" s="368" t="s">
        <v>1407</v>
      </c>
      <c r="BR13" s="368" t="s">
        <v>1407</v>
      </c>
      <c r="BS13" s="368" t="s">
        <v>1407</v>
      </c>
      <c r="BT13" s="368" t="s">
        <v>1407</v>
      </c>
      <c r="BU13" s="368" t="s">
        <v>1407</v>
      </c>
      <c r="BV13" s="368" t="s">
        <v>1407</v>
      </c>
      <c r="BW13" s="445"/>
    </row>
    <row r="14" spans="1:75" ht="11.15" customHeight="1" x14ac:dyDescent="0.25">
      <c r="A14" s="159" t="s">
        <v>322</v>
      </c>
      <c r="B14" s="170" t="s">
        <v>313</v>
      </c>
      <c r="C14" s="244">
        <v>1.0149999999999999</v>
      </c>
      <c r="D14" s="244">
        <v>0.99</v>
      </c>
      <c r="E14" s="244">
        <v>0.98499999999999999</v>
      </c>
      <c r="F14" s="244">
        <v>1.0049999999999999</v>
      </c>
      <c r="G14" s="244">
        <v>0.99</v>
      </c>
      <c r="H14" s="244">
        <v>0.75</v>
      </c>
      <c r="I14" s="244">
        <v>0.65500000000000003</v>
      </c>
      <c r="J14" s="244">
        <v>0.99</v>
      </c>
      <c r="K14" s="244">
        <v>1.08</v>
      </c>
      <c r="L14" s="244">
        <v>1.08</v>
      </c>
      <c r="M14" s="244">
        <v>1.1299999999999999</v>
      </c>
      <c r="N14" s="244">
        <v>0.88</v>
      </c>
      <c r="O14" s="244">
        <v>0.83</v>
      </c>
      <c r="P14" s="244">
        <v>0.86</v>
      </c>
      <c r="Q14" s="244">
        <v>1.0900000000000001</v>
      </c>
      <c r="R14" s="244">
        <v>1.17</v>
      </c>
      <c r="S14" s="244">
        <v>1.1599999999999999</v>
      </c>
      <c r="T14" s="244">
        <v>1.1000000000000001</v>
      </c>
      <c r="U14" s="244">
        <v>1.125</v>
      </c>
      <c r="V14" s="244">
        <v>1.085</v>
      </c>
      <c r="W14" s="244">
        <v>1.18</v>
      </c>
      <c r="X14" s="244">
        <v>1.17</v>
      </c>
      <c r="Y14" s="244">
        <v>1.19</v>
      </c>
      <c r="Z14" s="244">
        <v>1.1499999999999999</v>
      </c>
      <c r="AA14" s="244">
        <v>0.78</v>
      </c>
      <c r="AB14" s="244">
        <v>0.15</v>
      </c>
      <c r="AC14" s="244">
        <v>0.1</v>
      </c>
      <c r="AD14" s="244">
        <v>8.5000000000000006E-2</v>
      </c>
      <c r="AE14" s="244">
        <v>0.08</v>
      </c>
      <c r="AF14" s="244">
        <v>0.08</v>
      </c>
      <c r="AG14" s="244">
        <v>0.105</v>
      </c>
      <c r="AH14" s="244">
        <v>0.09</v>
      </c>
      <c r="AI14" s="244">
        <v>0.13</v>
      </c>
      <c r="AJ14" s="244">
        <v>0.44</v>
      </c>
      <c r="AK14" s="244">
        <v>1.08</v>
      </c>
      <c r="AL14" s="244">
        <v>1.24</v>
      </c>
      <c r="AM14" s="244">
        <v>1.1499999999999999</v>
      </c>
      <c r="AN14" s="244">
        <v>1.19</v>
      </c>
      <c r="AO14" s="244">
        <v>1.21</v>
      </c>
      <c r="AP14" s="244">
        <v>1.1399999999999999</v>
      </c>
      <c r="AQ14" s="244">
        <v>1.17</v>
      </c>
      <c r="AR14" s="244">
        <v>1.18</v>
      </c>
      <c r="AS14" s="244">
        <v>1.19</v>
      </c>
      <c r="AT14" s="244">
        <v>1.18</v>
      </c>
      <c r="AU14" s="244">
        <v>1.1599999999999999</v>
      </c>
      <c r="AV14" s="244">
        <v>1.1599999999999999</v>
      </c>
      <c r="AW14" s="244">
        <v>1.1399999999999999</v>
      </c>
      <c r="AX14" s="244">
        <v>1.05</v>
      </c>
      <c r="AY14" s="244">
        <v>0.98</v>
      </c>
      <c r="AZ14" s="244">
        <v>1.1299999999999999</v>
      </c>
      <c r="BA14" s="244">
        <v>1.08</v>
      </c>
      <c r="BB14" s="244">
        <v>0.91</v>
      </c>
      <c r="BC14" s="368" t="s">
        <v>1407</v>
      </c>
      <c r="BD14" s="368" t="s">
        <v>1407</v>
      </c>
      <c r="BE14" s="368" t="s">
        <v>1407</v>
      </c>
      <c r="BF14" s="368" t="s">
        <v>1407</v>
      </c>
      <c r="BG14" s="368" t="s">
        <v>1407</v>
      </c>
      <c r="BH14" s="368" t="s">
        <v>1407</v>
      </c>
      <c r="BI14" s="368" t="s">
        <v>1407</v>
      </c>
      <c r="BJ14" s="368" t="s">
        <v>1407</v>
      </c>
      <c r="BK14" s="368" t="s">
        <v>1407</v>
      </c>
      <c r="BL14" s="368" t="s">
        <v>1407</v>
      </c>
      <c r="BM14" s="368" t="s">
        <v>1407</v>
      </c>
      <c r="BN14" s="368" t="s">
        <v>1407</v>
      </c>
      <c r="BO14" s="368" t="s">
        <v>1407</v>
      </c>
      <c r="BP14" s="368" t="s">
        <v>1407</v>
      </c>
      <c r="BQ14" s="368" t="s">
        <v>1407</v>
      </c>
      <c r="BR14" s="368" t="s">
        <v>1407</v>
      </c>
      <c r="BS14" s="368" t="s">
        <v>1407</v>
      </c>
      <c r="BT14" s="368" t="s">
        <v>1407</v>
      </c>
      <c r="BU14" s="368" t="s">
        <v>1407</v>
      </c>
      <c r="BV14" s="368" t="s">
        <v>1407</v>
      </c>
      <c r="BW14" s="445"/>
    </row>
    <row r="15" spans="1:75" ht="11.15" customHeight="1" x14ac:dyDescent="0.25">
      <c r="A15" s="159" t="s">
        <v>323</v>
      </c>
      <c r="B15" s="170" t="s">
        <v>314</v>
      </c>
      <c r="C15" s="244">
        <v>1.75</v>
      </c>
      <c r="D15" s="244">
        <v>1.72</v>
      </c>
      <c r="E15" s="244">
        <v>1.69</v>
      </c>
      <c r="F15" s="244">
        <v>1.67</v>
      </c>
      <c r="G15" s="244">
        <v>1.49</v>
      </c>
      <c r="H15" s="244">
        <v>1.42</v>
      </c>
      <c r="I15" s="244">
        <v>1.47</v>
      </c>
      <c r="J15" s="244">
        <v>1.54</v>
      </c>
      <c r="K15" s="244">
        <v>1.64</v>
      </c>
      <c r="L15" s="244">
        <v>1.6</v>
      </c>
      <c r="M15" s="244">
        <v>1.59</v>
      </c>
      <c r="N15" s="244">
        <v>1.62</v>
      </c>
      <c r="O15" s="244">
        <v>1.55</v>
      </c>
      <c r="P15" s="244">
        <v>1.58</v>
      </c>
      <c r="Q15" s="244">
        <v>1.61</v>
      </c>
      <c r="R15" s="244">
        <v>1.68</v>
      </c>
      <c r="S15" s="244">
        <v>1.58</v>
      </c>
      <c r="T15" s="244">
        <v>1.7</v>
      </c>
      <c r="U15" s="244">
        <v>1.67</v>
      </c>
      <c r="V15" s="244">
        <v>1.75</v>
      </c>
      <c r="W15" s="244">
        <v>1.7</v>
      </c>
      <c r="X15" s="244">
        <v>1.68</v>
      </c>
      <c r="Y15" s="244">
        <v>1.67</v>
      </c>
      <c r="Z15" s="244">
        <v>1.65</v>
      </c>
      <c r="AA15" s="244">
        <v>1.75</v>
      </c>
      <c r="AB15" s="244">
        <v>1.72</v>
      </c>
      <c r="AC15" s="244">
        <v>1.7</v>
      </c>
      <c r="AD15" s="244">
        <v>1.65</v>
      </c>
      <c r="AE15" s="244">
        <v>1.57</v>
      </c>
      <c r="AF15" s="244">
        <v>1.42</v>
      </c>
      <c r="AG15" s="244">
        <v>1.4</v>
      </c>
      <c r="AH15" s="244">
        <v>1.45</v>
      </c>
      <c r="AI15" s="244">
        <v>1.47</v>
      </c>
      <c r="AJ15" s="244">
        <v>1.52</v>
      </c>
      <c r="AK15" s="244">
        <v>1.45</v>
      </c>
      <c r="AL15" s="244">
        <v>1.35</v>
      </c>
      <c r="AM15" s="244">
        <v>1.22</v>
      </c>
      <c r="AN15" s="244">
        <v>1.36</v>
      </c>
      <c r="AO15" s="244">
        <v>1.35</v>
      </c>
      <c r="AP15" s="244">
        <v>1.3</v>
      </c>
      <c r="AQ15" s="244">
        <v>1.34</v>
      </c>
      <c r="AR15" s="244">
        <v>1.31</v>
      </c>
      <c r="AS15" s="244">
        <v>1.34</v>
      </c>
      <c r="AT15" s="244">
        <v>1.17</v>
      </c>
      <c r="AU15" s="244">
        <v>1.32</v>
      </c>
      <c r="AV15" s="244">
        <v>1.28</v>
      </c>
      <c r="AW15" s="244">
        <v>1.35</v>
      </c>
      <c r="AX15" s="244">
        <v>1.29</v>
      </c>
      <c r="AY15" s="244">
        <v>1.28</v>
      </c>
      <c r="AZ15" s="244">
        <v>1.33</v>
      </c>
      <c r="BA15" s="244">
        <v>1.22</v>
      </c>
      <c r="BB15" s="244">
        <v>1.2</v>
      </c>
      <c r="BC15" s="368" t="s">
        <v>1407</v>
      </c>
      <c r="BD15" s="368" t="s">
        <v>1407</v>
      </c>
      <c r="BE15" s="368" t="s">
        <v>1407</v>
      </c>
      <c r="BF15" s="368" t="s">
        <v>1407</v>
      </c>
      <c r="BG15" s="368" t="s">
        <v>1407</v>
      </c>
      <c r="BH15" s="368" t="s">
        <v>1407</v>
      </c>
      <c r="BI15" s="368" t="s">
        <v>1407</v>
      </c>
      <c r="BJ15" s="368" t="s">
        <v>1407</v>
      </c>
      <c r="BK15" s="368" t="s">
        <v>1407</v>
      </c>
      <c r="BL15" s="368" t="s">
        <v>1407</v>
      </c>
      <c r="BM15" s="368" t="s">
        <v>1407</v>
      </c>
      <c r="BN15" s="368" t="s">
        <v>1407</v>
      </c>
      <c r="BO15" s="368" t="s">
        <v>1407</v>
      </c>
      <c r="BP15" s="368" t="s">
        <v>1407</v>
      </c>
      <c r="BQ15" s="368" t="s">
        <v>1407</v>
      </c>
      <c r="BR15" s="368" t="s">
        <v>1407</v>
      </c>
      <c r="BS15" s="368" t="s">
        <v>1407</v>
      </c>
      <c r="BT15" s="368" t="s">
        <v>1407</v>
      </c>
      <c r="BU15" s="368" t="s">
        <v>1407</v>
      </c>
      <c r="BV15" s="368" t="s">
        <v>1407</v>
      </c>
      <c r="BW15" s="445"/>
    </row>
    <row r="16" spans="1:75" ht="11.15" customHeight="1" x14ac:dyDescent="0.25">
      <c r="A16" s="159" t="s">
        <v>324</v>
      </c>
      <c r="B16" s="170" t="s">
        <v>315</v>
      </c>
      <c r="C16" s="244">
        <v>10.16</v>
      </c>
      <c r="D16" s="244">
        <v>10.1</v>
      </c>
      <c r="E16" s="244">
        <v>10.050000000000001</v>
      </c>
      <c r="F16" s="244">
        <v>10.06</v>
      </c>
      <c r="G16" s="244">
        <v>10.119999999999999</v>
      </c>
      <c r="H16" s="244">
        <v>10.42</v>
      </c>
      <c r="I16" s="244">
        <v>10.48</v>
      </c>
      <c r="J16" s="244">
        <v>10.42</v>
      </c>
      <c r="K16" s="244">
        <v>10.52</v>
      </c>
      <c r="L16" s="244">
        <v>10.72</v>
      </c>
      <c r="M16" s="244">
        <v>11</v>
      </c>
      <c r="N16" s="244">
        <v>10.5</v>
      </c>
      <c r="O16" s="244">
        <v>10.050000000000001</v>
      </c>
      <c r="P16" s="244">
        <v>10.1</v>
      </c>
      <c r="Q16" s="244">
        <v>9.85</v>
      </c>
      <c r="R16" s="244">
        <v>9.85</v>
      </c>
      <c r="S16" s="244">
        <v>9.9</v>
      </c>
      <c r="T16" s="244">
        <v>10</v>
      </c>
      <c r="U16" s="244">
        <v>9.75</v>
      </c>
      <c r="V16" s="244">
        <v>9.85</v>
      </c>
      <c r="W16" s="244">
        <v>8.5</v>
      </c>
      <c r="X16" s="244">
        <v>9.85</v>
      </c>
      <c r="Y16" s="244">
        <v>9.9</v>
      </c>
      <c r="Z16" s="244">
        <v>9.75</v>
      </c>
      <c r="AA16" s="244">
        <v>9.85</v>
      </c>
      <c r="AB16" s="244">
        <v>9.75</v>
      </c>
      <c r="AC16" s="244">
        <v>9.8000000000000007</v>
      </c>
      <c r="AD16" s="244">
        <v>11.6</v>
      </c>
      <c r="AE16" s="244">
        <v>8.5500000000000007</v>
      </c>
      <c r="AF16" s="244">
        <v>7.7</v>
      </c>
      <c r="AG16" s="244">
        <v>8.4</v>
      </c>
      <c r="AH16" s="244">
        <v>8.9</v>
      </c>
      <c r="AI16" s="244">
        <v>9.01</v>
      </c>
      <c r="AJ16" s="244">
        <v>9.01</v>
      </c>
      <c r="AK16" s="244">
        <v>9.01</v>
      </c>
      <c r="AL16" s="244">
        <v>9.01</v>
      </c>
      <c r="AM16" s="244">
        <v>9.1</v>
      </c>
      <c r="AN16" s="244">
        <v>8.1999999999999993</v>
      </c>
      <c r="AO16" s="244">
        <v>8.15</v>
      </c>
      <c r="AP16" s="244">
        <v>8.15</v>
      </c>
      <c r="AQ16" s="244">
        <v>8.4819999999999993</v>
      </c>
      <c r="AR16" s="244">
        <v>8.9469999999999992</v>
      </c>
      <c r="AS16" s="244">
        <v>9.4499999999999993</v>
      </c>
      <c r="AT16" s="244">
        <v>9.5500000000000007</v>
      </c>
      <c r="AU16" s="244">
        <v>9.65</v>
      </c>
      <c r="AV16" s="244">
        <v>9.8000000000000007</v>
      </c>
      <c r="AW16" s="244">
        <v>9.9</v>
      </c>
      <c r="AX16" s="244">
        <v>9.9</v>
      </c>
      <c r="AY16" s="244">
        <v>10</v>
      </c>
      <c r="AZ16" s="244">
        <v>10.25</v>
      </c>
      <c r="BA16" s="244">
        <v>10</v>
      </c>
      <c r="BB16" s="244">
        <v>10.199999999999999</v>
      </c>
      <c r="BC16" s="368" t="s">
        <v>1407</v>
      </c>
      <c r="BD16" s="368" t="s">
        <v>1407</v>
      </c>
      <c r="BE16" s="368" t="s">
        <v>1407</v>
      </c>
      <c r="BF16" s="368" t="s">
        <v>1407</v>
      </c>
      <c r="BG16" s="368" t="s">
        <v>1407</v>
      </c>
      <c r="BH16" s="368" t="s">
        <v>1407</v>
      </c>
      <c r="BI16" s="368" t="s">
        <v>1407</v>
      </c>
      <c r="BJ16" s="368" t="s">
        <v>1407</v>
      </c>
      <c r="BK16" s="368" t="s">
        <v>1407</v>
      </c>
      <c r="BL16" s="368" t="s">
        <v>1407</v>
      </c>
      <c r="BM16" s="368" t="s">
        <v>1407</v>
      </c>
      <c r="BN16" s="368" t="s">
        <v>1407</v>
      </c>
      <c r="BO16" s="368" t="s">
        <v>1407</v>
      </c>
      <c r="BP16" s="368" t="s">
        <v>1407</v>
      </c>
      <c r="BQ16" s="368" t="s">
        <v>1407</v>
      </c>
      <c r="BR16" s="368" t="s">
        <v>1407</v>
      </c>
      <c r="BS16" s="368" t="s">
        <v>1407</v>
      </c>
      <c r="BT16" s="368" t="s">
        <v>1407</v>
      </c>
      <c r="BU16" s="368" t="s">
        <v>1407</v>
      </c>
      <c r="BV16" s="368" t="s">
        <v>1407</v>
      </c>
      <c r="BW16" s="445"/>
    </row>
    <row r="17" spans="1:75" ht="11.15" customHeight="1" x14ac:dyDescent="0.25">
      <c r="A17" s="159" t="s">
        <v>325</v>
      </c>
      <c r="B17" s="170" t="s">
        <v>316</v>
      </c>
      <c r="C17" s="244">
        <v>2.91</v>
      </c>
      <c r="D17" s="244">
        <v>2.87</v>
      </c>
      <c r="E17" s="244">
        <v>2.85</v>
      </c>
      <c r="F17" s="244">
        <v>2.86</v>
      </c>
      <c r="G17" s="244">
        <v>2.84</v>
      </c>
      <c r="H17" s="244">
        <v>2.88</v>
      </c>
      <c r="I17" s="244">
        <v>2.91</v>
      </c>
      <c r="J17" s="244">
        <v>2.95</v>
      </c>
      <c r="K17" s="244">
        <v>2.95</v>
      </c>
      <c r="L17" s="244">
        <v>3</v>
      </c>
      <c r="M17" s="244">
        <v>3.14</v>
      </c>
      <c r="N17" s="244">
        <v>3.18</v>
      </c>
      <c r="O17" s="244">
        <v>3.1</v>
      </c>
      <c r="P17" s="244">
        <v>3.15</v>
      </c>
      <c r="Q17" s="244">
        <v>3.1</v>
      </c>
      <c r="R17" s="244">
        <v>3.1</v>
      </c>
      <c r="S17" s="244">
        <v>3.1</v>
      </c>
      <c r="T17" s="244">
        <v>3.15</v>
      </c>
      <c r="U17" s="244">
        <v>3.1</v>
      </c>
      <c r="V17" s="244">
        <v>3.15</v>
      </c>
      <c r="W17" s="244">
        <v>3.15</v>
      </c>
      <c r="X17" s="244">
        <v>3.2</v>
      </c>
      <c r="Y17" s="244">
        <v>3.25</v>
      </c>
      <c r="Z17" s="244">
        <v>3.15</v>
      </c>
      <c r="AA17" s="244">
        <v>3.2</v>
      </c>
      <c r="AB17" s="244">
        <v>3.2</v>
      </c>
      <c r="AC17" s="244">
        <v>3.5</v>
      </c>
      <c r="AD17" s="244">
        <v>3.8</v>
      </c>
      <c r="AE17" s="244">
        <v>2.5</v>
      </c>
      <c r="AF17" s="244">
        <v>2.35</v>
      </c>
      <c r="AG17" s="244">
        <v>2.4500000000000002</v>
      </c>
      <c r="AH17" s="244">
        <v>2.7</v>
      </c>
      <c r="AI17" s="244">
        <v>2.5</v>
      </c>
      <c r="AJ17" s="244">
        <v>2.42</v>
      </c>
      <c r="AK17" s="244">
        <v>2.5099999999999998</v>
      </c>
      <c r="AL17" s="244">
        <v>2.58</v>
      </c>
      <c r="AM17" s="244">
        <v>2.61</v>
      </c>
      <c r="AN17" s="244">
        <v>2.61</v>
      </c>
      <c r="AO17" s="244">
        <v>2.61</v>
      </c>
      <c r="AP17" s="244">
        <v>2.61</v>
      </c>
      <c r="AQ17" s="244">
        <v>2.64</v>
      </c>
      <c r="AR17" s="244">
        <v>2.69</v>
      </c>
      <c r="AS17" s="244">
        <v>2.72</v>
      </c>
      <c r="AT17" s="244">
        <v>2.77</v>
      </c>
      <c r="AU17" s="244">
        <v>2.79</v>
      </c>
      <c r="AV17" s="244">
        <v>2.83</v>
      </c>
      <c r="AW17" s="244">
        <v>2.85</v>
      </c>
      <c r="AX17" s="244">
        <v>2.9</v>
      </c>
      <c r="AY17" s="244">
        <v>2.91</v>
      </c>
      <c r="AZ17" s="244">
        <v>2.9449999999999998</v>
      </c>
      <c r="BA17" s="244">
        <v>2.97</v>
      </c>
      <c r="BB17" s="244">
        <v>3.01</v>
      </c>
      <c r="BC17" s="368" t="s">
        <v>1407</v>
      </c>
      <c r="BD17" s="368" t="s">
        <v>1407</v>
      </c>
      <c r="BE17" s="368" t="s">
        <v>1407</v>
      </c>
      <c r="BF17" s="368" t="s">
        <v>1407</v>
      </c>
      <c r="BG17" s="368" t="s">
        <v>1407</v>
      </c>
      <c r="BH17" s="368" t="s">
        <v>1407</v>
      </c>
      <c r="BI17" s="368" t="s">
        <v>1407</v>
      </c>
      <c r="BJ17" s="368" t="s">
        <v>1407</v>
      </c>
      <c r="BK17" s="368" t="s">
        <v>1407</v>
      </c>
      <c r="BL17" s="368" t="s">
        <v>1407</v>
      </c>
      <c r="BM17" s="368" t="s">
        <v>1407</v>
      </c>
      <c r="BN17" s="368" t="s">
        <v>1407</v>
      </c>
      <c r="BO17" s="368" t="s">
        <v>1407</v>
      </c>
      <c r="BP17" s="368" t="s">
        <v>1407</v>
      </c>
      <c r="BQ17" s="368" t="s">
        <v>1407</v>
      </c>
      <c r="BR17" s="368" t="s">
        <v>1407</v>
      </c>
      <c r="BS17" s="368" t="s">
        <v>1407</v>
      </c>
      <c r="BT17" s="368" t="s">
        <v>1407</v>
      </c>
      <c r="BU17" s="368" t="s">
        <v>1407</v>
      </c>
      <c r="BV17" s="368" t="s">
        <v>1407</v>
      </c>
      <c r="BW17" s="445"/>
    </row>
    <row r="18" spans="1:75" ht="11.15" customHeight="1" x14ac:dyDescent="0.25">
      <c r="A18" s="159" t="s">
        <v>326</v>
      </c>
      <c r="B18" s="170" t="s">
        <v>317</v>
      </c>
      <c r="C18" s="244">
        <v>1.64</v>
      </c>
      <c r="D18" s="244">
        <v>1.6</v>
      </c>
      <c r="E18" s="244">
        <v>1.56</v>
      </c>
      <c r="F18" s="244">
        <v>1.53</v>
      </c>
      <c r="G18" s="244">
        <v>1.5</v>
      </c>
      <c r="H18" s="244">
        <v>1.44</v>
      </c>
      <c r="I18" s="244">
        <v>1.405</v>
      </c>
      <c r="J18" s="244">
        <v>1.36</v>
      </c>
      <c r="K18" s="244">
        <v>1.3260000000000001</v>
      </c>
      <c r="L18" s="244">
        <v>1.296</v>
      </c>
      <c r="M18" s="244">
        <v>1.276</v>
      </c>
      <c r="N18" s="244">
        <v>1.246</v>
      </c>
      <c r="O18" s="244">
        <v>1.216</v>
      </c>
      <c r="P18" s="244">
        <v>1.0860000000000001</v>
      </c>
      <c r="Q18" s="244">
        <v>0.85</v>
      </c>
      <c r="R18" s="244">
        <v>0.83</v>
      </c>
      <c r="S18" s="244">
        <v>0.75</v>
      </c>
      <c r="T18" s="244">
        <v>0.8</v>
      </c>
      <c r="U18" s="244">
        <v>0.8</v>
      </c>
      <c r="V18" s="244">
        <v>0.75</v>
      </c>
      <c r="W18" s="244">
        <v>0.65</v>
      </c>
      <c r="X18" s="244">
        <v>0.65</v>
      </c>
      <c r="Y18" s="244">
        <v>0.7</v>
      </c>
      <c r="Z18" s="244">
        <v>0.85</v>
      </c>
      <c r="AA18" s="244">
        <v>0.85</v>
      </c>
      <c r="AB18" s="244">
        <v>0.8</v>
      </c>
      <c r="AC18" s="244">
        <v>0.65</v>
      </c>
      <c r="AD18" s="244">
        <v>0.6</v>
      </c>
      <c r="AE18" s="244">
        <v>0.52500000000000002</v>
      </c>
      <c r="AF18" s="244">
        <v>0.38</v>
      </c>
      <c r="AG18" s="244">
        <v>0.36</v>
      </c>
      <c r="AH18" s="244">
        <v>0.36</v>
      </c>
      <c r="AI18" s="244">
        <v>0.34</v>
      </c>
      <c r="AJ18" s="244">
        <v>0.38</v>
      </c>
      <c r="AK18" s="244">
        <v>0.4</v>
      </c>
      <c r="AL18" s="244">
        <v>0.41</v>
      </c>
      <c r="AM18" s="244">
        <v>0.5</v>
      </c>
      <c r="AN18" s="244">
        <v>0.54</v>
      </c>
      <c r="AO18" s="244">
        <v>0.53</v>
      </c>
      <c r="AP18" s="244">
        <v>0.49</v>
      </c>
      <c r="AQ18" s="244">
        <v>0.53500000000000003</v>
      </c>
      <c r="AR18" s="244">
        <v>0.55000000000000004</v>
      </c>
      <c r="AS18" s="244">
        <v>0.54</v>
      </c>
      <c r="AT18" s="244">
        <v>0.53</v>
      </c>
      <c r="AU18" s="244">
        <v>0.53</v>
      </c>
      <c r="AV18" s="244">
        <v>0.6</v>
      </c>
      <c r="AW18" s="244">
        <v>0.68</v>
      </c>
      <c r="AX18" s="244">
        <v>0.75</v>
      </c>
      <c r="AY18" s="244">
        <v>0.68</v>
      </c>
      <c r="AZ18" s="244">
        <v>0.7</v>
      </c>
      <c r="BA18" s="244">
        <v>0.72499999999999998</v>
      </c>
      <c r="BB18" s="244">
        <v>0.75</v>
      </c>
      <c r="BC18" s="368" t="s">
        <v>1407</v>
      </c>
      <c r="BD18" s="368" t="s">
        <v>1407</v>
      </c>
      <c r="BE18" s="368" t="s">
        <v>1407</v>
      </c>
      <c r="BF18" s="368" t="s">
        <v>1407</v>
      </c>
      <c r="BG18" s="368" t="s">
        <v>1407</v>
      </c>
      <c r="BH18" s="368" t="s">
        <v>1407</v>
      </c>
      <c r="BI18" s="368" t="s">
        <v>1407</v>
      </c>
      <c r="BJ18" s="368" t="s">
        <v>1407</v>
      </c>
      <c r="BK18" s="368" t="s">
        <v>1407</v>
      </c>
      <c r="BL18" s="368" t="s">
        <v>1407</v>
      </c>
      <c r="BM18" s="368" t="s">
        <v>1407</v>
      </c>
      <c r="BN18" s="368" t="s">
        <v>1407</v>
      </c>
      <c r="BO18" s="368" t="s">
        <v>1407</v>
      </c>
      <c r="BP18" s="368" t="s">
        <v>1407</v>
      </c>
      <c r="BQ18" s="368" t="s">
        <v>1407</v>
      </c>
      <c r="BR18" s="368" t="s">
        <v>1407</v>
      </c>
      <c r="BS18" s="368" t="s">
        <v>1407</v>
      </c>
      <c r="BT18" s="368" t="s">
        <v>1407</v>
      </c>
      <c r="BU18" s="368" t="s">
        <v>1407</v>
      </c>
      <c r="BV18" s="368" t="s">
        <v>1407</v>
      </c>
      <c r="BW18" s="445"/>
    </row>
    <row r="19" spans="1:75" ht="11.15" customHeight="1" x14ac:dyDescent="0.25">
      <c r="A19" s="159" t="s">
        <v>296</v>
      </c>
      <c r="B19" s="170" t="s">
        <v>80</v>
      </c>
      <c r="C19" s="244">
        <v>31.756</v>
      </c>
      <c r="D19" s="244">
        <v>31.585999999999999</v>
      </c>
      <c r="E19" s="244">
        <v>31.408999999999999</v>
      </c>
      <c r="F19" s="244">
        <v>31.343</v>
      </c>
      <c r="G19" s="244">
        <v>31.228000000000002</v>
      </c>
      <c r="H19" s="244">
        <v>31.228999999999999</v>
      </c>
      <c r="I19" s="244">
        <v>31.286000000000001</v>
      </c>
      <c r="J19" s="244">
        <v>31.53</v>
      </c>
      <c r="K19" s="244">
        <v>31.666</v>
      </c>
      <c r="L19" s="244">
        <v>31.841000000000001</v>
      </c>
      <c r="M19" s="244">
        <v>31.596</v>
      </c>
      <c r="N19" s="244">
        <v>30.815999999999999</v>
      </c>
      <c r="O19" s="244">
        <v>30.106000000000002</v>
      </c>
      <c r="P19" s="244">
        <v>30.091000000000001</v>
      </c>
      <c r="Q19" s="244">
        <v>29.605</v>
      </c>
      <c r="R19" s="244">
        <v>29.655000000000001</v>
      </c>
      <c r="S19" s="244">
        <v>29.335000000000001</v>
      </c>
      <c r="T19" s="244">
        <v>29.425000000000001</v>
      </c>
      <c r="U19" s="244">
        <v>29.004999999999999</v>
      </c>
      <c r="V19" s="244">
        <v>29.245000000000001</v>
      </c>
      <c r="W19" s="244">
        <v>27.684999999999999</v>
      </c>
      <c r="X19" s="244">
        <v>29.145</v>
      </c>
      <c r="Y19" s="244">
        <v>29.004586</v>
      </c>
      <c r="Z19" s="244">
        <v>28.905000000000001</v>
      </c>
      <c r="AA19" s="244">
        <v>28.67</v>
      </c>
      <c r="AB19" s="244">
        <v>27.95</v>
      </c>
      <c r="AC19" s="244">
        <v>28.19</v>
      </c>
      <c r="AD19" s="244">
        <v>30.175000000000001</v>
      </c>
      <c r="AE19" s="244">
        <v>24.31</v>
      </c>
      <c r="AF19" s="244">
        <v>22.35</v>
      </c>
      <c r="AG19" s="244">
        <v>22.975000000000001</v>
      </c>
      <c r="AH19" s="244">
        <v>23.94</v>
      </c>
      <c r="AI19" s="244">
        <v>23.975000000000001</v>
      </c>
      <c r="AJ19" s="244">
        <v>24.32</v>
      </c>
      <c r="AK19" s="244">
        <v>25.07</v>
      </c>
      <c r="AL19" s="244">
        <v>25.254999999999999</v>
      </c>
      <c r="AM19" s="244">
        <v>25.315000000000001</v>
      </c>
      <c r="AN19" s="244">
        <v>24.875</v>
      </c>
      <c r="AO19" s="244">
        <v>25.024999999999999</v>
      </c>
      <c r="AP19" s="244">
        <v>24.995000000000001</v>
      </c>
      <c r="AQ19" s="244">
        <v>25.462</v>
      </c>
      <c r="AR19" s="244">
        <v>26.015000000000001</v>
      </c>
      <c r="AS19" s="244">
        <v>26.72</v>
      </c>
      <c r="AT19" s="244">
        <v>26.704999999999998</v>
      </c>
      <c r="AU19" s="244">
        <v>27.105</v>
      </c>
      <c r="AV19" s="244">
        <v>27.375</v>
      </c>
      <c r="AW19" s="244">
        <v>27.754999999999999</v>
      </c>
      <c r="AX19" s="244">
        <v>27.87</v>
      </c>
      <c r="AY19" s="244">
        <v>27.82</v>
      </c>
      <c r="AZ19" s="244">
        <v>28.574999999999999</v>
      </c>
      <c r="BA19" s="244">
        <v>28.215</v>
      </c>
      <c r="BB19" s="244">
        <v>28.49</v>
      </c>
      <c r="BC19" s="368">
        <v>28.932082999999999</v>
      </c>
      <c r="BD19" s="368">
        <v>29.076941000000001</v>
      </c>
      <c r="BE19" s="368">
        <v>29.211597999999999</v>
      </c>
      <c r="BF19" s="368">
        <v>29.266653999999999</v>
      </c>
      <c r="BG19" s="368">
        <v>29.331510000000002</v>
      </c>
      <c r="BH19" s="368">
        <v>29.506423000000002</v>
      </c>
      <c r="BI19" s="368">
        <v>29.505027999999999</v>
      </c>
      <c r="BJ19" s="368">
        <v>29.483687</v>
      </c>
      <c r="BK19" s="368">
        <v>29.596347000000002</v>
      </c>
      <c r="BL19" s="368">
        <v>29.595006999999999</v>
      </c>
      <c r="BM19" s="368">
        <v>29.603667000000002</v>
      </c>
      <c r="BN19" s="368">
        <v>29.597325999999999</v>
      </c>
      <c r="BO19" s="368">
        <v>29.575986</v>
      </c>
      <c r="BP19" s="368">
        <v>29.554646000000002</v>
      </c>
      <c r="BQ19" s="368">
        <v>29.538305000000001</v>
      </c>
      <c r="BR19" s="368">
        <v>29.516964999999999</v>
      </c>
      <c r="BS19" s="368">
        <v>29.505624999999998</v>
      </c>
      <c r="BT19" s="368">
        <v>29.489284999999999</v>
      </c>
      <c r="BU19" s="368">
        <v>29.467943999999999</v>
      </c>
      <c r="BV19" s="368">
        <v>29.456603999999999</v>
      </c>
      <c r="BW19" s="445"/>
    </row>
    <row r="20" spans="1:75" ht="11.15" customHeight="1" x14ac:dyDescent="0.2">
      <c r="C20" s="434"/>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217"/>
      <c r="BA20" s="217"/>
      <c r="BB20" s="217"/>
      <c r="BC20" s="724"/>
      <c r="BD20" s="724"/>
      <c r="BE20" s="724"/>
      <c r="BF20" s="724"/>
      <c r="BG20" s="724"/>
      <c r="BH20" s="724"/>
      <c r="BI20" s="724"/>
      <c r="BJ20" s="443"/>
      <c r="BK20" s="443"/>
      <c r="BL20" s="443"/>
      <c r="BM20" s="443"/>
      <c r="BN20" s="443"/>
      <c r="BO20" s="443"/>
      <c r="BP20" s="443"/>
      <c r="BQ20" s="443"/>
      <c r="BR20" s="443"/>
      <c r="BS20" s="443"/>
      <c r="BT20" s="443"/>
      <c r="BU20" s="443"/>
      <c r="BV20" s="443"/>
      <c r="BW20" s="445"/>
    </row>
    <row r="21" spans="1:75" ht="11.15" customHeight="1" x14ac:dyDescent="0.25">
      <c r="A21" s="159" t="s">
        <v>374</v>
      </c>
      <c r="B21" s="169" t="s">
        <v>990</v>
      </c>
      <c r="C21" s="244">
        <v>5.2611253525999997</v>
      </c>
      <c r="D21" s="244">
        <v>5.2731653364</v>
      </c>
      <c r="E21" s="244">
        <v>5.2812852428000001</v>
      </c>
      <c r="F21" s="244">
        <v>5.3116909998999997</v>
      </c>
      <c r="G21" s="244">
        <v>5.3081283478000003</v>
      </c>
      <c r="H21" s="244">
        <v>5.3078813499999997</v>
      </c>
      <c r="I21" s="244">
        <v>5.2972229764999996</v>
      </c>
      <c r="J21" s="244">
        <v>5.2961169342999996</v>
      </c>
      <c r="K21" s="244">
        <v>5.2932653516999997</v>
      </c>
      <c r="L21" s="244">
        <v>5.2879818904000002</v>
      </c>
      <c r="M21" s="244">
        <v>5.2886363584999998</v>
      </c>
      <c r="N21" s="244">
        <v>5.2949643524000001</v>
      </c>
      <c r="O21" s="244">
        <v>5.338386388</v>
      </c>
      <c r="P21" s="244">
        <v>5.3449057255000003</v>
      </c>
      <c r="Q21" s="244">
        <v>5.3809038984999997</v>
      </c>
      <c r="R21" s="244">
        <v>5.3902071961000004</v>
      </c>
      <c r="S21" s="244">
        <v>5.3739942280999999</v>
      </c>
      <c r="T21" s="244">
        <v>5.3726354953</v>
      </c>
      <c r="U21" s="244">
        <v>5.3658350881999999</v>
      </c>
      <c r="V21" s="244">
        <v>5.3514304044000003</v>
      </c>
      <c r="W21" s="244">
        <v>5.3124199303999999</v>
      </c>
      <c r="X21" s="244">
        <v>5.2713858673000002</v>
      </c>
      <c r="Y21" s="244">
        <v>5.2796606609000003</v>
      </c>
      <c r="Z21" s="244">
        <v>5.3050773374000002</v>
      </c>
      <c r="AA21" s="244">
        <v>5.1282112971</v>
      </c>
      <c r="AB21" s="244">
        <v>5.0986334880999999</v>
      </c>
      <c r="AC21" s="244">
        <v>5.0671861823000004</v>
      </c>
      <c r="AD21" s="244">
        <v>5.0960327016000004</v>
      </c>
      <c r="AE21" s="244">
        <v>5.0174187713</v>
      </c>
      <c r="AF21" s="244">
        <v>5.0227210002999998</v>
      </c>
      <c r="AG21" s="244">
        <v>5.0339790612000002</v>
      </c>
      <c r="AH21" s="244">
        <v>5.0729653361000002</v>
      </c>
      <c r="AI21" s="244">
        <v>5.1558536939000001</v>
      </c>
      <c r="AJ21" s="244">
        <v>5.1392828150999996</v>
      </c>
      <c r="AK21" s="244">
        <v>5.1642449644999999</v>
      </c>
      <c r="AL21" s="244">
        <v>5.1766871983999998</v>
      </c>
      <c r="AM21" s="244">
        <v>5.2934006598999996</v>
      </c>
      <c r="AN21" s="244">
        <v>5.2401581888999997</v>
      </c>
      <c r="AO21" s="244">
        <v>5.2569250823000004</v>
      </c>
      <c r="AP21" s="244">
        <v>5.3669592348000004</v>
      </c>
      <c r="AQ21" s="244">
        <v>5.3980350282999998</v>
      </c>
      <c r="AR21" s="244">
        <v>5.3980760667999999</v>
      </c>
      <c r="AS21" s="244">
        <v>5.4340760668000003</v>
      </c>
      <c r="AT21" s="244">
        <v>5.4436923936000001</v>
      </c>
      <c r="AU21" s="244">
        <v>5.4504564310000001</v>
      </c>
      <c r="AV21" s="244">
        <v>5.4597204684999996</v>
      </c>
      <c r="AW21" s="244">
        <v>5.3742598256000003</v>
      </c>
      <c r="AX21" s="244">
        <v>5.4797878940000002</v>
      </c>
      <c r="AY21" s="244">
        <v>5.6217995945999997</v>
      </c>
      <c r="AZ21" s="244">
        <v>5.5371614782999998</v>
      </c>
      <c r="BA21" s="244">
        <v>5.5101504948000004</v>
      </c>
      <c r="BB21" s="244">
        <v>5.4292099718999998</v>
      </c>
      <c r="BC21" s="368">
        <v>5.4254660738</v>
      </c>
      <c r="BD21" s="368">
        <v>5.4459437347000001</v>
      </c>
      <c r="BE21" s="368">
        <v>5.4779364135000002</v>
      </c>
      <c r="BF21" s="368">
        <v>5.4989858955999997</v>
      </c>
      <c r="BG21" s="368">
        <v>5.4642660455999996</v>
      </c>
      <c r="BH21" s="368">
        <v>5.4510577287000004</v>
      </c>
      <c r="BI21" s="368">
        <v>5.5154477970000002</v>
      </c>
      <c r="BJ21" s="368">
        <v>5.5930388338999997</v>
      </c>
      <c r="BK21" s="368">
        <v>5.6240749249000004</v>
      </c>
      <c r="BL21" s="368">
        <v>5.5381820084999998</v>
      </c>
      <c r="BM21" s="368">
        <v>5.5116379212000002</v>
      </c>
      <c r="BN21" s="368">
        <v>5.4307810244999999</v>
      </c>
      <c r="BO21" s="368">
        <v>5.4267121315000004</v>
      </c>
      <c r="BP21" s="368">
        <v>5.4469853611000003</v>
      </c>
      <c r="BQ21" s="368">
        <v>5.4787980934</v>
      </c>
      <c r="BR21" s="368">
        <v>5.4997974558999996</v>
      </c>
      <c r="BS21" s="368">
        <v>5.4650352521999999</v>
      </c>
      <c r="BT21" s="368">
        <v>5.4515639471000004</v>
      </c>
      <c r="BU21" s="368">
        <v>5.5158615834000004</v>
      </c>
      <c r="BV21" s="368">
        <v>5.5936274702000004</v>
      </c>
      <c r="BW21" s="445"/>
    </row>
    <row r="22" spans="1:75" ht="11.15"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217"/>
      <c r="BC22" s="443"/>
      <c r="BD22" s="443"/>
      <c r="BE22" s="443"/>
      <c r="BF22" s="443"/>
      <c r="BG22" s="443"/>
      <c r="BH22" s="443"/>
      <c r="BI22" s="443"/>
      <c r="BJ22" s="443"/>
      <c r="BK22" s="443"/>
      <c r="BL22" s="443"/>
      <c r="BM22" s="443"/>
      <c r="BN22" s="443"/>
      <c r="BO22" s="443"/>
      <c r="BP22" s="443"/>
      <c r="BQ22" s="443"/>
      <c r="BR22" s="443"/>
      <c r="BS22" s="443"/>
      <c r="BT22" s="443"/>
      <c r="BU22" s="443"/>
      <c r="BV22" s="443"/>
      <c r="BW22" s="445"/>
    </row>
    <row r="23" spans="1:75" ht="11.15" customHeight="1" x14ac:dyDescent="0.25">
      <c r="A23" s="159" t="s">
        <v>295</v>
      </c>
      <c r="B23" s="169" t="s">
        <v>1388</v>
      </c>
      <c r="C23" s="244">
        <v>37.017125352999997</v>
      </c>
      <c r="D23" s="244">
        <v>36.859165335999997</v>
      </c>
      <c r="E23" s="244">
        <v>36.690285242999998</v>
      </c>
      <c r="F23" s="244">
        <v>36.654691</v>
      </c>
      <c r="G23" s="244">
        <v>36.536128347999998</v>
      </c>
      <c r="H23" s="244">
        <v>36.536881350000002</v>
      </c>
      <c r="I23" s="244">
        <v>36.583222976999998</v>
      </c>
      <c r="J23" s="244">
        <v>36.826116933999998</v>
      </c>
      <c r="K23" s="244">
        <v>36.959265352000003</v>
      </c>
      <c r="L23" s="244">
        <v>37.128981889999999</v>
      </c>
      <c r="M23" s="244">
        <v>36.884636358999998</v>
      </c>
      <c r="N23" s="244">
        <v>36.110964352000003</v>
      </c>
      <c r="O23" s="244">
        <v>35.444386387999998</v>
      </c>
      <c r="P23" s="244">
        <v>35.435905726000001</v>
      </c>
      <c r="Q23" s="244">
        <v>34.985903899</v>
      </c>
      <c r="R23" s="244">
        <v>35.045207196</v>
      </c>
      <c r="S23" s="244">
        <v>34.708994228000002</v>
      </c>
      <c r="T23" s="244">
        <v>34.797635495000002</v>
      </c>
      <c r="U23" s="244">
        <v>34.370835088</v>
      </c>
      <c r="V23" s="244">
        <v>34.596430404000003</v>
      </c>
      <c r="W23" s="244">
        <v>32.99741993</v>
      </c>
      <c r="X23" s="244">
        <v>34.416385867000002</v>
      </c>
      <c r="Y23" s="244">
        <v>34.284246660999997</v>
      </c>
      <c r="Z23" s="244">
        <v>34.210077337000001</v>
      </c>
      <c r="AA23" s="244">
        <v>33.798211297000002</v>
      </c>
      <c r="AB23" s="244">
        <v>33.048633488</v>
      </c>
      <c r="AC23" s="244">
        <v>33.257186181999998</v>
      </c>
      <c r="AD23" s="244">
        <v>35.271032701999999</v>
      </c>
      <c r="AE23" s="244">
        <v>29.327418771000001</v>
      </c>
      <c r="AF23" s="244">
        <v>27.372720999999999</v>
      </c>
      <c r="AG23" s="244">
        <v>28.008979061000002</v>
      </c>
      <c r="AH23" s="244">
        <v>29.012965336000001</v>
      </c>
      <c r="AI23" s="244">
        <v>29.130853693999999</v>
      </c>
      <c r="AJ23" s="244">
        <v>29.459282815000002</v>
      </c>
      <c r="AK23" s="244">
        <v>30.234244963999998</v>
      </c>
      <c r="AL23" s="244">
        <v>30.431687197999999</v>
      </c>
      <c r="AM23" s="244">
        <v>30.608400660000001</v>
      </c>
      <c r="AN23" s="244">
        <v>30.115158188999999</v>
      </c>
      <c r="AO23" s="244">
        <v>30.281925082000001</v>
      </c>
      <c r="AP23" s="244">
        <v>30.361959235</v>
      </c>
      <c r="AQ23" s="244">
        <v>30.860035027999999</v>
      </c>
      <c r="AR23" s="244">
        <v>31.413076066999999</v>
      </c>
      <c r="AS23" s="244">
        <v>32.154076066999998</v>
      </c>
      <c r="AT23" s="244">
        <v>32.148692394000001</v>
      </c>
      <c r="AU23" s="244">
        <v>32.555456431000003</v>
      </c>
      <c r="AV23" s="244">
        <v>32.834720468</v>
      </c>
      <c r="AW23" s="244">
        <v>33.129259826000002</v>
      </c>
      <c r="AX23" s="244">
        <v>33.349787894000002</v>
      </c>
      <c r="AY23" s="244">
        <v>33.441799594999999</v>
      </c>
      <c r="AZ23" s="244">
        <v>34.112161477999997</v>
      </c>
      <c r="BA23" s="244">
        <v>33.725150495000001</v>
      </c>
      <c r="BB23" s="244">
        <v>33.919209971999997</v>
      </c>
      <c r="BC23" s="368">
        <v>34.357549073999998</v>
      </c>
      <c r="BD23" s="368">
        <v>34.522884734999998</v>
      </c>
      <c r="BE23" s="368">
        <v>34.689534414000001</v>
      </c>
      <c r="BF23" s="368">
        <v>34.765639896000003</v>
      </c>
      <c r="BG23" s="368">
        <v>34.795776046</v>
      </c>
      <c r="BH23" s="368">
        <v>34.957480728999997</v>
      </c>
      <c r="BI23" s="368">
        <v>35.020475797000003</v>
      </c>
      <c r="BJ23" s="368">
        <v>35.076725834000001</v>
      </c>
      <c r="BK23" s="368">
        <v>35.220421924999997</v>
      </c>
      <c r="BL23" s="368">
        <v>35.133189008000002</v>
      </c>
      <c r="BM23" s="368">
        <v>35.115304921000003</v>
      </c>
      <c r="BN23" s="368">
        <v>35.028107024999997</v>
      </c>
      <c r="BO23" s="368">
        <v>35.002698131999999</v>
      </c>
      <c r="BP23" s="368">
        <v>35.001631361000001</v>
      </c>
      <c r="BQ23" s="368">
        <v>35.017103093000003</v>
      </c>
      <c r="BR23" s="368">
        <v>35.016762456000002</v>
      </c>
      <c r="BS23" s="368">
        <v>34.970660252000002</v>
      </c>
      <c r="BT23" s="368">
        <v>34.940848946999999</v>
      </c>
      <c r="BU23" s="368">
        <v>34.983805582999999</v>
      </c>
      <c r="BV23" s="368">
        <v>35.05023147</v>
      </c>
      <c r="BW23" s="445"/>
    </row>
    <row r="24" spans="1:75" ht="11.15"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217"/>
      <c r="BC24" s="443"/>
      <c r="BD24" s="443"/>
      <c r="BE24" s="443"/>
      <c r="BF24" s="443"/>
      <c r="BG24" s="443"/>
      <c r="BH24" s="443"/>
      <c r="BI24" s="443"/>
      <c r="BJ24" s="443"/>
      <c r="BK24" s="443"/>
      <c r="BL24" s="443"/>
      <c r="BM24" s="443"/>
      <c r="BN24" s="443"/>
      <c r="BO24" s="443"/>
      <c r="BP24" s="443"/>
      <c r="BQ24" s="443"/>
      <c r="BR24" s="443"/>
      <c r="BS24" s="443"/>
      <c r="BT24" s="443"/>
      <c r="BU24" s="443"/>
      <c r="BV24" s="443"/>
      <c r="BW24" s="445"/>
    </row>
    <row r="25" spans="1:75" ht="11.15" customHeight="1" x14ac:dyDescent="0.25">
      <c r="B25" s="246" t="s">
        <v>320</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368"/>
      <c r="BD25" s="368"/>
      <c r="BE25" s="368"/>
      <c r="BF25" s="368"/>
      <c r="BG25" s="368"/>
      <c r="BH25" s="368"/>
      <c r="BI25" s="368"/>
      <c r="BJ25" s="368"/>
      <c r="BK25" s="368"/>
      <c r="BL25" s="368"/>
      <c r="BM25" s="368"/>
      <c r="BN25" s="368"/>
      <c r="BO25" s="368"/>
      <c r="BP25" s="368"/>
      <c r="BQ25" s="368"/>
      <c r="BR25" s="368"/>
      <c r="BS25" s="368"/>
      <c r="BT25" s="368"/>
      <c r="BU25" s="368"/>
      <c r="BV25" s="368"/>
      <c r="BW25" s="445"/>
    </row>
    <row r="26" spans="1:75" ht="11.15" customHeight="1" x14ac:dyDescent="0.25">
      <c r="A26" s="159" t="s">
        <v>548</v>
      </c>
      <c r="B26" s="170" t="s">
        <v>549</v>
      </c>
      <c r="C26" s="244">
        <v>25.79</v>
      </c>
      <c r="D26" s="244">
        <v>25.785</v>
      </c>
      <c r="E26" s="244">
        <v>25.844999999999999</v>
      </c>
      <c r="F26" s="244">
        <v>25.835000000000001</v>
      </c>
      <c r="G26" s="244">
        <v>25.855</v>
      </c>
      <c r="H26" s="244">
        <v>25.93</v>
      </c>
      <c r="I26" s="244">
        <v>25.882000000000001</v>
      </c>
      <c r="J26" s="244">
        <v>25.71</v>
      </c>
      <c r="K26" s="244">
        <v>25.64</v>
      </c>
      <c r="L26" s="244">
        <v>25.704999999999998</v>
      </c>
      <c r="M26" s="244">
        <v>25.07</v>
      </c>
      <c r="N26" s="244">
        <v>25.01</v>
      </c>
      <c r="O26" s="244">
        <v>25.37</v>
      </c>
      <c r="P26" s="244">
        <v>25.42</v>
      </c>
      <c r="Q26" s="244">
        <v>25.42</v>
      </c>
      <c r="R26" s="244">
        <v>25.37</v>
      </c>
      <c r="S26" s="244">
        <v>25.22</v>
      </c>
      <c r="T26" s="244">
        <v>25.16</v>
      </c>
      <c r="U26" s="244">
        <v>25.06</v>
      </c>
      <c r="V26" s="244">
        <v>25.06</v>
      </c>
      <c r="W26" s="244">
        <v>22.71</v>
      </c>
      <c r="X26" s="244">
        <v>24.31</v>
      </c>
      <c r="Y26" s="244">
        <v>24.46</v>
      </c>
      <c r="Z26" s="244">
        <v>24.71</v>
      </c>
      <c r="AA26" s="244">
        <v>25.13</v>
      </c>
      <c r="AB26" s="244">
        <v>25.18</v>
      </c>
      <c r="AC26" s="244">
        <v>25.414999999999999</v>
      </c>
      <c r="AD26" s="244">
        <v>25.425000000000001</v>
      </c>
      <c r="AE26" s="244">
        <v>25.442917000000001</v>
      </c>
      <c r="AF26" s="244">
        <v>25.43</v>
      </c>
      <c r="AG26" s="244">
        <v>25.32</v>
      </c>
      <c r="AH26" s="244">
        <v>25.26</v>
      </c>
      <c r="AI26" s="244">
        <v>25.2</v>
      </c>
      <c r="AJ26" s="244">
        <v>25.14</v>
      </c>
      <c r="AK26" s="244">
        <v>25.13</v>
      </c>
      <c r="AL26" s="244">
        <v>25.12</v>
      </c>
      <c r="AM26" s="244">
        <v>25.13</v>
      </c>
      <c r="AN26" s="244">
        <v>25.28</v>
      </c>
      <c r="AO26" s="244">
        <v>25.38</v>
      </c>
      <c r="AP26" s="244">
        <v>25.53</v>
      </c>
      <c r="AQ26" s="244">
        <v>25.53</v>
      </c>
      <c r="AR26" s="244">
        <v>25.58</v>
      </c>
      <c r="AS26" s="244">
        <v>25.58</v>
      </c>
      <c r="AT26" s="244">
        <v>25.53</v>
      </c>
      <c r="AU26" s="244">
        <v>25.53</v>
      </c>
      <c r="AV26" s="244">
        <v>25.53</v>
      </c>
      <c r="AW26" s="244">
        <v>25.53</v>
      </c>
      <c r="AX26" s="244">
        <v>25.53</v>
      </c>
      <c r="AY26" s="244">
        <v>25.53</v>
      </c>
      <c r="AZ26" s="244">
        <v>25.58</v>
      </c>
      <c r="BA26" s="244">
        <v>25.63</v>
      </c>
      <c r="BB26" s="244">
        <v>25.63</v>
      </c>
      <c r="BC26" s="444">
        <v>25.63</v>
      </c>
      <c r="BD26" s="444">
        <v>25.63</v>
      </c>
      <c r="BE26" s="444">
        <v>25.72</v>
      </c>
      <c r="BF26" s="444">
        <v>25.72</v>
      </c>
      <c r="BG26" s="444">
        <v>25.72</v>
      </c>
      <c r="BH26" s="444">
        <v>25.82</v>
      </c>
      <c r="BI26" s="444">
        <v>25.82</v>
      </c>
      <c r="BJ26" s="444">
        <v>25.82</v>
      </c>
      <c r="BK26" s="444">
        <v>26.02</v>
      </c>
      <c r="BL26" s="444">
        <v>26.02</v>
      </c>
      <c r="BM26" s="444">
        <v>26.02</v>
      </c>
      <c r="BN26" s="444">
        <v>26.02</v>
      </c>
      <c r="BO26" s="444">
        <v>26.17</v>
      </c>
      <c r="BP26" s="444">
        <v>26.17</v>
      </c>
      <c r="BQ26" s="444">
        <v>26.17</v>
      </c>
      <c r="BR26" s="444">
        <v>26.17</v>
      </c>
      <c r="BS26" s="444">
        <v>26.17</v>
      </c>
      <c r="BT26" s="444">
        <v>26.17</v>
      </c>
      <c r="BU26" s="444">
        <v>26.17</v>
      </c>
      <c r="BV26" s="444">
        <v>26.17</v>
      </c>
      <c r="BW26" s="445"/>
    </row>
    <row r="27" spans="1:75" ht="11.15" customHeight="1" x14ac:dyDescent="0.25">
      <c r="A27" s="159" t="s">
        <v>1014</v>
      </c>
      <c r="B27" s="170" t="s">
        <v>1334</v>
      </c>
      <c r="C27" s="244">
        <v>7.7060000000000004</v>
      </c>
      <c r="D27" s="244">
        <v>7.601</v>
      </c>
      <c r="E27" s="244">
        <v>7.4939999999999998</v>
      </c>
      <c r="F27" s="244">
        <v>7.4480000000000004</v>
      </c>
      <c r="G27" s="244">
        <v>7.2629999999999999</v>
      </c>
      <c r="H27" s="244">
        <v>6.8550000000000004</v>
      </c>
      <c r="I27" s="244">
        <v>6.77</v>
      </c>
      <c r="J27" s="244">
        <v>7.165</v>
      </c>
      <c r="K27" s="244">
        <v>7.2960000000000003</v>
      </c>
      <c r="L27" s="244">
        <v>7.1909999999999998</v>
      </c>
      <c r="M27" s="244">
        <v>7.1859999999999999</v>
      </c>
      <c r="N27" s="244">
        <v>6.9359999999999999</v>
      </c>
      <c r="O27" s="244">
        <v>6.7560000000000002</v>
      </c>
      <c r="P27" s="244">
        <v>6.6609999999999996</v>
      </c>
      <c r="Q27" s="244">
        <v>6.7149999999999999</v>
      </c>
      <c r="R27" s="244">
        <v>6.7850000000000001</v>
      </c>
      <c r="S27" s="244">
        <v>6.6150000000000002</v>
      </c>
      <c r="T27" s="244">
        <v>6.6550000000000002</v>
      </c>
      <c r="U27" s="244">
        <v>6.6550000000000002</v>
      </c>
      <c r="V27" s="244">
        <v>6.6950000000000003</v>
      </c>
      <c r="W27" s="244">
        <v>6.585</v>
      </c>
      <c r="X27" s="244">
        <v>6.5449999999999999</v>
      </c>
      <c r="Y27" s="244">
        <v>6.5045859999999998</v>
      </c>
      <c r="Z27" s="244">
        <v>6.7450000000000001</v>
      </c>
      <c r="AA27" s="244">
        <v>6.36</v>
      </c>
      <c r="AB27" s="244">
        <v>5.59</v>
      </c>
      <c r="AC27" s="244">
        <v>5.49</v>
      </c>
      <c r="AD27" s="244">
        <v>5.8250000000000002</v>
      </c>
      <c r="AE27" s="244">
        <v>5.6849999999999996</v>
      </c>
      <c r="AF27" s="244">
        <v>5.44</v>
      </c>
      <c r="AG27" s="244">
        <v>5.3849999999999998</v>
      </c>
      <c r="AH27" s="244">
        <v>5.33</v>
      </c>
      <c r="AI27" s="244">
        <v>5.31</v>
      </c>
      <c r="AJ27" s="244">
        <v>5.63</v>
      </c>
      <c r="AK27" s="244">
        <v>6.19</v>
      </c>
      <c r="AL27" s="244">
        <v>6.19</v>
      </c>
      <c r="AM27" s="244">
        <v>5.97</v>
      </c>
      <c r="AN27" s="244">
        <v>6.29</v>
      </c>
      <c r="AO27" s="244">
        <v>6.28</v>
      </c>
      <c r="AP27" s="244">
        <v>6.13</v>
      </c>
      <c r="AQ27" s="244">
        <v>6.2149999999999999</v>
      </c>
      <c r="AR27" s="244">
        <v>6.21</v>
      </c>
      <c r="AS27" s="244">
        <v>6.23</v>
      </c>
      <c r="AT27" s="244">
        <v>6.06</v>
      </c>
      <c r="AU27" s="244">
        <v>6.18</v>
      </c>
      <c r="AV27" s="244">
        <v>6.23</v>
      </c>
      <c r="AW27" s="244">
        <v>6.25</v>
      </c>
      <c r="AX27" s="244">
        <v>6.26</v>
      </c>
      <c r="AY27" s="244">
        <v>6.05</v>
      </c>
      <c r="AZ27" s="244">
        <v>6.3</v>
      </c>
      <c r="BA27" s="244">
        <v>6.09</v>
      </c>
      <c r="BB27" s="244">
        <v>6</v>
      </c>
      <c r="BC27" s="444">
        <v>6.34</v>
      </c>
      <c r="BD27" s="444">
        <v>6.49</v>
      </c>
      <c r="BE27" s="444">
        <v>6.5</v>
      </c>
      <c r="BF27" s="444">
        <v>6.48</v>
      </c>
      <c r="BG27" s="444">
        <v>6.48</v>
      </c>
      <c r="BH27" s="444">
        <v>6.48</v>
      </c>
      <c r="BI27" s="444">
        <v>6.47</v>
      </c>
      <c r="BJ27" s="444">
        <v>6.45</v>
      </c>
      <c r="BK27" s="444">
        <v>6.47</v>
      </c>
      <c r="BL27" s="444">
        <v>6.48</v>
      </c>
      <c r="BM27" s="444">
        <v>6.49</v>
      </c>
      <c r="BN27" s="444">
        <v>6.5</v>
      </c>
      <c r="BO27" s="444">
        <v>6.48</v>
      </c>
      <c r="BP27" s="444">
        <v>6.47</v>
      </c>
      <c r="BQ27" s="444">
        <v>6.46</v>
      </c>
      <c r="BR27" s="444">
        <v>6.45</v>
      </c>
      <c r="BS27" s="444">
        <v>6.44</v>
      </c>
      <c r="BT27" s="444">
        <v>6.43</v>
      </c>
      <c r="BU27" s="444">
        <v>6.42</v>
      </c>
      <c r="BV27" s="444">
        <v>6.41</v>
      </c>
      <c r="BW27" s="445"/>
    </row>
    <row r="28" spans="1:75" ht="11.15" customHeight="1" x14ac:dyDescent="0.25">
      <c r="A28" s="159" t="s">
        <v>561</v>
      </c>
      <c r="B28" s="170" t="s">
        <v>80</v>
      </c>
      <c r="C28" s="244">
        <v>33.496000000000002</v>
      </c>
      <c r="D28" s="244">
        <v>33.386000000000003</v>
      </c>
      <c r="E28" s="244">
        <v>33.338999999999999</v>
      </c>
      <c r="F28" s="244">
        <v>33.283000000000001</v>
      </c>
      <c r="G28" s="244">
        <v>33.118000000000002</v>
      </c>
      <c r="H28" s="244">
        <v>32.784999999999997</v>
      </c>
      <c r="I28" s="244">
        <v>32.652000000000001</v>
      </c>
      <c r="J28" s="244">
        <v>32.875</v>
      </c>
      <c r="K28" s="244">
        <v>32.936</v>
      </c>
      <c r="L28" s="244">
        <v>32.896000000000001</v>
      </c>
      <c r="M28" s="244">
        <v>32.256</v>
      </c>
      <c r="N28" s="244">
        <v>31.946000000000002</v>
      </c>
      <c r="O28" s="244">
        <v>32.125999999999998</v>
      </c>
      <c r="P28" s="244">
        <v>32.081000000000003</v>
      </c>
      <c r="Q28" s="244">
        <v>32.134999999999998</v>
      </c>
      <c r="R28" s="244">
        <v>32.155000000000001</v>
      </c>
      <c r="S28" s="244">
        <v>31.835000000000001</v>
      </c>
      <c r="T28" s="244">
        <v>31.815000000000001</v>
      </c>
      <c r="U28" s="244">
        <v>31.715</v>
      </c>
      <c r="V28" s="244">
        <v>31.754999999999999</v>
      </c>
      <c r="W28" s="244">
        <v>29.295000000000002</v>
      </c>
      <c r="X28" s="244">
        <v>30.855</v>
      </c>
      <c r="Y28" s="244">
        <v>30.964586000000001</v>
      </c>
      <c r="Z28" s="244">
        <v>31.454999999999998</v>
      </c>
      <c r="AA28" s="244">
        <v>31.49</v>
      </c>
      <c r="AB28" s="244">
        <v>30.77</v>
      </c>
      <c r="AC28" s="244">
        <v>30.905000000000001</v>
      </c>
      <c r="AD28" s="244">
        <v>31.25</v>
      </c>
      <c r="AE28" s="244">
        <v>31.127917</v>
      </c>
      <c r="AF28" s="244">
        <v>30.87</v>
      </c>
      <c r="AG28" s="244">
        <v>30.704999999999998</v>
      </c>
      <c r="AH28" s="244">
        <v>30.59</v>
      </c>
      <c r="AI28" s="244">
        <v>30.51</v>
      </c>
      <c r="AJ28" s="244">
        <v>30.77</v>
      </c>
      <c r="AK28" s="244">
        <v>31.32</v>
      </c>
      <c r="AL28" s="244">
        <v>31.31</v>
      </c>
      <c r="AM28" s="244">
        <v>31.1</v>
      </c>
      <c r="AN28" s="244">
        <v>31.57</v>
      </c>
      <c r="AO28" s="244">
        <v>31.66</v>
      </c>
      <c r="AP28" s="244">
        <v>31.66</v>
      </c>
      <c r="AQ28" s="244">
        <v>31.745000000000001</v>
      </c>
      <c r="AR28" s="244">
        <v>31.79</v>
      </c>
      <c r="AS28" s="244">
        <v>31.81</v>
      </c>
      <c r="AT28" s="244">
        <v>31.59</v>
      </c>
      <c r="AU28" s="244">
        <v>31.71</v>
      </c>
      <c r="AV28" s="244">
        <v>31.76</v>
      </c>
      <c r="AW28" s="244">
        <v>31.78</v>
      </c>
      <c r="AX28" s="244">
        <v>31.79</v>
      </c>
      <c r="AY28" s="244">
        <v>31.58</v>
      </c>
      <c r="AZ28" s="244">
        <v>31.88</v>
      </c>
      <c r="BA28" s="244">
        <v>31.72</v>
      </c>
      <c r="BB28" s="244">
        <v>31.63</v>
      </c>
      <c r="BC28" s="368">
        <v>31.97</v>
      </c>
      <c r="BD28" s="368">
        <v>32.119999999999997</v>
      </c>
      <c r="BE28" s="368">
        <v>32.22</v>
      </c>
      <c r="BF28" s="368">
        <v>32.200000000000003</v>
      </c>
      <c r="BG28" s="368">
        <v>32.200000000000003</v>
      </c>
      <c r="BH28" s="368">
        <v>32.299999999999997</v>
      </c>
      <c r="BI28" s="368">
        <v>32.29</v>
      </c>
      <c r="BJ28" s="368">
        <v>32.270000000000003</v>
      </c>
      <c r="BK28" s="368">
        <v>32.49</v>
      </c>
      <c r="BL28" s="368">
        <v>32.5</v>
      </c>
      <c r="BM28" s="368">
        <v>32.51</v>
      </c>
      <c r="BN28" s="368">
        <v>32.520000000000003</v>
      </c>
      <c r="BO28" s="368">
        <v>32.65</v>
      </c>
      <c r="BP28" s="368">
        <v>32.64</v>
      </c>
      <c r="BQ28" s="368">
        <v>32.630000000000003</v>
      </c>
      <c r="BR28" s="368">
        <v>32.619999999999997</v>
      </c>
      <c r="BS28" s="368">
        <v>32.61</v>
      </c>
      <c r="BT28" s="368">
        <v>32.6</v>
      </c>
      <c r="BU28" s="368">
        <v>32.590000000000003</v>
      </c>
      <c r="BV28" s="368">
        <v>32.58</v>
      </c>
      <c r="BW28" s="445"/>
    </row>
    <row r="29" spans="1:75" ht="11.15" customHeight="1" x14ac:dyDescent="0.25">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244"/>
      <c r="BA29" s="244"/>
      <c r="BB29" s="244"/>
      <c r="BC29" s="368"/>
      <c r="BD29" s="368"/>
      <c r="BE29" s="368"/>
      <c r="BF29" s="368"/>
      <c r="BG29" s="368"/>
      <c r="BH29" s="368"/>
      <c r="BI29" s="368"/>
      <c r="BJ29" s="368"/>
      <c r="BK29" s="368"/>
      <c r="BL29" s="368"/>
      <c r="BM29" s="368"/>
      <c r="BN29" s="368"/>
      <c r="BO29" s="368"/>
      <c r="BP29" s="368"/>
      <c r="BQ29" s="368"/>
      <c r="BR29" s="368"/>
      <c r="BS29" s="368"/>
      <c r="BT29" s="368"/>
      <c r="BU29" s="368"/>
      <c r="BV29" s="368"/>
      <c r="BW29" s="445"/>
    </row>
    <row r="30" spans="1:75" ht="11.15" customHeight="1" x14ac:dyDescent="0.25">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244"/>
      <c r="BA30" s="244"/>
      <c r="BB30" s="244"/>
      <c r="BC30" s="368"/>
      <c r="BD30" s="368"/>
      <c r="BE30" s="368"/>
      <c r="BF30" s="368"/>
      <c r="BG30" s="368"/>
      <c r="BH30" s="368"/>
      <c r="BI30" s="368"/>
      <c r="BJ30" s="368"/>
      <c r="BK30" s="368"/>
      <c r="BL30" s="368"/>
      <c r="BM30" s="368"/>
      <c r="BN30" s="368"/>
      <c r="BO30" s="368"/>
      <c r="BP30" s="368"/>
      <c r="BQ30" s="368"/>
      <c r="BR30" s="368"/>
      <c r="BS30" s="368"/>
      <c r="BT30" s="368"/>
      <c r="BU30" s="368"/>
      <c r="BV30" s="368"/>
      <c r="BW30" s="445"/>
    </row>
    <row r="31" spans="1:75" ht="11.15" customHeight="1" x14ac:dyDescent="0.25">
      <c r="A31" s="159" t="s">
        <v>550</v>
      </c>
      <c r="B31" s="170" t="s">
        <v>549</v>
      </c>
      <c r="C31" s="244">
        <v>1.74</v>
      </c>
      <c r="D31" s="244">
        <v>1.8</v>
      </c>
      <c r="E31" s="244">
        <v>1.93</v>
      </c>
      <c r="F31" s="244">
        <v>1.94</v>
      </c>
      <c r="G31" s="244">
        <v>1.89</v>
      </c>
      <c r="H31" s="244">
        <v>1.556</v>
      </c>
      <c r="I31" s="244">
        <v>1.3660000000000001</v>
      </c>
      <c r="J31" s="244">
        <v>1.345</v>
      </c>
      <c r="K31" s="244">
        <v>1.27</v>
      </c>
      <c r="L31" s="244">
        <v>1.0549999999999999</v>
      </c>
      <c r="M31" s="244">
        <v>0.66</v>
      </c>
      <c r="N31" s="244">
        <v>1.1299999999999999</v>
      </c>
      <c r="O31" s="244">
        <v>2.02</v>
      </c>
      <c r="P31" s="244">
        <v>1.99</v>
      </c>
      <c r="Q31" s="244">
        <v>2.5299999999999998</v>
      </c>
      <c r="R31" s="244">
        <v>2.5</v>
      </c>
      <c r="S31" s="244">
        <v>2.5</v>
      </c>
      <c r="T31" s="244">
        <v>2.39</v>
      </c>
      <c r="U31" s="244">
        <v>2.71</v>
      </c>
      <c r="V31" s="244">
        <v>2.5099999999999998</v>
      </c>
      <c r="W31" s="244">
        <v>1.61</v>
      </c>
      <c r="X31" s="244">
        <v>1.71</v>
      </c>
      <c r="Y31" s="244">
        <v>1.96</v>
      </c>
      <c r="Z31" s="244">
        <v>2.5499999999999998</v>
      </c>
      <c r="AA31" s="244">
        <v>2.82</v>
      </c>
      <c r="AB31" s="244">
        <v>2.82</v>
      </c>
      <c r="AC31" s="244">
        <v>2.7149999999999999</v>
      </c>
      <c r="AD31" s="244">
        <v>0.63918918919000001</v>
      </c>
      <c r="AE31" s="244">
        <v>5.9979170000000002</v>
      </c>
      <c r="AF31" s="244">
        <v>7.59</v>
      </c>
      <c r="AG31" s="244">
        <v>6.71</v>
      </c>
      <c r="AH31" s="244">
        <v>5.78</v>
      </c>
      <c r="AI31" s="244">
        <v>5.79</v>
      </c>
      <c r="AJ31" s="244">
        <v>5.67</v>
      </c>
      <c r="AK31" s="244">
        <v>5.54</v>
      </c>
      <c r="AL31" s="244">
        <v>5.37</v>
      </c>
      <c r="AM31" s="244">
        <v>5.18</v>
      </c>
      <c r="AN31" s="244">
        <v>5.99</v>
      </c>
      <c r="AO31" s="244">
        <v>5.99</v>
      </c>
      <c r="AP31" s="244">
        <v>5.99</v>
      </c>
      <c r="AQ31" s="244">
        <v>5.5979999999999999</v>
      </c>
      <c r="AR31" s="244">
        <v>5.1100000000000003</v>
      </c>
      <c r="AS31" s="244">
        <v>4.49</v>
      </c>
      <c r="AT31" s="244">
        <v>4.2350000000000003</v>
      </c>
      <c r="AU31" s="244">
        <v>4.0449999999999999</v>
      </c>
      <c r="AV31" s="244">
        <v>3.75</v>
      </c>
      <c r="AW31" s="244">
        <v>3.5449999999999999</v>
      </c>
      <c r="AX31" s="244">
        <v>3.43</v>
      </c>
      <c r="AY31" s="244">
        <v>3.29</v>
      </c>
      <c r="AZ31" s="244">
        <v>2.875</v>
      </c>
      <c r="BA31" s="244">
        <v>3.12</v>
      </c>
      <c r="BB31" s="244">
        <v>2.76</v>
      </c>
      <c r="BC31" s="444">
        <v>2.7930899999999999</v>
      </c>
      <c r="BD31" s="444">
        <v>2.826892</v>
      </c>
      <c r="BE31" s="444">
        <v>2.8006959999999999</v>
      </c>
      <c r="BF31" s="444">
        <v>2.7344979999999999</v>
      </c>
      <c r="BG31" s="444">
        <v>2.6683020000000002</v>
      </c>
      <c r="BH31" s="444">
        <v>2.6021040000000002</v>
      </c>
      <c r="BI31" s="444">
        <v>2.6021040000000002</v>
      </c>
      <c r="BJ31" s="444">
        <v>2.6021040000000002</v>
      </c>
      <c r="BK31" s="444">
        <v>2.7021039999999998</v>
      </c>
      <c r="BL31" s="444">
        <v>2.7021039999999998</v>
      </c>
      <c r="BM31" s="444">
        <v>2.7021039999999998</v>
      </c>
      <c r="BN31" s="444">
        <v>2.7021039999999998</v>
      </c>
      <c r="BO31" s="444">
        <v>2.8521040000000002</v>
      </c>
      <c r="BP31" s="444">
        <v>2.8521040000000002</v>
      </c>
      <c r="BQ31" s="444">
        <v>2.8521040000000002</v>
      </c>
      <c r="BR31" s="444">
        <v>2.8521040000000002</v>
      </c>
      <c r="BS31" s="444">
        <v>2.8521040000000002</v>
      </c>
      <c r="BT31" s="444">
        <v>2.8521040000000002</v>
      </c>
      <c r="BU31" s="444">
        <v>2.8521040000000002</v>
      </c>
      <c r="BV31" s="444">
        <v>2.8521040000000002</v>
      </c>
      <c r="BW31" s="445"/>
    </row>
    <row r="32" spans="1:75" ht="11.15" customHeight="1" x14ac:dyDescent="0.25">
      <c r="A32" s="159" t="s">
        <v>1015</v>
      </c>
      <c r="B32" s="170" t="s">
        <v>1334</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0.43581081081</v>
      </c>
      <c r="AE32" s="244">
        <v>0.82</v>
      </c>
      <c r="AF32" s="244">
        <v>0.93</v>
      </c>
      <c r="AG32" s="244">
        <v>1.02</v>
      </c>
      <c r="AH32" s="244">
        <v>0.87</v>
      </c>
      <c r="AI32" s="244">
        <v>0.745</v>
      </c>
      <c r="AJ32" s="244">
        <v>0.78</v>
      </c>
      <c r="AK32" s="244">
        <v>0.71</v>
      </c>
      <c r="AL32" s="244">
        <v>0.68500000000000005</v>
      </c>
      <c r="AM32" s="244">
        <v>0.60499999999999998</v>
      </c>
      <c r="AN32" s="244">
        <v>0.70499999999999996</v>
      </c>
      <c r="AO32" s="244">
        <v>0.64500000000000002</v>
      </c>
      <c r="AP32" s="244">
        <v>0.67500000000000004</v>
      </c>
      <c r="AQ32" s="244">
        <v>0.68500000000000005</v>
      </c>
      <c r="AR32" s="244">
        <v>0.66500000000000004</v>
      </c>
      <c r="AS32" s="244">
        <v>0.6</v>
      </c>
      <c r="AT32" s="244">
        <v>0.65</v>
      </c>
      <c r="AU32" s="244">
        <v>0.56000000000000005</v>
      </c>
      <c r="AV32" s="244">
        <v>0.63500000000000001</v>
      </c>
      <c r="AW32" s="244">
        <v>0.48</v>
      </c>
      <c r="AX32" s="244">
        <v>0.49</v>
      </c>
      <c r="AY32" s="244">
        <v>0.47</v>
      </c>
      <c r="AZ32" s="244">
        <v>0.43</v>
      </c>
      <c r="BA32" s="244">
        <v>0.38500000000000001</v>
      </c>
      <c r="BB32" s="244">
        <v>0.38</v>
      </c>
      <c r="BC32" s="444">
        <v>0.24482699999999999</v>
      </c>
      <c r="BD32" s="444">
        <v>0.216167</v>
      </c>
      <c r="BE32" s="444">
        <v>0.207706</v>
      </c>
      <c r="BF32" s="444">
        <v>0.198848</v>
      </c>
      <c r="BG32" s="444">
        <v>0.200188</v>
      </c>
      <c r="BH32" s="444">
        <v>0.191473</v>
      </c>
      <c r="BI32" s="444">
        <v>0.182868</v>
      </c>
      <c r="BJ32" s="444">
        <v>0.18420900000000001</v>
      </c>
      <c r="BK32" s="444">
        <v>0.191549</v>
      </c>
      <c r="BL32" s="444">
        <v>0.20288900000000001</v>
      </c>
      <c r="BM32" s="444">
        <v>0.20422899999999999</v>
      </c>
      <c r="BN32" s="444">
        <v>0.22056999999999999</v>
      </c>
      <c r="BO32" s="444">
        <v>0.22191</v>
      </c>
      <c r="BP32" s="444">
        <v>0.23325000000000001</v>
      </c>
      <c r="BQ32" s="444">
        <v>0.239591</v>
      </c>
      <c r="BR32" s="444">
        <v>0.25093100000000002</v>
      </c>
      <c r="BS32" s="444">
        <v>0.25227100000000002</v>
      </c>
      <c r="BT32" s="444">
        <v>0.25861099999999998</v>
      </c>
      <c r="BU32" s="444">
        <v>0.26995200000000003</v>
      </c>
      <c r="BV32" s="444">
        <v>0.27129199999999998</v>
      </c>
      <c r="BW32" s="445"/>
    </row>
    <row r="33" spans="1:75" ht="11.15" customHeight="1" x14ac:dyDescent="0.25">
      <c r="A33" s="159" t="s">
        <v>806</v>
      </c>
      <c r="B33" s="170" t="s">
        <v>80</v>
      </c>
      <c r="C33" s="244">
        <v>1.74</v>
      </c>
      <c r="D33" s="244">
        <v>1.8</v>
      </c>
      <c r="E33" s="244">
        <v>1.93</v>
      </c>
      <c r="F33" s="244">
        <v>1.94</v>
      </c>
      <c r="G33" s="244">
        <v>1.89</v>
      </c>
      <c r="H33" s="244">
        <v>1.556</v>
      </c>
      <c r="I33" s="244">
        <v>1.3660000000000001</v>
      </c>
      <c r="J33" s="244">
        <v>1.345</v>
      </c>
      <c r="K33" s="244">
        <v>1.27</v>
      </c>
      <c r="L33" s="244">
        <v>1.0549999999999999</v>
      </c>
      <c r="M33" s="244">
        <v>0.66</v>
      </c>
      <c r="N33" s="244">
        <v>1.1299999999999999</v>
      </c>
      <c r="O33" s="244">
        <v>2.02</v>
      </c>
      <c r="P33" s="244">
        <v>1.99</v>
      </c>
      <c r="Q33" s="244">
        <v>2.5299999999999998</v>
      </c>
      <c r="R33" s="244">
        <v>2.5</v>
      </c>
      <c r="S33" s="244">
        <v>2.5</v>
      </c>
      <c r="T33" s="244">
        <v>2.39</v>
      </c>
      <c r="U33" s="244">
        <v>2.71</v>
      </c>
      <c r="V33" s="244">
        <v>2.5099999999999998</v>
      </c>
      <c r="W33" s="244">
        <v>1.61</v>
      </c>
      <c r="X33" s="244">
        <v>1.71</v>
      </c>
      <c r="Y33" s="244">
        <v>1.96</v>
      </c>
      <c r="Z33" s="244">
        <v>2.5499999999999998</v>
      </c>
      <c r="AA33" s="244">
        <v>2.82</v>
      </c>
      <c r="AB33" s="244">
        <v>2.82</v>
      </c>
      <c r="AC33" s="244">
        <v>2.7149999999999999</v>
      </c>
      <c r="AD33" s="244">
        <v>1.075</v>
      </c>
      <c r="AE33" s="244">
        <v>6.8179169999999996</v>
      </c>
      <c r="AF33" s="244">
        <v>8.52</v>
      </c>
      <c r="AG33" s="244">
        <v>7.73</v>
      </c>
      <c r="AH33" s="244">
        <v>6.65</v>
      </c>
      <c r="AI33" s="244">
        <v>6.5350000000000001</v>
      </c>
      <c r="AJ33" s="244">
        <v>6.45</v>
      </c>
      <c r="AK33" s="244">
        <v>6.25</v>
      </c>
      <c r="AL33" s="244">
        <v>6.0549999999999997</v>
      </c>
      <c r="AM33" s="244">
        <v>5.7850000000000001</v>
      </c>
      <c r="AN33" s="244">
        <v>6.6950000000000003</v>
      </c>
      <c r="AO33" s="244">
        <v>6.6349999999999998</v>
      </c>
      <c r="AP33" s="244">
        <v>6.665</v>
      </c>
      <c r="AQ33" s="244">
        <v>6.2830000000000004</v>
      </c>
      <c r="AR33" s="244">
        <v>5.7750000000000004</v>
      </c>
      <c r="AS33" s="244">
        <v>5.09</v>
      </c>
      <c r="AT33" s="244">
        <v>4.8849999999999998</v>
      </c>
      <c r="AU33" s="244">
        <v>4.6050000000000004</v>
      </c>
      <c r="AV33" s="244">
        <v>4.3849999999999998</v>
      </c>
      <c r="AW33" s="244">
        <v>4.0250000000000004</v>
      </c>
      <c r="AX33" s="244">
        <v>3.92</v>
      </c>
      <c r="AY33" s="244">
        <v>3.76</v>
      </c>
      <c r="AZ33" s="244">
        <v>3.3050000000000002</v>
      </c>
      <c r="BA33" s="244">
        <v>3.5049999999999999</v>
      </c>
      <c r="BB33" s="244">
        <v>3.14</v>
      </c>
      <c r="BC33" s="368">
        <v>3.0379170000000002</v>
      </c>
      <c r="BD33" s="368">
        <v>3.043059</v>
      </c>
      <c r="BE33" s="368">
        <v>3.0084019999999998</v>
      </c>
      <c r="BF33" s="368">
        <v>2.9333459999999998</v>
      </c>
      <c r="BG33" s="368">
        <v>2.86849</v>
      </c>
      <c r="BH33" s="368">
        <v>2.793577</v>
      </c>
      <c r="BI33" s="368">
        <v>2.7849719999999998</v>
      </c>
      <c r="BJ33" s="368">
        <v>2.7863129999999998</v>
      </c>
      <c r="BK33" s="368">
        <v>2.893653</v>
      </c>
      <c r="BL33" s="368">
        <v>2.9049930000000002</v>
      </c>
      <c r="BM33" s="368">
        <v>2.9063330000000001</v>
      </c>
      <c r="BN33" s="368">
        <v>2.9226740000000002</v>
      </c>
      <c r="BO33" s="368">
        <v>3.074014</v>
      </c>
      <c r="BP33" s="368">
        <v>3.0853540000000002</v>
      </c>
      <c r="BQ33" s="368">
        <v>3.0916950000000001</v>
      </c>
      <c r="BR33" s="368">
        <v>3.1030350000000002</v>
      </c>
      <c r="BS33" s="368">
        <v>3.1043750000000001</v>
      </c>
      <c r="BT33" s="368">
        <v>3.1107149999999999</v>
      </c>
      <c r="BU33" s="368">
        <v>3.1220560000000002</v>
      </c>
      <c r="BV33" s="368">
        <v>3.1233960000000001</v>
      </c>
      <c r="BW33" s="445"/>
    </row>
    <row r="34" spans="1:75" ht="11.15" customHeight="1" x14ac:dyDescent="0.25">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368"/>
      <c r="BD34" s="368"/>
      <c r="BE34" s="368"/>
      <c r="BF34" s="368"/>
      <c r="BG34" s="368"/>
      <c r="BH34" s="368"/>
      <c r="BI34" s="368"/>
      <c r="BJ34" s="368"/>
      <c r="BK34" s="368"/>
      <c r="BL34" s="368"/>
      <c r="BM34" s="368"/>
      <c r="BN34" s="368"/>
      <c r="BO34" s="368"/>
      <c r="BP34" s="368"/>
      <c r="BQ34" s="368"/>
      <c r="BR34" s="368"/>
      <c r="BS34" s="368"/>
      <c r="BT34" s="368"/>
      <c r="BU34" s="368"/>
      <c r="BV34" s="368"/>
      <c r="BW34" s="445"/>
    </row>
    <row r="35" spans="1:75" ht="11.15" customHeight="1" x14ac:dyDescent="0.25">
      <c r="A35" s="159" t="s">
        <v>895</v>
      </c>
      <c r="B35" s="171" t="s">
        <v>896</v>
      </c>
      <c r="C35" s="245">
        <v>1.095</v>
      </c>
      <c r="D35" s="245">
        <v>1.1200000000000001</v>
      </c>
      <c r="E35" s="245">
        <v>1.1200000000000001</v>
      </c>
      <c r="F35" s="245">
        <v>1.0954999999999999</v>
      </c>
      <c r="G35" s="245">
        <v>1.2905</v>
      </c>
      <c r="H35" s="245">
        <v>1.615</v>
      </c>
      <c r="I35" s="245">
        <v>1.7115</v>
      </c>
      <c r="J35" s="245">
        <v>1.472</v>
      </c>
      <c r="K35" s="245">
        <v>1.46</v>
      </c>
      <c r="L35" s="245">
        <v>1.4850000000000001</v>
      </c>
      <c r="M35" s="245">
        <v>2.0259999999999998</v>
      </c>
      <c r="N35" s="245">
        <v>2.34</v>
      </c>
      <c r="O35" s="245">
        <v>2.4987419355</v>
      </c>
      <c r="P35" s="245">
        <v>2.6718571429</v>
      </c>
      <c r="Q35" s="245">
        <v>2.1960000000000002</v>
      </c>
      <c r="R35" s="245">
        <v>2.202</v>
      </c>
      <c r="S35" s="245">
        <v>2.5979999999999999</v>
      </c>
      <c r="T35" s="245">
        <v>2.6040000000000001</v>
      </c>
      <c r="U35" s="245">
        <v>2.6960000000000002</v>
      </c>
      <c r="V35" s="245">
        <v>2.746</v>
      </c>
      <c r="W35" s="245">
        <v>4.1609999999999996</v>
      </c>
      <c r="X35" s="245">
        <v>2.85</v>
      </c>
      <c r="Y35" s="245">
        <v>2.83</v>
      </c>
      <c r="Z35" s="245">
        <v>3.0019999999999998</v>
      </c>
      <c r="AA35" s="245">
        <v>3.1160000000000001</v>
      </c>
      <c r="AB35" s="245">
        <v>3.77</v>
      </c>
      <c r="AC35" s="245">
        <v>3.972</v>
      </c>
      <c r="AD35" s="245">
        <v>3.8490000000000002</v>
      </c>
      <c r="AE35" s="245">
        <v>3.9390000000000001</v>
      </c>
      <c r="AF35" s="245">
        <v>4.1589999999999998</v>
      </c>
      <c r="AG35" s="245">
        <v>4.1749999999999998</v>
      </c>
      <c r="AH35" s="245">
        <v>4.1100000000000003</v>
      </c>
      <c r="AI35" s="245">
        <v>4.0599999999999996</v>
      </c>
      <c r="AJ35" s="245">
        <v>3.68</v>
      </c>
      <c r="AK35" s="245">
        <v>2.97</v>
      </c>
      <c r="AL35" s="245">
        <v>2.8675000000000002</v>
      </c>
      <c r="AM35" s="245">
        <v>2.8639999999999999</v>
      </c>
      <c r="AN35" s="245">
        <v>2.3540000000000001</v>
      </c>
      <c r="AO35" s="245">
        <v>2.23</v>
      </c>
      <c r="AP35" s="245">
        <v>2.2155</v>
      </c>
      <c r="AQ35" s="245">
        <v>2.105</v>
      </c>
      <c r="AR35" s="245">
        <v>2.0499999999999998</v>
      </c>
      <c r="AS35" s="245">
        <v>2.0459999999999998</v>
      </c>
      <c r="AT35" s="245">
        <v>2.266</v>
      </c>
      <c r="AU35" s="245">
        <v>2.14</v>
      </c>
      <c r="AV35" s="245">
        <v>2.0459999999999998</v>
      </c>
      <c r="AW35" s="245">
        <v>2.0259999999999998</v>
      </c>
      <c r="AX35" s="245">
        <v>2.016</v>
      </c>
      <c r="AY35" s="245">
        <v>2.0840000000000001</v>
      </c>
      <c r="AZ35" s="245">
        <v>1.8640000000000001</v>
      </c>
      <c r="BA35" s="245">
        <v>1.994</v>
      </c>
      <c r="BB35" s="245">
        <v>2.1040000000000001</v>
      </c>
      <c r="BC35" s="559" t="s">
        <v>1406</v>
      </c>
      <c r="BD35" s="559" t="s">
        <v>1406</v>
      </c>
      <c r="BE35" s="559" t="s">
        <v>1406</v>
      </c>
      <c r="BF35" s="559" t="s">
        <v>1406</v>
      </c>
      <c r="BG35" s="559" t="s">
        <v>1406</v>
      </c>
      <c r="BH35" s="559" t="s">
        <v>1406</v>
      </c>
      <c r="BI35" s="559" t="s">
        <v>1406</v>
      </c>
      <c r="BJ35" s="559" t="s">
        <v>1406</v>
      </c>
      <c r="BK35" s="559" t="s">
        <v>1406</v>
      </c>
      <c r="BL35" s="559" t="s">
        <v>1406</v>
      </c>
      <c r="BM35" s="559" t="s">
        <v>1406</v>
      </c>
      <c r="BN35" s="559" t="s">
        <v>1406</v>
      </c>
      <c r="BO35" s="559" t="s">
        <v>1406</v>
      </c>
      <c r="BP35" s="559" t="s">
        <v>1406</v>
      </c>
      <c r="BQ35" s="559" t="s">
        <v>1406</v>
      </c>
      <c r="BR35" s="559" t="s">
        <v>1406</v>
      </c>
      <c r="BS35" s="559" t="s">
        <v>1406</v>
      </c>
      <c r="BT35" s="559" t="s">
        <v>1406</v>
      </c>
      <c r="BU35" s="559" t="s">
        <v>1406</v>
      </c>
      <c r="BV35" s="559" t="s">
        <v>1406</v>
      </c>
      <c r="BW35" s="445"/>
    </row>
    <row r="36" spans="1:75" ht="12" customHeight="1" x14ac:dyDescent="0.25">
      <c r="B36" s="778" t="s">
        <v>1013</v>
      </c>
      <c r="C36" s="735"/>
      <c r="D36" s="735"/>
      <c r="E36" s="735"/>
      <c r="F36" s="735"/>
      <c r="G36" s="735"/>
      <c r="H36" s="735"/>
      <c r="I36" s="735"/>
      <c r="J36" s="735"/>
      <c r="K36" s="735"/>
      <c r="L36" s="735"/>
      <c r="M36" s="735"/>
      <c r="N36" s="735"/>
      <c r="O36" s="735"/>
      <c r="P36" s="735"/>
      <c r="Q36" s="735"/>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445"/>
    </row>
    <row r="37" spans="1:75" ht="12" customHeight="1" x14ac:dyDescent="0.2">
      <c r="B37" s="773" t="s">
        <v>1336</v>
      </c>
      <c r="C37" s="741"/>
      <c r="D37" s="741"/>
      <c r="E37" s="741"/>
      <c r="F37" s="741"/>
      <c r="G37" s="741"/>
      <c r="H37" s="741"/>
      <c r="I37" s="741"/>
      <c r="J37" s="741"/>
      <c r="K37" s="741"/>
      <c r="L37" s="741"/>
      <c r="M37" s="741"/>
      <c r="N37" s="741"/>
      <c r="O37" s="741"/>
      <c r="P37" s="741"/>
      <c r="Q37" s="735"/>
      <c r="BD37" s="445"/>
      <c r="BE37" s="445"/>
      <c r="BF37" s="445"/>
      <c r="BK37" s="445"/>
      <c r="BL37" s="445"/>
      <c r="BM37" s="445"/>
      <c r="BN37" s="445"/>
      <c r="BO37" s="445"/>
      <c r="BP37" s="445"/>
      <c r="BQ37" s="445"/>
      <c r="BR37" s="445"/>
      <c r="BS37" s="445"/>
      <c r="BT37" s="445"/>
      <c r="BU37" s="445"/>
      <c r="BV37" s="445"/>
      <c r="BW37" s="445"/>
    </row>
    <row r="38" spans="1:75" ht="12" customHeight="1" x14ac:dyDescent="0.2">
      <c r="B38" s="779" t="s">
        <v>1337</v>
      </c>
      <c r="C38" s="779"/>
      <c r="D38" s="779"/>
      <c r="E38" s="779"/>
      <c r="F38" s="779"/>
      <c r="G38" s="779"/>
      <c r="H38" s="779"/>
      <c r="I38" s="779"/>
      <c r="J38" s="779"/>
      <c r="K38" s="779"/>
      <c r="L38" s="779"/>
      <c r="M38" s="779"/>
      <c r="N38" s="779"/>
      <c r="O38" s="779"/>
      <c r="P38" s="779"/>
      <c r="Q38" s="704"/>
      <c r="BD38" s="445"/>
      <c r="BE38" s="445"/>
      <c r="BF38" s="445"/>
      <c r="BK38" s="445"/>
      <c r="BL38" s="445"/>
      <c r="BM38" s="445"/>
      <c r="BN38" s="445"/>
      <c r="BO38" s="445"/>
      <c r="BP38" s="445"/>
      <c r="BQ38" s="445"/>
      <c r="BR38" s="445"/>
      <c r="BS38" s="445"/>
      <c r="BT38" s="445"/>
      <c r="BU38" s="445"/>
      <c r="BV38" s="445"/>
      <c r="BW38" s="445"/>
    </row>
    <row r="39" spans="1:75" s="397" customFormat="1" ht="12" customHeight="1" x14ac:dyDescent="0.25">
      <c r="A39" s="398"/>
      <c r="B39" s="749" t="str">
        <f>"Notes: "&amp;"EIA completed modeling and analysis for this report on " &amp;Dates!D2&amp;"."</f>
        <v>Notes: EIA completed modeling and analysis for this report on Thursday May 5, 2022.</v>
      </c>
      <c r="C39" s="748"/>
      <c r="D39" s="748"/>
      <c r="E39" s="748"/>
      <c r="F39" s="748"/>
      <c r="G39" s="748"/>
      <c r="H39" s="748"/>
      <c r="I39" s="748"/>
      <c r="J39" s="748"/>
      <c r="K39" s="748"/>
      <c r="L39" s="748"/>
      <c r="M39" s="748"/>
      <c r="N39" s="748"/>
      <c r="O39" s="748"/>
      <c r="P39" s="748"/>
      <c r="Q39" s="748"/>
      <c r="AY39" s="483"/>
      <c r="AZ39" s="483"/>
      <c r="BA39" s="483"/>
      <c r="BB39" s="483"/>
      <c r="BC39" s="483"/>
      <c r="BD39" s="483"/>
      <c r="BE39" s="483"/>
      <c r="BF39" s="483"/>
      <c r="BG39" s="483"/>
      <c r="BH39" s="483"/>
      <c r="BI39" s="483"/>
      <c r="BJ39" s="483"/>
      <c r="BK39" s="483"/>
      <c r="BL39" s="483"/>
      <c r="BM39" s="483"/>
      <c r="BN39" s="483"/>
      <c r="BO39" s="483"/>
      <c r="BP39" s="483"/>
      <c r="BQ39" s="483"/>
      <c r="BR39" s="483"/>
      <c r="BS39" s="483"/>
      <c r="BT39" s="483"/>
      <c r="BU39" s="483"/>
      <c r="BV39" s="483"/>
      <c r="BW39" s="483"/>
    </row>
    <row r="40" spans="1:75" s="397" customFormat="1" ht="12" customHeight="1" x14ac:dyDescent="0.25">
      <c r="A40" s="398"/>
      <c r="B40" s="749" t="s">
        <v>351</v>
      </c>
      <c r="C40" s="748"/>
      <c r="D40" s="748"/>
      <c r="E40" s="748"/>
      <c r="F40" s="748"/>
      <c r="G40" s="748"/>
      <c r="H40" s="748"/>
      <c r="I40" s="748"/>
      <c r="J40" s="748"/>
      <c r="K40" s="748"/>
      <c r="L40" s="748"/>
      <c r="M40" s="748"/>
      <c r="N40" s="748"/>
      <c r="O40" s="748"/>
      <c r="P40" s="748"/>
      <c r="Q40" s="748"/>
      <c r="AY40" s="483"/>
      <c r="AZ40" s="483"/>
      <c r="BA40" s="483"/>
      <c r="BB40" s="483"/>
      <c r="BC40" s="483"/>
      <c r="BD40" s="577"/>
      <c r="BE40" s="577"/>
      <c r="BF40" s="577"/>
      <c r="BG40" s="483"/>
      <c r="BH40" s="483"/>
      <c r="BI40" s="483"/>
      <c r="BJ40" s="483"/>
    </row>
    <row r="41" spans="1:75" s="397" customFormat="1" ht="12" customHeight="1" x14ac:dyDescent="0.25">
      <c r="A41" s="398"/>
      <c r="B41" s="769" t="s">
        <v>878</v>
      </c>
      <c r="C41" s="756"/>
      <c r="D41" s="756"/>
      <c r="E41" s="756"/>
      <c r="F41" s="756"/>
      <c r="G41" s="756"/>
      <c r="H41" s="756"/>
      <c r="I41" s="756"/>
      <c r="J41" s="756"/>
      <c r="K41" s="756"/>
      <c r="L41" s="756"/>
      <c r="M41" s="756"/>
      <c r="N41" s="756"/>
      <c r="O41" s="756"/>
      <c r="P41" s="756"/>
      <c r="Q41" s="756"/>
      <c r="AY41" s="483"/>
      <c r="AZ41" s="483"/>
      <c r="BA41" s="483"/>
      <c r="BB41" s="483"/>
      <c r="BC41" s="483"/>
      <c r="BD41" s="577"/>
      <c r="BE41" s="577"/>
      <c r="BF41" s="577"/>
      <c r="BG41" s="483"/>
      <c r="BH41" s="483"/>
      <c r="BI41" s="483"/>
      <c r="BJ41" s="483"/>
    </row>
    <row r="42" spans="1:75" s="397" customFormat="1" ht="12" customHeight="1" x14ac:dyDescent="0.25">
      <c r="A42" s="398"/>
      <c r="B42" s="775" t="s">
        <v>847</v>
      </c>
      <c r="C42" s="735"/>
      <c r="D42" s="735"/>
      <c r="E42" s="735"/>
      <c r="F42" s="735"/>
      <c r="G42" s="735"/>
      <c r="H42" s="735"/>
      <c r="I42" s="735"/>
      <c r="J42" s="735"/>
      <c r="K42" s="735"/>
      <c r="L42" s="735"/>
      <c r="M42" s="735"/>
      <c r="N42" s="735"/>
      <c r="O42" s="735"/>
      <c r="P42" s="735"/>
      <c r="Q42" s="735"/>
      <c r="AY42" s="483"/>
      <c r="AZ42" s="483"/>
      <c r="BA42" s="483"/>
      <c r="BB42" s="483"/>
      <c r="BC42" s="483"/>
      <c r="BD42" s="577"/>
      <c r="BE42" s="577"/>
      <c r="BF42" s="577"/>
      <c r="BG42" s="483"/>
      <c r="BH42" s="483"/>
      <c r="BI42" s="483"/>
      <c r="BJ42" s="483"/>
    </row>
    <row r="43" spans="1:75" s="397" customFormat="1" ht="12" customHeight="1" x14ac:dyDescent="0.25">
      <c r="A43" s="398"/>
      <c r="B43" s="744" t="s">
        <v>831</v>
      </c>
      <c r="C43" s="745"/>
      <c r="D43" s="745"/>
      <c r="E43" s="745"/>
      <c r="F43" s="745"/>
      <c r="G43" s="745"/>
      <c r="H43" s="745"/>
      <c r="I43" s="745"/>
      <c r="J43" s="745"/>
      <c r="K43" s="745"/>
      <c r="L43" s="745"/>
      <c r="M43" s="745"/>
      <c r="N43" s="745"/>
      <c r="O43" s="745"/>
      <c r="P43" s="745"/>
      <c r="Q43" s="735"/>
      <c r="AY43" s="483"/>
      <c r="AZ43" s="483"/>
      <c r="BA43" s="483"/>
      <c r="BB43" s="483"/>
      <c r="BC43" s="483"/>
      <c r="BD43" s="577"/>
      <c r="BE43" s="577"/>
      <c r="BF43" s="577"/>
      <c r="BG43" s="483"/>
      <c r="BH43" s="483"/>
      <c r="BI43" s="483"/>
      <c r="BJ43" s="483"/>
    </row>
    <row r="44" spans="1:75" s="397" customFormat="1" ht="12" customHeight="1" x14ac:dyDescent="0.25">
      <c r="A44" s="393"/>
      <c r="B44" s="764" t="s">
        <v>1362</v>
      </c>
      <c r="C44" s="735"/>
      <c r="D44" s="735"/>
      <c r="E44" s="735"/>
      <c r="F44" s="735"/>
      <c r="G44" s="735"/>
      <c r="H44" s="735"/>
      <c r="I44" s="735"/>
      <c r="J44" s="735"/>
      <c r="K44" s="735"/>
      <c r="L44" s="735"/>
      <c r="M44" s="735"/>
      <c r="N44" s="735"/>
      <c r="O44" s="735"/>
      <c r="P44" s="735"/>
      <c r="Q44" s="735"/>
      <c r="AY44" s="483"/>
      <c r="AZ44" s="483"/>
      <c r="BA44" s="483"/>
      <c r="BB44" s="483"/>
      <c r="BC44" s="483"/>
      <c r="BD44" s="577"/>
      <c r="BE44" s="577"/>
      <c r="BF44" s="577"/>
      <c r="BG44" s="483"/>
      <c r="BH44" s="483"/>
      <c r="BI44" s="483"/>
      <c r="BJ44" s="483"/>
    </row>
    <row r="45" spans="1:75" x14ac:dyDescent="0.25">
      <c r="BK45" s="370"/>
      <c r="BL45" s="370"/>
      <c r="BM45" s="370"/>
      <c r="BN45" s="370"/>
      <c r="BO45" s="370"/>
      <c r="BP45" s="370"/>
      <c r="BQ45" s="370"/>
      <c r="BR45" s="370"/>
      <c r="BS45" s="370"/>
      <c r="BT45" s="370"/>
      <c r="BU45" s="370"/>
      <c r="BV45" s="370"/>
    </row>
    <row r="46" spans="1:75" x14ac:dyDescent="0.25">
      <c r="BK46" s="370"/>
      <c r="BL46" s="370"/>
      <c r="BM46" s="370"/>
      <c r="BN46" s="370"/>
      <c r="BO46" s="370"/>
      <c r="BP46" s="370"/>
      <c r="BQ46" s="370"/>
      <c r="BR46" s="370"/>
      <c r="BS46" s="370"/>
      <c r="BT46" s="370"/>
      <c r="BU46" s="370"/>
      <c r="BV46" s="370"/>
    </row>
    <row r="47" spans="1:75" x14ac:dyDescent="0.25">
      <c r="BK47" s="370"/>
      <c r="BL47" s="370"/>
      <c r="BM47" s="370"/>
      <c r="BN47" s="370"/>
      <c r="BO47" s="370"/>
      <c r="BP47" s="370"/>
      <c r="BQ47" s="370"/>
      <c r="BR47" s="370"/>
      <c r="BS47" s="370"/>
      <c r="BT47" s="370"/>
      <c r="BU47" s="370"/>
      <c r="BV47" s="370"/>
    </row>
    <row r="48" spans="1:75" x14ac:dyDescent="0.25">
      <c r="BK48" s="370"/>
      <c r="BL48" s="370"/>
      <c r="BM48" s="370"/>
      <c r="BN48" s="370"/>
      <c r="BO48" s="370"/>
      <c r="BP48" s="370"/>
      <c r="BQ48" s="370"/>
      <c r="BR48" s="370"/>
      <c r="BS48" s="370"/>
      <c r="BT48" s="370"/>
      <c r="BU48" s="370"/>
      <c r="BV48" s="370"/>
    </row>
    <row r="49" spans="63:74" x14ac:dyDescent="0.25">
      <c r="BK49" s="370"/>
      <c r="BL49" s="370"/>
      <c r="BM49" s="370"/>
      <c r="BN49" s="370"/>
      <c r="BO49" s="370"/>
      <c r="BP49" s="370"/>
      <c r="BQ49" s="370"/>
      <c r="BR49" s="370"/>
      <c r="BS49" s="370"/>
      <c r="BT49" s="370"/>
      <c r="BU49" s="370"/>
      <c r="BV49" s="370"/>
    </row>
    <row r="50" spans="63:74" x14ac:dyDescent="0.25">
      <c r="BK50" s="370"/>
      <c r="BL50" s="370"/>
      <c r="BM50" s="370"/>
      <c r="BN50" s="370"/>
      <c r="BO50" s="370"/>
      <c r="BP50" s="370"/>
      <c r="BQ50" s="370"/>
      <c r="BR50" s="370"/>
      <c r="BS50" s="370"/>
      <c r="BT50" s="370"/>
      <c r="BU50" s="370"/>
      <c r="BV50" s="370"/>
    </row>
    <row r="51" spans="63:74" x14ac:dyDescent="0.25">
      <c r="BK51" s="370"/>
      <c r="BL51" s="370"/>
      <c r="BM51" s="370"/>
      <c r="BN51" s="370"/>
      <c r="BO51" s="370"/>
      <c r="BP51" s="370"/>
      <c r="BQ51" s="370"/>
      <c r="BR51" s="370"/>
      <c r="BS51" s="370"/>
      <c r="BT51" s="370"/>
      <c r="BU51" s="370"/>
      <c r="BV51" s="370"/>
    </row>
    <row r="52" spans="63:74" x14ac:dyDescent="0.25">
      <c r="BK52" s="370"/>
      <c r="BL52" s="370"/>
      <c r="BM52" s="370"/>
      <c r="BN52" s="370"/>
      <c r="BO52" s="370"/>
      <c r="BP52" s="370"/>
      <c r="BQ52" s="370"/>
      <c r="BR52" s="370"/>
      <c r="BS52" s="370"/>
      <c r="BT52" s="370"/>
      <c r="BU52" s="370"/>
      <c r="BV52" s="370"/>
    </row>
    <row r="53" spans="63:74" x14ac:dyDescent="0.25">
      <c r="BK53" s="370"/>
      <c r="BL53" s="370"/>
      <c r="BM53" s="370"/>
      <c r="BN53" s="370"/>
      <c r="BO53" s="370"/>
      <c r="BP53" s="370"/>
      <c r="BQ53" s="370"/>
      <c r="BR53" s="370"/>
      <c r="BS53" s="370"/>
      <c r="BT53" s="370"/>
      <c r="BU53" s="370"/>
      <c r="BV53" s="370"/>
    </row>
    <row r="54" spans="63:74" x14ac:dyDescent="0.25">
      <c r="BK54" s="370"/>
      <c r="BL54" s="370"/>
      <c r="BM54" s="370"/>
      <c r="BN54" s="370"/>
      <c r="BO54" s="370"/>
      <c r="BP54" s="370"/>
      <c r="BQ54" s="370"/>
      <c r="BR54" s="370"/>
      <c r="BS54" s="370"/>
      <c r="BT54" s="370"/>
      <c r="BU54" s="370"/>
      <c r="BV54" s="370"/>
    </row>
    <row r="55" spans="63:74" x14ac:dyDescent="0.25">
      <c r="BK55" s="370"/>
      <c r="BL55" s="370"/>
      <c r="BM55" s="370"/>
      <c r="BN55" s="370"/>
      <c r="BO55" s="370"/>
      <c r="BP55" s="370"/>
      <c r="BQ55" s="370"/>
      <c r="BR55" s="370"/>
      <c r="BS55" s="370"/>
      <c r="BT55" s="370"/>
      <c r="BU55" s="370"/>
      <c r="BV55" s="370"/>
    </row>
    <row r="56" spans="63:74" x14ac:dyDescent="0.25">
      <c r="BK56" s="370"/>
      <c r="BL56" s="370"/>
      <c r="BM56" s="370"/>
      <c r="BN56" s="370"/>
      <c r="BO56" s="370"/>
      <c r="BP56" s="370"/>
      <c r="BQ56" s="370"/>
      <c r="BR56" s="370"/>
      <c r="BS56" s="370"/>
      <c r="BT56" s="370"/>
      <c r="BU56" s="370"/>
      <c r="BV56" s="370"/>
    </row>
    <row r="57" spans="63:74" x14ac:dyDescent="0.25">
      <c r="BK57" s="370"/>
      <c r="BL57" s="370"/>
      <c r="BM57" s="370"/>
      <c r="BN57" s="370"/>
      <c r="BO57" s="370"/>
      <c r="BP57" s="370"/>
      <c r="BQ57" s="370"/>
      <c r="BR57" s="370"/>
      <c r="BS57" s="370"/>
      <c r="BT57" s="370"/>
      <c r="BU57" s="370"/>
      <c r="BV57" s="370"/>
    </row>
    <row r="58" spans="63:74" x14ac:dyDescent="0.25">
      <c r="BK58" s="370"/>
      <c r="BL58" s="370"/>
      <c r="BM58" s="370"/>
      <c r="BN58" s="370"/>
      <c r="BO58" s="370"/>
      <c r="BP58" s="370"/>
      <c r="BQ58" s="370"/>
      <c r="BR58" s="370"/>
      <c r="BS58" s="370"/>
      <c r="BT58" s="370"/>
      <c r="BU58" s="370"/>
      <c r="BV58" s="370"/>
    </row>
    <row r="59" spans="63:74" x14ac:dyDescent="0.25">
      <c r="BK59" s="370"/>
      <c r="BL59" s="370"/>
      <c r="BM59" s="370"/>
      <c r="BN59" s="370"/>
      <c r="BO59" s="370"/>
      <c r="BP59" s="370"/>
      <c r="BQ59" s="370"/>
      <c r="BR59" s="370"/>
      <c r="BS59" s="370"/>
      <c r="BT59" s="370"/>
      <c r="BU59" s="370"/>
      <c r="BV59" s="370"/>
    </row>
    <row r="60" spans="63:74" x14ac:dyDescent="0.25">
      <c r="BK60" s="370"/>
      <c r="BL60" s="370"/>
      <c r="BM60" s="370"/>
      <c r="BN60" s="370"/>
      <c r="BO60" s="370"/>
      <c r="BP60" s="370"/>
      <c r="BQ60" s="370"/>
      <c r="BR60" s="370"/>
      <c r="BS60" s="370"/>
      <c r="BT60" s="370"/>
      <c r="BU60" s="370"/>
      <c r="BV60" s="370"/>
    </row>
    <row r="61" spans="63:74" x14ac:dyDescent="0.25">
      <c r="BK61" s="370"/>
      <c r="BL61" s="370"/>
      <c r="BM61" s="370"/>
      <c r="BN61" s="370"/>
      <c r="BO61" s="370"/>
      <c r="BP61" s="370"/>
      <c r="BQ61" s="370"/>
      <c r="BR61" s="370"/>
      <c r="BS61" s="370"/>
      <c r="BT61" s="370"/>
      <c r="BU61" s="370"/>
      <c r="BV61" s="370"/>
    </row>
    <row r="62" spans="63:74" x14ac:dyDescent="0.25">
      <c r="BK62" s="370"/>
      <c r="BL62" s="370"/>
      <c r="BM62" s="370"/>
      <c r="BN62" s="370"/>
      <c r="BO62" s="370"/>
      <c r="BP62" s="370"/>
      <c r="BQ62" s="370"/>
      <c r="BR62" s="370"/>
      <c r="BS62" s="370"/>
      <c r="BT62" s="370"/>
      <c r="BU62" s="370"/>
      <c r="BV62" s="370"/>
    </row>
    <row r="63" spans="63:74" x14ac:dyDescent="0.25">
      <c r="BK63" s="370"/>
      <c r="BL63" s="370"/>
      <c r="BM63" s="370"/>
      <c r="BN63" s="370"/>
      <c r="BO63" s="370"/>
      <c r="BP63" s="370"/>
      <c r="BQ63" s="370"/>
      <c r="BR63" s="370"/>
      <c r="BS63" s="370"/>
      <c r="BT63" s="370"/>
      <c r="BU63" s="370"/>
      <c r="BV63" s="370"/>
    </row>
    <row r="64" spans="63:74" x14ac:dyDescent="0.25">
      <c r="BK64" s="370"/>
      <c r="BL64" s="370"/>
      <c r="BM64" s="370"/>
      <c r="BN64" s="370"/>
      <c r="BO64" s="370"/>
      <c r="BP64" s="370"/>
      <c r="BQ64" s="370"/>
      <c r="BR64" s="370"/>
      <c r="BS64" s="370"/>
      <c r="BT64" s="370"/>
      <c r="BU64" s="370"/>
      <c r="BV64" s="370"/>
    </row>
    <row r="65" spans="63:74" x14ac:dyDescent="0.25">
      <c r="BK65" s="370"/>
      <c r="BL65" s="370"/>
      <c r="BM65" s="370"/>
      <c r="BN65" s="370"/>
      <c r="BO65" s="370"/>
      <c r="BP65" s="370"/>
      <c r="BQ65" s="370"/>
      <c r="BR65" s="370"/>
      <c r="BS65" s="370"/>
      <c r="BT65" s="370"/>
      <c r="BU65" s="370"/>
      <c r="BV65" s="370"/>
    </row>
    <row r="66" spans="63:74" x14ac:dyDescent="0.25">
      <c r="BK66" s="370"/>
      <c r="BL66" s="370"/>
      <c r="BM66" s="370"/>
      <c r="BN66" s="370"/>
      <c r="BO66" s="370"/>
      <c r="BP66" s="370"/>
      <c r="BQ66" s="370"/>
      <c r="BR66" s="370"/>
      <c r="BS66" s="370"/>
      <c r="BT66" s="370"/>
      <c r="BU66" s="370"/>
      <c r="BV66" s="370"/>
    </row>
    <row r="67" spans="63:74" x14ac:dyDescent="0.25">
      <c r="BK67" s="370"/>
      <c r="BL67" s="370"/>
      <c r="BM67" s="370"/>
      <c r="BN67" s="370"/>
      <c r="BO67" s="370"/>
      <c r="BP67" s="370"/>
      <c r="BQ67" s="370"/>
      <c r="BR67" s="370"/>
      <c r="BS67" s="370"/>
      <c r="BT67" s="370"/>
      <c r="BU67" s="370"/>
      <c r="BV67" s="370"/>
    </row>
    <row r="68" spans="63:74" x14ac:dyDescent="0.25">
      <c r="BK68" s="370"/>
      <c r="BL68" s="370"/>
      <c r="BM68" s="370"/>
      <c r="BN68" s="370"/>
      <c r="BO68" s="370"/>
      <c r="BP68" s="370"/>
      <c r="BQ68" s="370"/>
      <c r="BR68" s="370"/>
      <c r="BS68" s="370"/>
      <c r="BT68" s="370"/>
      <c r="BU68" s="370"/>
      <c r="BV68" s="370"/>
    </row>
    <row r="69" spans="63:74" x14ac:dyDescent="0.25">
      <c r="BK69" s="370"/>
      <c r="BL69" s="370"/>
      <c r="BM69" s="370"/>
      <c r="BN69" s="370"/>
      <c r="BO69" s="370"/>
      <c r="BP69" s="370"/>
      <c r="BQ69" s="370"/>
      <c r="BR69" s="370"/>
      <c r="BS69" s="370"/>
      <c r="BT69" s="370"/>
      <c r="BU69" s="370"/>
      <c r="BV69" s="370"/>
    </row>
    <row r="70" spans="63:74" x14ac:dyDescent="0.25">
      <c r="BK70" s="370"/>
      <c r="BL70" s="370"/>
      <c r="BM70" s="370"/>
      <c r="BN70" s="370"/>
      <c r="BO70" s="370"/>
      <c r="BP70" s="370"/>
      <c r="BQ70" s="370"/>
      <c r="BR70" s="370"/>
      <c r="BS70" s="370"/>
      <c r="BT70" s="370"/>
      <c r="BU70" s="370"/>
      <c r="BV70" s="370"/>
    </row>
    <row r="71" spans="63:74" x14ac:dyDescent="0.25">
      <c r="BK71" s="370"/>
      <c r="BL71" s="370"/>
      <c r="BM71" s="370"/>
      <c r="BN71" s="370"/>
      <c r="BO71" s="370"/>
      <c r="BP71" s="370"/>
      <c r="BQ71" s="370"/>
      <c r="BR71" s="370"/>
      <c r="BS71" s="370"/>
      <c r="BT71" s="370"/>
      <c r="BU71" s="370"/>
      <c r="BV71" s="370"/>
    </row>
    <row r="72" spans="63:74" x14ac:dyDescent="0.25">
      <c r="BK72" s="370"/>
      <c r="BL72" s="370"/>
      <c r="BM72" s="370"/>
      <c r="BN72" s="370"/>
      <c r="BO72" s="370"/>
      <c r="BP72" s="370"/>
      <c r="BQ72" s="370"/>
      <c r="BR72" s="370"/>
      <c r="BS72" s="370"/>
      <c r="BT72" s="370"/>
      <c r="BU72" s="370"/>
      <c r="BV72" s="370"/>
    </row>
    <row r="73" spans="63:74" x14ac:dyDescent="0.25">
      <c r="BK73" s="370"/>
      <c r="BL73" s="370"/>
      <c r="BM73" s="370"/>
      <c r="BN73" s="370"/>
      <c r="BO73" s="370"/>
      <c r="BP73" s="370"/>
      <c r="BQ73" s="370"/>
      <c r="BR73" s="370"/>
      <c r="BS73" s="370"/>
      <c r="BT73" s="370"/>
      <c r="BU73" s="370"/>
      <c r="BV73" s="370"/>
    </row>
    <row r="74" spans="63:74" x14ac:dyDescent="0.25">
      <c r="BK74" s="370"/>
      <c r="BL74" s="370"/>
      <c r="BM74" s="370"/>
      <c r="BN74" s="370"/>
      <c r="BO74" s="370"/>
      <c r="BP74" s="370"/>
      <c r="BQ74" s="370"/>
      <c r="BR74" s="370"/>
      <c r="BS74" s="370"/>
      <c r="BT74" s="370"/>
      <c r="BU74" s="370"/>
      <c r="BV74" s="370"/>
    </row>
    <row r="75" spans="63:74" x14ac:dyDescent="0.25">
      <c r="BK75" s="370"/>
      <c r="BL75" s="370"/>
      <c r="BM75" s="370"/>
      <c r="BN75" s="370"/>
      <c r="BO75" s="370"/>
      <c r="BP75" s="370"/>
      <c r="BQ75" s="370"/>
      <c r="BR75" s="370"/>
      <c r="BS75" s="370"/>
      <c r="BT75" s="370"/>
      <c r="BU75" s="370"/>
      <c r="BV75" s="370"/>
    </row>
    <row r="76" spans="63:74" x14ac:dyDescent="0.25">
      <c r="BK76" s="370"/>
      <c r="BL76" s="370"/>
      <c r="BM76" s="370"/>
      <c r="BN76" s="370"/>
      <c r="BO76" s="370"/>
      <c r="BP76" s="370"/>
      <c r="BQ76" s="370"/>
      <c r="BR76" s="370"/>
      <c r="BS76" s="370"/>
      <c r="BT76" s="370"/>
      <c r="BU76" s="370"/>
      <c r="BV76" s="370"/>
    </row>
    <row r="77" spans="63:74" x14ac:dyDescent="0.25">
      <c r="BK77" s="370"/>
      <c r="BL77" s="370"/>
      <c r="BM77" s="370"/>
      <c r="BN77" s="370"/>
      <c r="BO77" s="370"/>
      <c r="BP77" s="370"/>
      <c r="BQ77" s="370"/>
      <c r="BR77" s="370"/>
      <c r="BS77" s="370"/>
      <c r="BT77" s="370"/>
      <c r="BU77" s="370"/>
      <c r="BV77" s="370"/>
    </row>
    <row r="78" spans="63:74" x14ac:dyDescent="0.25">
      <c r="BK78" s="370"/>
      <c r="BL78" s="370"/>
      <c r="BM78" s="370"/>
      <c r="BN78" s="370"/>
      <c r="BO78" s="370"/>
      <c r="BP78" s="370"/>
      <c r="BQ78" s="370"/>
      <c r="BR78" s="370"/>
      <c r="BS78" s="370"/>
      <c r="BT78" s="370"/>
      <c r="BU78" s="370"/>
      <c r="BV78" s="370"/>
    </row>
    <row r="79" spans="63:74" x14ac:dyDescent="0.25">
      <c r="BK79" s="370"/>
      <c r="BL79" s="370"/>
      <c r="BM79" s="370"/>
      <c r="BN79" s="370"/>
      <c r="BO79" s="370"/>
      <c r="BP79" s="370"/>
      <c r="BQ79" s="370"/>
      <c r="BR79" s="370"/>
      <c r="BS79" s="370"/>
      <c r="BT79" s="370"/>
      <c r="BU79" s="370"/>
      <c r="BV79" s="370"/>
    </row>
    <row r="80" spans="63: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sheetData>
  <mergeCells count="17">
    <mergeCell ref="B44:Q44"/>
    <mergeCell ref="B41:Q41"/>
    <mergeCell ref="B39:Q39"/>
    <mergeCell ref="B42:Q42"/>
    <mergeCell ref="B43:Q43"/>
    <mergeCell ref="B37:Q37"/>
    <mergeCell ref="B36:Q36"/>
    <mergeCell ref="B38:P38"/>
    <mergeCell ref="B40:Q40"/>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X5" activePane="bottomRight" state="frozen"/>
      <selection activeCell="BF63" sqref="BF63"/>
      <selection pane="topRight" activeCell="BF63" sqref="BF63"/>
      <selection pane="bottomLeft" activeCell="BF63" sqref="BF63"/>
      <selection pane="bottomRight" activeCell="B1" sqref="B1:BV1"/>
    </sheetView>
  </sheetViews>
  <sheetFormatPr defaultColWidth="8.54296875" defaultRowHeight="10.5" x14ac:dyDescent="0.25"/>
  <cols>
    <col min="1" max="1" width="11.54296875" style="159" customWidth="1"/>
    <col min="2" max="2" width="35.81640625" style="152" customWidth="1"/>
    <col min="3" max="50" width="6.54296875" style="152" customWidth="1"/>
    <col min="51" max="55" width="6.54296875" style="445" customWidth="1"/>
    <col min="56" max="58" width="6.54296875" style="572" customWidth="1"/>
    <col min="59" max="62" width="6.54296875" style="445" customWidth="1"/>
    <col min="63" max="74" width="6.54296875" style="152" customWidth="1"/>
    <col min="75" max="16384" width="8.54296875" style="152"/>
  </cols>
  <sheetData>
    <row r="1" spans="1:74" ht="12.75" customHeight="1" x14ac:dyDescent="0.3">
      <c r="A1" s="759" t="s">
        <v>792</v>
      </c>
      <c r="B1" s="783" t="s">
        <v>1342</v>
      </c>
      <c r="C1" s="783"/>
      <c r="D1" s="783"/>
      <c r="E1" s="783"/>
      <c r="F1" s="783"/>
      <c r="G1" s="783"/>
      <c r="H1" s="783"/>
      <c r="I1" s="783"/>
      <c r="J1" s="783"/>
      <c r="K1" s="783"/>
      <c r="L1" s="783"/>
      <c r="M1" s="783"/>
      <c r="N1" s="783"/>
      <c r="O1" s="783"/>
      <c r="P1" s="783"/>
      <c r="Q1" s="783"/>
      <c r="R1" s="783"/>
      <c r="S1" s="783"/>
      <c r="T1" s="783"/>
      <c r="U1" s="783"/>
      <c r="V1" s="783"/>
      <c r="W1" s="783"/>
      <c r="X1" s="783"/>
      <c r="Y1" s="783"/>
      <c r="Z1" s="783"/>
      <c r="AA1" s="783"/>
      <c r="AB1" s="783"/>
      <c r="AC1" s="783"/>
      <c r="AD1" s="783"/>
      <c r="AE1" s="783"/>
      <c r="AF1" s="783"/>
      <c r="AG1" s="783"/>
      <c r="AH1" s="783"/>
      <c r="AI1" s="783"/>
      <c r="AJ1" s="783"/>
      <c r="AK1" s="783"/>
      <c r="AL1" s="783"/>
      <c r="AM1" s="783"/>
      <c r="AN1" s="783"/>
      <c r="AO1" s="783"/>
      <c r="AP1" s="783"/>
      <c r="AQ1" s="783"/>
      <c r="AR1" s="783"/>
      <c r="AS1" s="783"/>
      <c r="AT1" s="783"/>
      <c r="AU1" s="783"/>
      <c r="AV1" s="783"/>
      <c r="AW1" s="783"/>
      <c r="AX1" s="783"/>
      <c r="AY1" s="783"/>
      <c r="AZ1" s="783"/>
      <c r="BA1" s="783"/>
      <c r="BB1" s="783"/>
      <c r="BC1" s="783"/>
      <c r="BD1" s="783"/>
      <c r="BE1" s="783"/>
      <c r="BF1" s="783"/>
      <c r="BG1" s="783"/>
      <c r="BH1" s="783"/>
      <c r="BI1" s="783"/>
      <c r="BJ1" s="783"/>
      <c r="BK1" s="783"/>
      <c r="BL1" s="783"/>
      <c r="BM1" s="783"/>
      <c r="BN1" s="783"/>
      <c r="BO1" s="783"/>
      <c r="BP1" s="783"/>
      <c r="BQ1" s="783"/>
      <c r="BR1" s="783"/>
      <c r="BS1" s="783"/>
      <c r="BT1" s="783"/>
      <c r="BU1" s="783"/>
      <c r="BV1" s="783"/>
    </row>
    <row r="2" spans="1:74" ht="12.75" customHeight="1" x14ac:dyDescent="0.25">
      <c r="A2" s="760"/>
      <c r="B2" s="486" t="str">
        <f>"U.S. Energy Information Administration  |  Short-Term Energy Outlook  - "&amp;Dates!D1</f>
        <v>U.S. Energy Information Administration  |  Short-Term Energy Outlook  - May 2022</v>
      </c>
      <c r="C2" s="487"/>
      <c r="D2" s="487"/>
      <c r="E2" s="487"/>
      <c r="F2" s="487"/>
      <c r="G2" s="487"/>
      <c r="H2" s="546"/>
      <c r="I2" s="546"/>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8"/>
      <c r="AN2" s="548"/>
      <c r="AO2" s="548"/>
      <c r="AP2" s="548"/>
      <c r="AQ2" s="548"/>
      <c r="AR2" s="548"/>
      <c r="AS2" s="548"/>
      <c r="AT2" s="548"/>
      <c r="AU2" s="548"/>
      <c r="AV2" s="548"/>
      <c r="AW2" s="548"/>
      <c r="AX2" s="548"/>
      <c r="AY2" s="549"/>
      <c r="AZ2" s="549"/>
      <c r="BA2" s="549"/>
      <c r="BB2" s="549"/>
      <c r="BC2" s="549"/>
      <c r="BD2" s="583"/>
      <c r="BE2" s="583"/>
      <c r="BF2" s="583"/>
      <c r="BG2" s="549"/>
      <c r="BH2" s="549"/>
      <c r="BI2" s="549"/>
      <c r="BJ2" s="549"/>
      <c r="BK2" s="548"/>
      <c r="BL2" s="548"/>
      <c r="BM2" s="548"/>
      <c r="BN2" s="548"/>
      <c r="BO2" s="548"/>
      <c r="BP2" s="548"/>
      <c r="BQ2" s="548"/>
      <c r="BR2" s="548"/>
      <c r="BS2" s="548"/>
      <c r="BT2" s="548"/>
      <c r="BU2" s="548"/>
      <c r="BV2" s="550"/>
    </row>
    <row r="3" spans="1:74" ht="13" x14ac:dyDescent="0.3">
      <c r="B3" s="432"/>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x14ac:dyDescent="0.25">
      <c r="B4" s="433"/>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Y5" s="152"/>
      <c r="BG5" s="572"/>
      <c r="BH5" s="572"/>
      <c r="BI5" s="572"/>
    </row>
    <row r="6" spans="1:74" ht="11.15" customHeight="1" x14ac:dyDescent="0.25">
      <c r="A6" s="159" t="s">
        <v>592</v>
      </c>
      <c r="B6" s="169" t="s">
        <v>232</v>
      </c>
      <c r="C6" s="244">
        <v>24.920854286000001</v>
      </c>
      <c r="D6" s="244">
        <v>24.147500013999998</v>
      </c>
      <c r="E6" s="244">
        <v>25.075848317999998</v>
      </c>
      <c r="F6" s="244">
        <v>24.359859490000002</v>
      </c>
      <c r="G6" s="244">
        <v>24.74095135</v>
      </c>
      <c r="H6" s="244">
        <v>25.253943156999998</v>
      </c>
      <c r="I6" s="244">
        <v>25.267152608</v>
      </c>
      <c r="J6" s="244">
        <v>25.921622544000002</v>
      </c>
      <c r="K6" s="244">
        <v>24.709547823000001</v>
      </c>
      <c r="L6" s="244">
        <v>25.410829672999999</v>
      </c>
      <c r="M6" s="244">
        <v>25.303152823000001</v>
      </c>
      <c r="N6" s="244">
        <v>24.480582189</v>
      </c>
      <c r="O6" s="244">
        <v>25.143364371000001</v>
      </c>
      <c r="P6" s="244">
        <v>24.948373370999999</v>
      </c>
      <c r="Q6" s="244">
        <v>24.565579370999998</v>
      </c>
      <c r="R6" s="244">
        <v>24.832524371000002</v>
      </c>
      <c r="S6" s="244">
        <v>24.901976371</v>
      </c>
      <c r="T6" s="244">
        <v>25.364424370999998</v>
      </c>
      <c r="U6" s="244">
        <v>25.499196371</v>
      </c>
      <c r="V6" s="244">
        <v>26.020218370999999</v>
      </c>
      <c r="W6" s="244">
        <v>24.865485370999998</v>
      </c>
      <c r="X6" s="244">
        <v>25.284124371000001</v>
      </c>
      <c r="Y6" s="244">
        <v>25.253156370999999</v>
      </c>
      <c r="Z6" s="244">
        <v>24.980943370999999</v>
      </c>
      <c r="AA6" s="244">
        <v>24.299284</v>
      </c>
      <c r="AB6" s="244">
        <v>24.680202000000001</v>
      </c>
      <c r="AC6" s="244">
        <v>22.669423999999999</v>
      </c>
      <c r="AD6" s="244">
        <v>17.827082999999998</v>
      </c>
      <c r="AE6" s="244">
        <v>19.510093000000001</v>
      </c>
      <c r="AF6" s="244">
        <v>21.388127999999998</v>
      </c>
      <c r="AG6" s="244">
        <v>22.186712</v>
      </c>
      <c r="AH6" s="244">
        <v>22.353397999999999</v>
      </c>
      <c r="AI6" s="244">
        <v>22.269469000000001</v>
      </c>
      <c r="AJ6" s="244">
        <v>22.446027000000001</v>
      </c>
      <c r="AK6" s="244">
        <v>22.695709999999998</v>
      </c>
      <c r="AL6" s="244">
        <v>22.662203000000002</v>
      </c>
      <c r="AM6" s="244">
        <v>22.384091000000002</v>
      </c>
      <c r="AN6" s="244">
        <v>21.268923999999998</v>
      </c>
      <c r="AO6" s="244">
        <v>23.252452000000002</v>
      </c>
      <c r="AP6" s="244">
        <v>23.201913000000001</v>
      </c>
      <c r="AQ6" s="244">
        <v>23.924572999999999</v>
      </c>
      <c r="AR6" s="244">
        <v>24.630220000000001</v>
      </c>
      <c r="AS6" s="244">
        <v>24.076121000000001</v>
      </c>
      <c r="AT6" s="244">
        <v>24.616795</v>
      </c>
      <c r="AU6" s="244">
        <v>24.247682999999999</v>
      </c>
      <c r="AV6" s="244">
        <v>23.801527</v>
      </c>
      <c r="AW6" s="244">
        <v>24.814540999999998</v>
      </c>
      <c r="AX6" s="244">
        <v>25.013586</v>
      </c>
      <c r="AY6" s="244">
        <v>23.691208998</v>
      </c>
      <c r="AZ6" s="244">
        <v>24.509521954</v>
      </c>
      <c r="BA6" s="244">
        <v>23.964227900000001</v>
      </c>
      <c r="BB6" s="244">
        <v>23.831897677000001</v>
      </c>
      <c r="BC6" s="368">
        <v>24.333646108</v>
      </c>
      <c r="BD6" s="368">
        <v>24.854768270000001</v>
      </c>
      <c r="BE6" s="368">
        <v>24.910817795</v>
      </c>
      <c r="BF6" s="368">
        <v>25.200384054000001</v>
      </c>
      <c r="BG6" s="368">
        <v>24.579212586000001</v>
      </c>
      <c r="BH6" s="368">
        <v>24.963963669999998</v>
      </c>
      <c r="BI6" s="368">
        <v>25.202257855999999</v>
      </c>
      <c r="BJ6" s="368">
        <v>25.081974794000001</v>
      </c>
      <c r="BK6" s="368">
        <v>24.151274949000001</v>
      </c>
      <c r="BL6" s="368">
        <v>24.480136493</v>
      </c>
      <c r="BM6" s="368">
        <v>24.519883739000001</v>
      </c>
      <c r="BN6" s="368">
        <v>24.535943114999998</v>
      </c>
      <c r="BO6" s="368">
        <v>24.823951188999999</v>
      </c>
      <c r="BP6" s="368">
        <v>25.135333166999999</v>
      </c>
      <c r="BQ6" s="368">
        <v>25.151441796</v>
      </c>
      <c r="BR6" s="368">
        <v>25.429658404000001</v>
      </c>
      <c r="BS6" s="368">
        <v>24.914768096</v>
      </c>
      <c r="BT6" s="368">
        <v>25.166434526</v>
      </c>
      <c r="BU6" s="368">
        <v>25.230636606000001</v>
      </c>
      <c r="BV6" s="368">
        <v>25.317479538000001</v>
      </c>
    </row>
    <row r="7" spans="1:74" ht="11.15" customHeight="1" x14ac:dyDescent="0.25">
      <c r="A7" s="159" t="s">
        <v>278</v>
      </c>
      <c r="B7" s="170" t="s">
        <v>336</v>
      </c>
      <c r="C7" s="244">
        <v>2.4491290323000001</v>
      </c>
      <c r="D7" s="244">
        <v>2.4758571428999998</v>
      </c>
      <c r="E7" s="244">
        <v>2.3255161289999999</v>
      </c>
      <c r="F7" s="244">
        <v>2.3452999999999999</v>
      </c>
      <c r="G7" s="244">
        <v>2.4980645160999999</v>
      </c>
      <c r="H7" s="244">
        <v>2.4637666667000002</v>
      </c>
      <c r="I7" s="244">
        <v>2.6372258065</v>
      </c>
      <c r="J7" s="244">
        <v>2.6274838709999999</v>
      </c>
      <c r="K7" s="244">
        <v>2.6825999999999999</v>
      </c>
      <c r="L7" s="244">
        <v>2.7259677418999999</v>
      </c>
      <c r="M7" s="244">
        <v>2.6073666666999999</v>
      </c>
      <c r="N7" s="244">
        <v>2.3981935484000001</v>
      </c>
      <c r="O7" s="244">
        <v>2.6348029999999998</v>
      </c>
      <c r="P7" s="244">
        <v>2.6977530000000001</v>
      </c>
      <c r="Q7" s="244">
        <v>2.5169410000000001</v>
      </c>
      <c r="R7" s="244">
        <v>2.3422670000000001</v>
      </c>
      <c r="S7" s="244">
        <v>2.5472929999999998</v>
      </c>
      <c r="T7" s="244">
        <v>2.6244679999999998</v>
      </c>
      <c r="U7" s="244">
        <v>2.6890610000000001</v>
      </c>
      <c r="V7" s="244">
        <v>2.847248</v>
      </c>
      <c r="W7" s="244">
        <v>2.7249430000000001</v>
      </c>
      <c r="X7" s="244">
        <v>2.6739999999999999</v>
      </c>
      <c r="Y7" s="244">
        <v>2.6416080000000002</v>
      </c>
      <c r="Z7" s="244">
        <v>2.611872</v>
      </c>
      <c r="AA7" s="244">
        <v>2.5146950000000001</v>
      </c>
      <c r="AB7" s="244">
        <v>2.6685400000000001</v>
      </c>
      <c r="AC7" s="244">
        <v>2.3580920000000001</v>
      </c>
      <c r="AD7" s="244">
        <v>1.902633</v>
      </c>
      <c r="AE7" s="244">
        <v>2.0819450000000002</v>
      </c>
      <c r="AF7" s="244">
        <v>2.3124180000000001</v>
      </c>
      <c r="AG7" s="244">
        <v>2.2922220000000002</v>
      </c>
      <c r="AH7" s="244">
        <v>2.308297</v>
      </c>
      <c r="AI7" s="244">
        <v>2.3360569999999998</v>
      </c>
      <c r="AJ7" s="244">
        <v>2.2575409999999998</v>
      </c>
      <c r="AK7" s="244">
        <v>2.428299</v>
      </c>
      <c r="AL7" s="244">
        <v>2.196844</v>
      </c>
      <c r="AM7" s="244">
        <v>2.2412550000000002</v>
      </c>
      <c r="AN7" s="244">
        <v>2.2327129999999999</v>
      </c>
      <c r="AO7" s="244">
        <v>2.3137099999999999</v>
      </c>
      <c r="AP7" s="244">
        <v>2.1216719999999998</v>
      </c>
      <c r="AQ7" s="244">
        <v>2.1704639999999999</v>
      </c>
      <c r="AR7" s="244">
        <v>2.427241</v>
      </c>
      <c r="AS7" s="244">
        <v>2.537706</v>
      </c>
      <c r="AT7" s="244">
        <v>2.513401</v>
      </c>
      <c r="AU7" s="244">
        <v>2.4500489999999999</v>
      </c>
      <c r="AV7" s="244">
        <v>2.342578</v>
      </c>
      <c r="AW7" s="244">
        <v>2.4687730000000001</v>
      </c>
      <c r="AX7" s="244">
        <v>2.4055420000000001</v>
      </c>
      <c r="AY7" s="244">
        <v>2.3292269999999999</v>
      </c>
      <c r="AZ7" s="244">
        <v>2.4136988430000001</v>
      </c>
      <c r="BA7" s="244">
        <v>2.3445342939999998</v>
      </c>
      <c r="BB7" s="244">
        <v>2.3138350490000001</v>
      </c>
      <c r="BC7" s="368">
        <v>2.3840727620000002</v>
      </c>
      <c r="BD7" s="368">
        <v>2.4418176659999999</v>
      </c>
      <c r="BE7" s="368">
        <v>2.484135813</v>
      </c>
      <c r="BF7" s="368">
        <v>2.543591508</v>
      </c>
      <c r="BG7" s="368">
        <v>2.4928774109999998</v>
      </c>
      <c r="BH7" s="368">
        <v>2.4669737239999998</v>
      </c>
      <c r="BI7" s="368">
        <v>2.491573265</v>
      </c>
      <c r="BJ7" s="368">
        <v>2.4941013029999999</v>
      </c>
      <c r="BK7" s="368">
        <v>2.4733309239999999</v>
      </c>
      <c r="BL7" s="368">
        <v>2.5204739260000002</v>
      </c>
      <c r="BM7" s="368">
        <v>2.4113151130000001</v>
      </c>
      <c r="BN7" s="368">
        <v>2.3524438139999999</v>
      </c>
      <c r="BO7" s="368">
        <v>2.4130885059999998</v>
      </c>
      <c r="BP7" s="368">
        <v>2.4740086429999999</v>
      </c>
      <c r="BQ7" s="368">
        <v>2.4950976069999999</v>
      </c>
      <c r="BR7" s="368">
        <v>2.5531825939999999</v>
      </c>
      <c r="BS7" s="368">
        <v>2.5040436879999999</v>
      </c>
      <c r="BT7" s="368">
        <v>2.4775201610000002</v>
      </c>
      <c r="BU7" s="368">
        <v>2.4997181340000001</v>
      </c>
      <c r="BV7" s="368">
        <v>2.5051551500000002</v>
      </c>
    </row>
    <row r="8" spans="1:74" ht="11.15" customHeight="1" x14ac:dyDescent="0.25">
      <c r="A8" s="159" t="s">
        <v>593</v>
      </c>
      <c r="B8" s="170" t="s">
        <v>337</v>
      </c>
      <c r="C8" s="244">
        <v>1.8973870968</v>
      </c>
      <c r="D8" s="244">
        <v>1.9685357143</v>
      </c>
      <c r="E8" s="244">
        <v>2.0091290323000002</v>
      </c>
      <c r="F8" s="244">
        <v>1.9662333332999999</v>
      </c>
      <c r="G8" s="244">
        <v>1.9817096774</v>
      </c>
      <c r="H8" s="244">
        <v>2.0099333332999998</v>
      </c>
      <c r="I8" s="244">
        <v>1.9485806452000001</v>
      </c>
      <c r="J8" s="244">
        <v>1.9280645161000001</v>
      </c>
      <c r="K8" s="244">
        <v>1.9328666667000001</v>
      </c>
      <c r="L8" s="244">
        <v>1.8890967742</v>
      </c>
      <c r="M8" s="244">
        <v>1.9116</v>
      </c>
      <c r="N8" s="244">
        <v>1.7449354839</v>
      </c>
      <c r="O8" s="244">
        <v>1.8837390000000001</v>
      </c>
      <c r="P8" s="244">
        <v>1.956912</v>
      </c>
      <c r="Q8" s="244">
        <v>1.862552</v>
      </c>
      <c r="R8" s="244">
        <v>2.1478169999999999</v>
      </c>
      <c r="S8" s="244">
        <v>1.9577560000000001</v>
      </c>
      <c r="T8" s="244">
        <v>2.0761379999999998</v>
      </c>
      <c r="U8" s="244">
        <v>2.0657220000000001</v>
      </c>
      <c r="V8" s="244">
        <v>2.0052180000000002</v>
      </c>
      <c r="W8" s="244">
        <v>1.88222</v>
      </c>
      <c r="X8" s="244">
        <v>1.8862989999999999</v>
      </c>
      <c r="Y8" s="244">
        <v>1.8655569999999999</v>
      </c>
      <c r="Z8" s="244">
        <v>1.916363</v>
      </c>
      <c r="AA8" s="244">
        <v>1.842203</v>
      </c>
      <c r="AB8" s="244">
        <v>1.8704160000000001</v>
      </c>
      <c r="AC8" s="244">
        <v>1.839494</v>
      </c>
      <c r="AD8" s="244">
        <v>1.3669469999999999</v>
      </c>
      <c r="AE8" s="244">
        <v>1.340965</v>
      </c>
      <c r="AF8" s="244">
        <v>1.4886539999999999</v>
      </c>
      <c r="AG8" s="244">
        <v>1.504421</v>
      </c>
      <c r="AH8" s="244">
        <v>1.478227</v>
      </c>
      <c r="AI8" s="244">
        <v>1.509584</v>
      </c>
      <c r="AJ8" s="244">
        <v>1.5658380000000001</v>
      </c>
      <c r="AK8" s="244">
        <v>1.515895</v>
      </c>
      <c r="AL8" s="244">
        <v>1.6546700000000001</v>
      </c>
      <c r="AM8" s="244">
        <v>1.5383530000000001</v>
      </c>
      <c r="AN8" s="244">
        <v>1.582927</v>
      </c>
      <c r="AO8" s="244">
        <v>1.7258279999999999</v>
      </c>
      <c r="AP8" s="244">
        <v>1.6117939999999999</v>
      </c>
      <c r="AQ8" s="244">
        <v>1.651384</v>
      </c>
      <c r="AR8" s="244">
        <v>1.656738</v>
      </c>
      <c r="AS8" s="244">
        <v>1.6353200000000001</v>
      </c>
      <c r="AT8" s="244">
        <v>1.583728</v>
      </c>
      <c r="AU8" s="244">
        <v>1.5650120000000001</v>
      </c>
      <c r="AV8" s="244">
        <v>1.5582739999999999</v>
      </c>
      <c r="AW8" s="244">
        <v>1.742065</v>
      </c>
      <c r="AX8" s="244">
        <v>1.8345549999999999</v>
      </c>
      <c r="AY8" s="244">
        <v>1.6225000000000001</v>
      </c>
      <c r="AZ8" s="244">
        <v>1.651713113</v>
      </c>
      <c r="BA8" s="244">
        <v>1.6406002850000001</v>
      </c>
      <c r="BB8" s="244">
        <v>1.635746946</v>
      </c>
      <c r="BC8" s="368">
        <v>1.6442613479999999</v>
      </c>
      <c r="BD8" s="368">
        <v>1.6700686060000001</v>
      </c>
      <c r="BE8" s="368">
        <v>1.6632099840000001</v>
      </c>
      <c r="BF8" s="368">
        <v>1.6451805479999999</v>
      </c>
      <c r="BG8" s="368">
        <v>1.611823177</v>
      </c>
      <c r="BH8" s="368">
        <v>1.6282179480000001</v>
      </c>
      <c r="BI8" s="368">
        <v>1.6076225930000001</v>
      </c>
      <c r="BJ8" s="368">
        <v>1.7029614930000001</v>
      </c>
      <c r="BK8" s="368">
        <v>1.5903790259999999</v>
      </c>
      <c r="BL8" s="368">
        <v>1.641957568</v>
      </c>
      <c r="BM8" s="368">
        <v>1.632923627</v>
      </c>
      <c r="BN8" s="368">
        <v>1.6292543020000001</v>
      </c>
      <c r="BO8" s="368">
        <v>1.6392176839999999</v>
      </c>
      <c r="BP8" s="368">
        <v>1.6651795250000001</v>
      </c>
      <c r="BQ8" s="368">
        <v>1.66138919</v>
      </c>
      <c r="BR8" s="368">
        <v>1.6472808109999999</v>
      </c>
      <c r="BS8" s="368">
        <v>1.619079409</v>
      </c>
      <c r="BT8" s="368">
        <v>1.636459366</v>
      </c>
      <c r="BU8" s="368">
        <v>1.620213473</v>
      </c>
      <c r="BV8" s="368">
        <v>1.7153293890000001</v>
      </c>
    </row>
    <row r="9" spans="1:74" ht="11.15" customHeight="1" x14ac:dyDescent="0.25">
      <c r="A9" s="159" t="s">
        <v>276</v>
      </c>
      <c r="B9" s="170" t="s">
        <v>338</v>
      </c>
      <c r="C9" s="244">
        <v>20.564366</v>
      </c>
      <c r="D9" s="244">
        <v>19.693135000000002</v>
      </c>
      <c r="E9" s="244">
        <v>20.731231000000001</v>
      </c>
      <c r="F9" s="244">
        <v>20.038354000000002</v>
      </c>
      <c r="G9" s="244">
        <v>20.251204999999999</v>
      </c>
      <c r="H9" s="244">
        <v>20.770271000000001</v>
      </c>
      <c r="I9" s="244">
        <v>20.671374</v>
      </c>
      <c r="J9" s="244">
        <v>21.356102</v>
      </c>
      <c r="K9" s="244">
        <v>20.084109000000002</v>
      </c>
      <c r="L9" s="244">
        <v>20.785793000000002</v>
      </c>
      <c r="M9" s="244">
        <v>20.774214000000001</v>
      </c>
      <c r="N9" s="244">
        <v>20.327480999999999</v>
      </c>
      <c r="O9" s="244">
        <v>20.614982999999999</v>
      </c>
      <c r="P9" s="244">
        <v>20.283868999999999</v>
      </c>
      <c r="Q9" s="244">
        <v>20.176247</v>
      </c>
      <c r="R9" s="244">
        <v>20.332601</v>
      </c>
      <c r="S9" s="244">
        <v>20.387087999999999</v>
      </c>
      <c r="T9" s="244">
        <v>20.653979</v>
      </c>
      <c r="U9" s="244">
        <v>20.734573999999999</v>
      </c>
      <c r="V9" s="244">
        <v>21.157913000000001</v>
      </c>
      <c r="W9" s="244">
        <v>20.248483</v>
      </c>
      <c r="X9" s="244">
        <v>20.713985999999998</v>
      </c>
      <c r="Y9" s="244">
        <v>20.736152000000001</v>
      </c>
      <c r="Z9" s="244">
        <v>20.442869000000002</v>
      </c>
      <c r="AA9" s="244">
        <v>19.933385999999999</v>
      </c>
      <c r="AB9" s="244">
        <v>20.132245999999999</v>
      </c>
      <c r="AC9" s="244">
        <v>18.462838000000001</v>
      </c>
      <c r="AD9" s="244">
        <v>14.548503</v>
      </c>
      <c r="AE9" s="244">
        <v>16.078182999999999</v>
      </c>
      <c r="AF9" s="244">
        <v>17.578056</v>
      </c>
      <c r="AG9" s="244">
        <v>18.381069</v>
      </c>
      <c r="AH9" s="244">
        <v>18.557874000000002</v>
      </c>
      <c r="AI9" s="244">
        <v>18.414828</v>
      </c>
      <c r="AJ9" s="244">
        <v>18.613648000000001</v>
      </c>
      <c r="AK9" s="244">
        <v>18.742515999999998</v>
      </c>
      <c r="AL9" s="244">
        <v>18.801689</v>
      </c>
      <c r="AM9" s="244">
        <v>18.595396000000001</v>
      </c>
      <c r="AN9" s="244">
        <v>17.444196999999999</v>
      </c>
      <c r="AO9" s="244">
        <v>19.203827</v>
      </c>
      <c r="AP9" s="244">
        <v>19.45936</v>
      </c>
      <c r="AQ9" s="244">
        <v>20.093637999999999</v>
      </c>
      <c r="AR9" s="244">
        <v>20.537154000000001</v>
      </c>
      <c r="AS9" s="244">
        <v>19.894007999999999</v>
      </c>
      <c r="AT9" s="244">
        <v>20.510579</v>
      </c>
      <c r="AU9" s="244">
        <v>20.223534999999998</v>
      </c>
      <c r="AV9" s="244">
        <v>19.891587999999999</v>
      </c>
      <c r="AW9" s="244">
        <v>20.594615999999998</v>
      </c>
      <c r="AX9" s="244">
        <v>20.764402</v>
      </c>
      <c r="AY9" s="244">
        <v>19.731010000000001</v>
      </c>
      <c r="AZ9" s="244">
        <v>20.435638000000001</v>
      </c>
      <c r="BA9" s="244">
        <v>19.970621323</v>
      </c>
      <c r="BB9" s="244">
        <v>19.873843684000001</v>
      </c>
      <c r="BC9" s="368">
        <v>20.29684</v>
      </c>
      <c r="BD9" s="368">
        <v>20.73441</v>
      </c>
      <c r="BE9" s="368">
        <v>20.754999999999999</v>
      </c>
      <c r="BF9" s="368">
        <v>21.003139999999998</v>
      </c>
      <c r="BG9" s="368">
        <v>20.46604</v>
      </c>
      <c r="BH9" s="368">
        <v>20.860299999999999</v>
      </c>
      <c r="BI9" s="368">
        <v>21.09459</v>
      </c>
      <c r="BJ9" s="368">
        <v>20.876439999999999</v>
      </c>
      <c r="BK9" s="368">
        <v>20.07789</v>
      </c>
      <c r="BL9" s="368">
        <v>20.308029999999999</v>
      </c>
      <c r="BM9" s="368">
        <v>20.465969999999999</v>
      </c>
      <c r="BN9" s="368">
        <v>20.54457</v>
      </c>
      <c r="BO9" s="368">
        <v>20.761970000000002</v>
      </c>
      <c r="BP9" s="368">
        <v>20.986470000000001</v>
      </c>
      <c r="BQ9" s="368">
        <v>20.985279999999999</v>
      </c>
      <c r="BR9" s="368">
        <v>21.219519999999999</v>
      </c>
      <c r="BS9" s="368">
        <v>20.781970000000001</v>
      </c>
      <c r="BT9" s="368">
        <v>21.04278</v>
      </c>
      <c r="BU9" s="368">
        <v>21.101030000000002</v>
      </c>
      <c r="BV9" s="368">
        <v>21.087319999999998</v>
      </c>
    </row>
    <row r="10" spans="1:74" ht="11.15" customHeight="1" x14ac:dyDescent="0.2">
      <c r="AY10" s="152"/>
      <c r="AZ10" s="152"/>
      <c r="BA10" s="152"/>
      <c r="BB10" s="152"/>
      <c r="BD10" s="445"/>
      <c r="BE10" s="445"/>
      <c r="BF10" s="445"/>
      <c r="BJ10" s="152"/>
    </row>
    <row r="11" spans="1:74" ht="11.15" customHeight="1" x14ac:dyDescent="0.25">
      <c r="A11" s="159" t="s">
        <v>594</v>
      </c>
      <c r="B11" s="169" t="s">
        <v>378</v>
      </c>
      <c r="C11" s="244">
        <v>6.6684085242000002</v>
      </c>
      <c r="D11" s="244">
        <v>6.9639073937999996</v>
      </c>
      <c r="E11" s="244">
        <v>6.9926565017</v>
      </c>
      <c r="F11" s="244">
        <v>7.0531729119</v>
      </c>
      <c r="G11" s="244">
        <v>6.9188601525999998</v>
      </c>
      <c r="H11" s="244">
        <v>7.1047229694</v>
      </c>
      <c r="I11" s="244">
        <v>7.0948517768999997</v>
      </c>
      <c r="J11" s="244">
        <v>7.1329700868000003</v>
      </c>
      <c r="K11" s="244">
        <v>7.1539086020999996</v>
      </c>
      <c r="L11" s="244">
        <v>7.0879679314999997</v>
      </c>
      <c r="M11" s="244">
        <v>6.9818808488000004</v>
      </c>
      <c r="N11" s="244">
        <v>7.0817171858999997</v>
      </c>
      <c r="O11" s="244">
        <v>6.5766383278999996</v>
      </c>
      <c r="P11" s="244">
        <v>6.8843868242999999</v>
      </c>
      <c r="Q11" s="244">
        <v>6.9124873790999999</v>
      </c>
      <c r="R11" s="244">
        <v>6.9940654930999999</v>
      </c>
      <c r="S11" s="244">
        <v>6.8533300780999999</v>
      </c>
      <c r="T11" s="244">
        <v>7.0252196339999999</v>
      </c>
      <c r="U11" s="244">
        <v>7.0579552144999997</v>
      </c>
      <c r="V11" s="244">
        <v>7.0733784281999998</v>
      </c>
      <c r="W11" s="244">
        <v>7.0795875599000002</v>
      </c>
      <c r="X11" s="244">
        <v>7.0511699508000003</v>
      </c>
      <c r="Y11" s="244">
        <v>6.9866099701</v>
      </c>
      <c r="Z11" s="244">
        <v>7.0522414077000004</v>
      </c>
      <c r="AA11" s="244">
        <v>5.4148986539999999</v>
      </c>
      <c r="AB11" s="244">
        <v>5.6602405859999996</v>
      </c>
      <c r="AC11" s="244">
        <v>5.741439067</v>
      </c>
      <c r="AD11" s="244">
        <v>5.5931337502999998</v>
      </c>
      <c r="AE11" s="244">
        <v>5.5295510222999997</v>
      </c>
      <c r="AF11" s="244">
        <v>5.7110126512999999</v>
      </c>
      <c r="AG11" s="244">
        <v>5.6972758703000004</v>
      </c>
      <c r="AH11" s="244">
        <v>5.7251858769000004</v>
      </c>
      <c r="AI11" s="244">
        <v>5.7874111893000002</v>
      </c>
      <c r="AJ11" s="244">
        <v>5.8909958065000003</v>
      </c>
      <c r="AK11" s="244">
        <v>5.7546361506999997</v>
      </c>
      <c r="AL11" s="244">
        <v>5.7962543813999998</v>
      </c>
      <c r="AM11" s="244">
        <v>5.6534082382999999</v>
      </c>
      <c r="AN11" s="244">
        <v>5.9821471477000001</v>
      </c>
      <c r="AO11" s="244">
        <v>6.0905435355000002</v>
      </c>
      <c r="AP11" s="244">
        <v>6.0326898272999996</v>
      </c>
      <c r="AQ11" s="244">
        <v>5.9978839328999998</v>
      </c>
      <c r="AR11" s="244">
        <v>6.1180964380000002</v>
      </c>
      <c r="AS11" s="244">
        <v>6.2043472101999999</v>
      </c>
      <c r="AT11" s="244">
        <v>6.2896631484999999</v>
      </c>
      <c r="AU11" s="244">
        <v>6.3224360022999999</v>
      </c>
      <c r="AV11" s="244">
        <v>6.4325235539000003</v>
      </c>
      <c r="AW11" s="244">
        <v>6.3323055039999998</v>
      </c>
      <c r="AX11" s="244">
        <v>6.4078043943000003</v>
      </c>
      <c r="AY11" s="244">
        <v>5.9418261790000004</v>
      </c>
      <c r="AZ11" s="244">
        <v>6.2292483040000004</v>
      </c>
      <c r="BA11" s="244">
        <v>6.3032154330000001</v>
      </c>
      <c r="BB11" s="244">
        <v>6.2136567339999997</v>
      </c>
      <c r="BC11" s="368">
        <v>6.1741124430000003</v>
      </c>
      <c r="BD11" s="368">
        <v>6.330804594</v>
      </c>
      <c r="BE11" s="368">
        <v>6.3175595510000004</v>
      </c>
      <c r="BF11" s="368">
        <v>6.3582842380000004</v>
      </c>
      <c r="BG11" s="368">
        <v>6.3822829969999999</v>
      </c>
      <c r="BH11" s="368">
        <v>6.4139996520000002</v>
      </c>
      <c r="BI11" s="368">
        <v>6.2946262040000001</v>
      </c>
      <c r="BJ11" s="368">
        <v>6.3816208720000001</v>
      </c>
      <c r="BK11" s="368">
        <v>6.0442736760000004</v>
      </c>
      <c r="BL11" s="368">
        <v>6.3111535160000001</v>
      </c>
      <c r="BM11" s="368">
        <v>6.3607487960000002</v>
      </c>
      <c r="BN11" s="368">
        <v>6.3688157219999999</v>
      </c>
      <c r="BO11" s="368">
        <v>6.2858608350000003</v>
      </c>
      <c r="BP11" s="368">
        <v>6.4519463869999996</v>
      </c>
      <c r="BQ11" s="368">
        <v>6.4491095400000003</v>
      </c>
      <c r="BR11" s="368">
        <v>6.4751221909999996</v>
      </c>
      <c r="BS11" s="368">
        <v>6.5021599600000002</v>
      </c>
      <c r="BT11" s="368">
        <v>6.4514186499999999</v>
      </c>
      <c r="BU11" s="368">
        <v>6.338728927</v>
      </c>
      <c r="BV11" s="368">
        <v>6.4511262309999999</v>
      </c>
    </row>
    <row r="12" spans="1:74" ht="11.15" customHeight="1" x14ac:dyDescent="0.25">
      <c r="A12" s="159" t="s">
        <v>595</v>
      </c>
      <c r="B12" s="170" t="s">
        <v>340</v>
      </c>
      <c r="C12" s="244">
        <v>2.8387408911000001</v>
      </c>
      <c r="D12" s="244">
        <v>3.0328339010000001</v>
      </c>
      <c r="E12" s="244">
        <v>3.0843078362999998</v>
      </c>
      <c r="F12" s="244">
        <v>3.0561634100999999</v>
      </c>
      <c r="G12" s="244">
        <v>2.9948149551999999</v>
      </c>
      <c r="H12" s="244">
        <v>3.0948219085000002</v>
      </c>
      <c r="I12" s="244">
        <v>3.0735801920000001</v>
      </c>
      <c r="J12" s="244">
        <v>3.137031506</v>
      </c>
      <c r="K12" s="244">
        <v>3.1854060002</v>
      </c>
      <c r="L12" s="244">
        <v>3.1880975290000002</v>
      </c>
      <c r="M12" s="244">
        <v>3.0774676087000001</v>
      </c>
      <c r="N12" s="244">
        <v>3.1056117017</v>
      </c>
      <c r="O12" s="244">
        <v>2.8896883123000001</v>
      </c>
      <c r="P12" s="244">
        <v>3.0899474199000001</v>
      </c>
      <c r="Q12" s="244">
        <v>3.1445580545</v>
      </c>
      <c r="R12" s="244">
        <v>3.1179546533</v>
      </c>
      <c r="S12" s="244">
        <v>3.0576078127000001</v>
      </c>
      <c r="T12" s="244">
        <v>3.1625046105000001</v>
      </c>
      <c r="U12" s="244">
        <v>3.1436096721000002</v>
      </c>
      <c r="V12" s="244">
        <v>3.2115513682999999</v>
      </c>
      <c r="W12" s="244">
        <v>3.2642893596999998</v>
      </c>
      <c r="X12" s="244">
        <v>3.2705209880999999</v>
      </c>
      <c r="Y12" s="244">
        <v>3.1610685031000001</v>
      </c>
      <c r="Z12" s="244">
        <v>3.1937643707999999</v>
      </c>
      <c r="AA12" s="244">
        <v>2.5654507294000002</v>
      </c>
      <c r="AB12" s="244">
        <v>2.7432397565</v>
      </c>
      <c r="AC12" s="244">
        <v>2.7917228027999998</v>
      </c>
      <c r="AD12" s="244">
        <v>2.7681044372999999</v>
      </c>
      <c r="AE12" s="244">
        <v>2.7145288161000001</v>
      </c>
      <c r="AF12" s="244">
        <v>2.8076556648</v>
      </c>
      <c r="AG12" s="244">
        <v>2.7908808337000002</v>
      </c>
      <c r="AH12" s="244">
        <v>2.8511991293999999</v>
      </c>
      <c r="AI12" s="244">
        <v>2.8980196524999999</v>
      </c>
      <c r="AJ12" s="244">
        <v>2.9035520608000001</v>
      </c>
      <c r="AK12" s="244">
        <v>2.8063806959000002</v>
      </c>
      <c r="AL12" s="244">
        <v>2.8354079226</v>
      </c>
      <c r="AM12" s="244">
        <v>2.605601295</v>
      </c>
      <c r="AN12" s="244">
        <v>2.840971439</v>
      </c>
      <c r="AO12" s="244">
        <v>2.9214395070000001</v>
      </c>
      <c r="AP12" s="244">
        <v>2.8941674669999999</v>
      </c>
      <c r="AQ12" s="244">
        <v>2.8424340770000001</v>
      </c>
      <c r="AR12" s="244">
        <v>2.9580468409999998</v>
      </c>
      <c r="AS12" s="244">
        <v>2.9344631489999999</v>
      </c>
      <c r="AT12" s="244">
        <v>3.0397669989999998</v>
      </c>
      <c r="AU12" s="244">
        <v>3.0897330630000002</v>
      </c>
      <c r="AV12" s="244">
        <v>3.1765705130000002</v>
      </c>
      <c r="AW12" s="244">
        <v>3.0753515550000001</v>
      </c>
      <c r="AX12" s="244">
        <v>3.1050408639999998</v>
      </c>
      <c r="AY12" s="244">
        <v>2.7639478419999999</v>
      </c>
      <c r="AZ12" s="244">
        <v>2.969051296</v>
      </c>
      <c r="BA12" s="244">
        <v>3.0266829820000001</v>
      </c>
      <c r="BB12" s="244">
        <v>2.9330337869999998</v>
      </c>
      <c r="BC12" s="368">
        <v>2.874706513</v>
      </c>
      <c r="BD12" s="368">
        <v>2.979925116</v>
      </c>
      <c r="BE12" s="368">
        <v>2.9465860319999999</v>
      </c>
      <c r="BF12" s="368">
        <v>3.0166559099999999</v>
      </c>
      <c r="BG12" s="368">
        <v>3.0693004089999998</v>
      </c>
      <c r="BH12" s="368">
        <v>3.0760735029999999</v>
      </c>
      <c r="BI12" s="368">
        <v>2.966371471</v>
      </c>
      <c r="BJ12" s="368">
        <v>2.9954625859999999</v>
      </c>
      <c r="BK12" s="368">
        <v>2.7886021250000002</v>
      </c>
      <c r="BL12" s="368">
        <v>2.97683652</v>
      </c>
      <c r="BM12" s="368">
        <v>3.0252832660000002</v>
      </c>
      <c r="BN12" s="368">
        <v>2.995769009</v>
      </c>
      <c r="BO12" s="368">
        <v>2.9336357089999998</v>
      </c>
      <c r="BP12" s="368">
        <v>3.02920056</v>
      </c>
      <c r="BQ12" s="368">
        <v>3.006061973</v>
      </c>
      <c r="BR12" s="368">
        <v>3.0656241340000001</v>
      </c>
      <c r="BS12" s="368">
        <v>3.1103103609999998</v>
      </c>
      <c r="BT12" s="368">
        <v>3.1101741440000001</v>
      </c>
      <c r="BU12" s="368">
        <v>2.9991048400000002</v>
      </c>
      <c r="BV12" s="368">
        <v>3.0235878270000001</v>
      </c>
    </row>
    <row r="13" spans="1:74" ht="11.15" customHeight="1" x14ac:dyDescent="0.2">
      <c r="AY13" s="152"/>
      <c r="AZ13" s="152"/>
      <c r="BA13" s="152"/>
      <c r="BB13" s="152"/>
      <c r="BD13" s="445"/>
      <c r="BE13" s="445"/>
      <c r="BF13" s="445"/>
      <c r="BJ13" s="152"/>
    </row>
    <row r="14" spans="1:74" ht="11.15" customHeight="1" x14ac:dyDescent="0.25">
      <c r="A14" s="159" t="s">
        <v>596</v>
      </c>
      <c r="B14" s="169" t="s">
        <v>379</v>
      </c>
      <c r="C14" s="244">
        <v>14.107999469999999</v>
      </c>
      <c r="D14" s="244">
        <v>15.369646669</v>
      </c>
      <c r="E14" s="244">
        <v>15.04662781</v>
      </c>
      <c r="F14" s="244">
        <v>15.012902846999999</v>
      </c>
      <c r="G14" s="244">
        <v>14.851081262999999</v>
      </c>
      <c r="H14" s="244">
        <v>15.188214287999999</v>
      </c>
      <c r="I14" s="244">
        <v>15.604942943999999</v>
      </c>
      <c r="J14" s="244">
        <v>15.505654534</v>
      </c>
      <c r="K14" s="244">
        <v>15.268101089</v>
      </c>
      <c r="L14" s="244">
        <v>15.388989437999999</v>
      </c>
      <c r="M14" s="244">
        <v>14.959617749</v>
      </c>
      <c r="N14" s="244">
        <v>14.380315083999999</v>
      </c>
      <c r="O14" s="244">
        <v>14.726112575</v>
      </c>
      <c r="P14" s="244">
        <v>15.114330617</v>
      </c>
      <c r="Q14" s="244">
        <v>14.675813997000001</v>
      </c>
      <c r="R14" s="244">
        <v>15.268117022</v>
      </c>
      <c r="S14" s="244">
        <v>14.776117454</v>
      </c>
      <c r="T14" s="244">
        <v>15.018859973</v>
      </c>
      <c r="U14" s="244">
        <v>15.780994210999999</v>
      </c>
      <c r="V14" s="244">
        <v>15.372818183</v>
      </c>
      <c r="W14" s="244">
        <v>15.394705406</v>
      </c>
      <c r="X14" s="244">
        <v>15.386203886000001</v>
      </c>
      <c r="Y14" s="244">
        <v>14.840187883</v>
      </c>
      <c r="Z14" s="244">
        <v>14.512322086999999</v>
      </c>
      <c r="AA14" s="244">
        <v>14.05114889</v>
      </c>
      <c r="AB14" s="244">
        <v>14.608667787</v>
      </c>
      <c r="AC14" s="244">
        <v>13.431921553</v>
      </c>
      <c r="AD14" s="244">
        <v>11.054276601</v>
      </c>
      <c r="AE14" s="244">
        <v>11.413029852999999</v>
      </c>
      <c r="AF14" s="244">
        <v>12.720753345</v>
      </c>
      <c r="AG14" s="244">
        <v>13.705280233</v>
      </c>
      <c r="AH14" s="244">
        <v>13.157936239</v>
      </c>
      <c r="AI14" s="244">
        <v>13.913612877</v>
      </c>
      <c r="AJ14" s="244">
        <v>13.677948896</v>
      </c>
      <c r="AK14" s="244">
        <v>13.054812803000001</v>
      </c>
      <c r="AL14" s="244">
        <v>12.946442777</v>
      </c>
      <c r="AM14" s="244">
        <v>11.950602269000001</v>
      </c>
      <c r="AN14" s="244">
        <v>12.756800687</v>
      </c>
      <c r="AO14" s="244">
        <v>13.253365205</v>
      </c>
      <c r="AP14" s="244">
        <v>13.039109659999999</v>
      </c>
      <c r="AQ14" s="244">
        <v>12.902305597</v>
      </c>
      <c r="AR14" s="244">
        <v>14.15951671</v>
      </c>
      <c r="AS14" s="244">
        <v>14.466484705999999</v>
      </c>
      <c r="AT14" s="244">
        <v>14.357962338</v>
      </c>
      <c r="AU14" s="244">
        <v>14.898702270999999</v>
      </c>
      <c r="AV14" s="244">
        <v>14.878638789</v>
      </c>
      <c r="AW14" s="244">
        <v>14.567104184</v>
      </c>
      <c r="AX14" s="244">
        <v>14.468037601000001</v>
      </c>
      <c r="AY14" s="244">
        <v>13.061327744</v>
      </c>
      <c r="AZ14" s="244">
        <v>14.277667484</v>
      </c>
      <c r="BA14" s="244">
        <v>14.010179418</v>
      </c>
      <c r="BB14" s="244">
        <v>14.018396492000001</v>
      </c>
      <c r="BC14" s="368">
        <v>13.701057647000001</v>
      </c>
      <c r="BD14" s="368">
        <v>14.207422907</v>
      </c>
      <c r="BE14" s="368">
        <v>14.280477491999999</v>
      </c>
      <c r="BF14" s="368">
        <v>14.122306417000001</v>
      </c>
      <c r="BG14" s="368">
        <v>14.511847402000001</v>
      </c>
      <c r="BH14" s="368">
        <v>14.317163115</v>
      </c>
      <c r="BI14" s="368">
        <v>13.983075742</v>
      </c>
      <c r="BJ14" s="368">
        <v>13.756371446999999</v>
      </c>
      <c r="BK14" s="368">
        <v>13.674289623</v>
      </c>
      <c r="BL14" s="368">
        <v>14.179526074</v>
      </c>
      <c r="BM14" s="368">
        <v>13.896923749999999</v>
      </c>
      <c r="BN14" s="368">
        <v>13.967595395</v>
      </c>
      <c r="BO14" s="368">
        <v>13.666557014</v>
      </c>
      <c r="BP14" s="368">
        <v>14.204895731000001</v>
      </c>
      <c r="BQ14" s="368">
        <v>14.312172751</v>
      </c>
      <c r="BR14" s="368">
        <v>14.181747701999999</v>
      </c>
      <c r="BS14" s="368">
        <v>14.566736722</v>
      </c>
      <c r="BT14" s="368">
        <v>14.441987162</v>
      </c>
      <c r="BU14" s="368">
        <v>14.00482993</v>
      </c>
      <c r="BV14" s="368">
        <v>13.908394918000001</v>
      </c>
    </row>
    <row r="15" spans="1:74" ht="11.15" customHeight="1" x14ac:dyDescent="0.2">
      <c r="AY15" s="152"/>
      <c r="AZ15" s="152"/>
      <c r="BA15" s="152"/>
      <c r="BB15" s="152"/>
      <c r="BD15" s="445"/>
      <c r="BE15" s="445"/>
      <c r="BF15" s="445"/>
      <c r="BJ15" s="152"/>
    </row>
    <row r="16" spans="1:74" ht="11.15" customHeight="1" x14ac:dyDescent="0.25">
      <c r="A16" s="159" t="s">
        <v>597</v>
      </c>
      <c r="B16" s="169" t="s">
        <v>917</v>
      </c>
      <c r="C16" s="244">
        <v>4.3535071494000004</v>
      </c>
      <c r="D16" s="244">
        <v>4.5790283111000001</v>
      </c>
      <c r="E16" s="244">
        <v>4.4749265949000003</v>
      </c>
      <c r="F16" s="244">
        <v>4.4048061725999998</v>
      </c>
      <c r="G16" s="244">
        <v>4.5358103864999997</v>
      </c>
      <c r="H16" s="244">
        <v>4.7270117885999996</v>
      </c>
      <c r="I16" s="244">
        <v>4.7884905850999999</v>
      </c>
      <c r="J16" s="244">
        <v>4.9027316737</v>
      </c>
      <c r="K16" s="244">
        <v>4.8137947691000003</v>
      </c>
      <c r="L16" s="244">
        <v>4.6444464872999998</v>
      </c>
      <c r="M16" s="244">
        <v>4.7086539064000004</v>
      </c>
      <c r="N16" s="244">
        <v>4.7513663665000001</v>
      </c>
      <c r="O16" s="244">
        <v>4.5786484302000003</v>
      </c>
      <c r="P16" s="244">
        <v>4.8195788091000002</v>
      </c>
      <c r="Q16" s="244">
        <v>4.7083709349999996</v>
      </c>
      <c r="R16" s="244">
        <v>4.6331211392</v>
      </c>
      <c r="S16" s="244">
        <v>4.7730783834999997</v>
      </c>
      <c r="T16" s="244">
        <v>4.9773403930000004</v>
      </c>
      <c r="U16" s="244">
        <v>5.0428944439999999</v>
      </c>
      <c r="V16" s="244">
        <v>5.1649399380999998</v>
      </c>
      <c r="W16" s="244">
        <v>5.0699349216999998</v>
      </c>
      <c r="X16" s="244">
        <v>4.8887872842000002</v>
      </c>
      <c r="Y16" s="244">
        <v>4.9573845537999999</v>
      </c>
      <c r="Z16" s="244">
        <v>5.0030319758999999</v>
      </c>
      <c r="AA16" s="244">
        <v>4.2212710838999996</v>
      </c>
      <c r="AB16" s="244">
        <v>4.4621690240999996</v>
      </c>
      <c r="AC16" s="244">
        <v>4.3546813627000001</v>
      </c>
      <c r="AD16" s="244">
        <v>4.3396585741999996</v>
      </c>
      <c r="AE16" s="244">
        <v>4.4663721010000001</v>
      </c>
      <c r="AF16" s="244">
        <v>4.6678928549999998</v>
      </c>
      <c r="AG16" s="244">
        <v>4.7401196615999996</v>
      </c>
      <c r="AH16" s="244">
        <v>4.8568882784999996</v>
      </c>
      <c r="AI16" s="244">
        <v>4.7772006002999996</v>
      </c>
      <c r="AJ16" s="244">
        <v>4.6792010597000004</v>
      </c>
      <c r="AK16" s="244">
        <v>4.7257513544999998</v>
      </c>
      <c r="AL16" s="244">
        <v>4.7268680239999998</v>
      </c>
      <c r="AM16" s="244">
        <v>4.5568664500000002</v>
      </c>
      <c r="AN16" s="244">
        <v>4.7794314819999997</v>
      </c>
      <c r="AO16" s="244">
        <v>4.6530357359999996</v>
      </c>
      <c r="AP16" s="244">
        <v>4.5784749749999998</v>
      </c>
      <c r="AQ16" s="244">
        <v>4.7131484329999997</v>
      </c>
      <c r="AR16" s="244">
        <v>4.9125855539999996</v>
      </c>
      <c r="AS16" s="244">
        <v>5.0561691189999998</v>
      </c>
      <c r="AT16" s="244">
        <v>5.1508788680000004</v>
      </c>
      <c r="AU16" s="244">
        <v>5.0690156909999997</v>
      </c>
      <c r="AV16" s="244">
        <v>4.8989627330000003</v>
      </c>
      <c r="AW16" s="244">
        <v>4.901628563</v>
      </c>
      <c r="AX16" s="244">
        <v>5.040671025</v>
      </c>
      <c r="AY16" s="244">
        <v>4.4288680930000002</v>
      </c>
      <c r="AZ16" s="244">
        <v>4.6383618350000004</v>
      </c>
      <c r="BA16" s="244">
        <v>4.2695673589999998</v>
      </c>
      <c r="BB16" s="244">
        <v>4.1700655080000004</v>
      </c>
      <c r="BC16" s="368">
        <v>4.2768689049999997</v>
      </c>
      <c r="BD16" s="368">
        <v>4.4573396719999998</v>
      </c>
      <c r="BE16" s="368">
        <v>4.6226078990000001</v>
      </c>
      <c r="BF16" s="368">
        <v>4.7214827220000002</v>
      </c>
      <c r="BG16" s="368">
        <v>4.6579608989999999</v>
      </c>
      <c r="BH16" s="368">
        <v>4.502492052</v>
      </c>
      <c r="BI16" s="368">
        <v>4.6247800019999996</v>
      </c>
      <c r="BJ16" s="368">
        <v>4.6880366799999997</v>
      </c>
      <c r="BK16" s="368">
        <v>4.1611242529999997</v>
      </c>
      <c r="BL16" s="368">
        <v>4.4075178270000004</v>
      </c>
      <c r="BM16" s="368">
        <v>4.2987428520000002</v>
      </c>
      <c r="BN16" s="368">
        <v>4.2828373849999997</v>
      </c>
      <c r="BO16" s="368">
        <v>4.4132334369999997</v>
      </c>
      <c r="BP16" s="368">
        <v>4.6196770169999999</v>
      </c>
      <c r="BQ16" s="368">
        <v>4.6941085429999996</v>
      </c>
      <c r="BR16" s="368">
        <v>4.8142836930000001</v>
      </c>
      <c r="BS16" s="368">
        <v>4.7337832369999999</v>
      </c>
      <c r="BT16" s="368">
        <v>4.6329681559999996</v>
      </c>
      <c r="BU16" s="368">
        <v>4.682041441</v>
      </c>
      <c r="BV16" s="368">
        <v>4.6853432130000003</v>
      </c>
    </row>
    <row r="17" spans="1:74" ht="11.15" customHeight="1" x14ac:dyDescent="0.25">
      <c r="A17" s="159" t="s">
        <v>598</v>
      </c>
      <c r="B17" s="170" t="s">
        <v>366</v>
      </c>
      <c r="C17" s="244">
        <v>3.1841774075</v>
      </c>
      <c r="D17" s="244">
        <v>3.4096756801999999</v>
      </c>
      <c r="E17" s="244">
        <v>3.3052615511000001</v>
      </c>
      <c r="F17" s="244">
        <v>3.2280954009</v>
      </c>
      <c r="G17" s="244">
        <v>3.3590712025</v>
      </c>
      <c r="H17" s="244">
        <v>3.5501692596000001</v>
      </c>
      <c r="I17" s="244">
        <v>3.6095477924999999</v>
      </c>
      <c r="J17" s="244">
        <v>3.7236330773000001</v>
      </c>
      <c r="K17" s="244">
        <v>3.6345297423999998</v>
      </c>
      <c r="L17" s="244">
        <v>3.4576770586999999</v>
      </c>
      <c r="M17" s="244">
        <v>3.521793212</v>
      </c>
      <c r="N17" s="244">
        <v>3.5646667010000002</v>
      </c>
      <c r="O17" s="244">
        <v>3.4014925370000002</v>
      </c>
      <c r="P17" s="244">
        <v>3.6424025257000001</v>
      </c>
      <c r="Q17" s="244">
        <v>3.5308750874000001</v>
      </c>
      <c r="R17" s="244">
        <v>3.4484561325</v>
      </c>
      <c r="S17" s="244">
        <v>3.5883903752999999</v>
      </c>
      <c r="T17" s="244">
        <v>3.7925519068</v>
      </c>
      <c r="U17" s="244">
        <v>3.8560007321000001</v>
      </c>
      <c r="V17" s="244">
        <v>3.9778915927999998</v>
      </c>
      <c r="W17" s="244">
        <v>3.8827210183999998</v>
      </c>
      <c r="X17" s="244">
        <v>3.6938100268</v>
      </c>
      <c r="Y17" s="244">
        <v>3.7623204109000001</v>
      </c>
      <c r="Z17" s="244">
        <v>3.8081378817</v>
      </c>
      <c r="AA17" s="244">
        <v>3.1041883999</v>
      </c>
      <c r="AB17" s="244">
        <v>3.3240418860999998</v>
      </c>
      <c r="AC17" s="244">
        <v>3.2222623947</v>
      </c>
      <c r="AD17" s="244">
        <v>3.1470471882000002</v>
      </c>
      <c r="AE17" s="244">
        <v>3.2747506149999999</v>
      </c>
      <c r="AF17" s="244">
        <v>3.4610676069999999</v>
      </c>
      <c r="AG17" s="244">
        <v>3.5189707495999998</v>
      </c>
      <c r="AH17" s="244">
        <v>3.6302078584999999</v>
      </c>
      <c r="AI17" s="244">
        <v>3.5433555753000001</v>
      </c>
      <c r="AJ17" s="244">
        <v>3.3709561646999999</v>
      </c>
      <c r="AK17" s="244">
        <v>3.4334784654999999</v>
      </c>
      <c r="AL17" s="244">
        <v>3.4752913049999998</v>
      </c>
      <c r="AM17" s="244">
        <v>3.3063813209999999</v>
      </c>
      <c r="AN17" s="244">
        <v>3.5423082780000001</v>
      </c>
      <c r="AO17" s="244">
        <v>3.4360317669999998</v>
      </c>
      <c r="AP17" s="244">
        <v>3.3609475689999999</v>
      </c>
      <c r="AQ17" s="244">
        <v>3.507938019</v>
      </c>
      <c r="AR17" s="244">
        <v>3.712770554</v>
      </c>
      <c r="AS17" s="244">
        <v>3.767969619</v>
      </c>
      <c r="AT17" s="244">
        <v>3.8888594240000001</v>
      </c>
      <c r="AU17" s="244">
        <v>3.7932108859999998</v>
      </c>
      <c r="AV17" s="244">
        <v>3.6171309580000002</v>
      </c>
      <c r="AW17" s="244">
        <v>3.6206355870000002</v>
      </c>
      <c r="AX17" s="244">
        <v>3.7507222420000002</v>
      </c>
      <c r="AY17" s="244">
        <v>3.2060895450000002</v>
      </c>
      <c r="AZ17" s="244">
        <v>3.4325526989999999</v>
      </c>
      <c r="BA17" s="244">
        <v>3.122885852</v>
      </c>
      <c r="BB17" s="244">
        <v>3.0274024939999999</v>
      </c>
      <c r="BC17" s="368">
        <v>3.1437369140000002</v>
      </c>
      <c r="BD17" s="368">
        <v>3.3290484829999998</v>
      </c>
      <c r="BE17" s="368">
        <v>3.3989506330000001</v>
      </c>
      <c r="BF17" s="368">
        <v>3.5157660900000001</v>
      </c>
      <c r="BG17" s="368">
        <v>3.4372225410000001</v>
      </c>
      <c r="BH17" s="368">
        <v>3.272955601</v>
      </c>
      <c r="BI17" s="368">
        <v>3.3903617960000001</v>
      </c>
      <c r="BJ17" s="368">
        <v>3.4424825559999999</v>
      </c>
      <c r="BK17" s="368">
        <v>3.0248751930000002</v>
      </c>
      <c r="BL17" s="368">
        <v>3.2505171549999998</v>
      </c>
      <c r="BM17" s="368">
        <v>3.147630929</v>
      </c>
      <c r="BN17" s="368">
        <v>3.0718783580000002</v>
      </c>
      <c r="BO17" s="368">
        <v>3.2033944390000002</v>
      </c>
      <c r="BP17" s="368">
        <v>3.3947805170000001</v>
      </c>
      <c r="BQ17" s="368">
        <v>3.4549997299999999</v>
      </c>
      <c r="BR17" s="368">
        <v>3.5696961580000002</v>
      </c>
      <c r="BS17" s="368">
        <v>3.4820564859999998</v>
      </c>
      <c r="BT17" s="368">
        <v>3.307035639</v>
      </c>
      <c r="BU17" s="368">
        <v>3.3719725949999999</v>
      </c>
      <c r="BV17" s="368">
        <v>3.415756011</v>
      </c>
    </row>
    <row r="18" spans="1:74" ht="11.15" customHeight="1" x14ac:dyDescent="0.2">
      <c r="AY18" s="152"/>
      <c r="AZ18" s="152"/>
      <c r="BA18" s="152"/>
      <c r="BB18" s="152"/>
      <c r="BD18" s="445"/>
      <c r="BE18" s="445"/>
      <c r="BF18" s="445"/>
      <c r="BJ18" s="152"/>
    </row>
    <row r="19" spans="1:74" ht="11.15" customHeight="1" x14ac:dyDescent="0.25">
      <c r="A19" s="159" t="s">
        <v>599</v>
      </c>
      <c r="B19" s="169" t="s">
        <v>380</v>
      </c>
      <c r="C19" s="244">
        <v>8.6281048604000006</v>
      </c>
      <c r="D19" s="244">
        <v>8.5761274551</v>
      </c>
      <c r="E19" s="244">
        <v>8.5865928653000001</v>
      </c>
      <c r="F19" s="244">
        <v>8.6832411878000002</v>
      </c>
      <c r="G19" s="244">
        <v>9.2730522602000001</v>
      </c>
      <c r="H19" s="244">
        <v>9.6703635926999993</v>
      </c>
      <c r="I19" s="244">
        <v>9.5990144042000001</v>
      </c>
      <c r="J19" s="244">
        <v>9.6584446034999996</v>
      </c>
      <c r="K19" s="244">
        <v>9.4139936285000001</v>
      </c>
      <c r="L19" s="244">
        <v>9.2591541985999992</v>
      </c>
      <c r="M19" s="244">
        <v>8.8527923437999991</v>
      </c>
      <c r="N19" s="244">
        <v>8.8170096878000006</v>
      </c>
      <c r="O19" s="244">
        <v>8.5056037623999998</v>
      </c>
      <c r="P19" s="244">
        <v>8.4571168220999997</v>
      </c>
      <c r="Q19" s="244">
        <v>8.4675309306000006</v>
      </c>
      <c r="R19" s="244">
        <v>8.5658084672000001</v>
      </c>
      <c r="S19" s="244">
        <v>9.1375705431000007</v>
      </c>
      <c r="T19" s="244">
        <v>9.5300554606999999</v>
      </c>
      <c r="U19" s="244">
        <v>9.4560822225999992</v>
      </c>
      <c r="V19" s="244">
        <v>9.5127964419000008</v>
      </c>
      <c r="W19" s="244">
        <v>9.3044394642999997</v>
      </c>
      <c r="X19" s="244">
        <v>9.1033080734999992</v>
      </c>
      <c r="Y19" s="244">
        <v>8.7061400306000003</v>
      </c>
      <c r="Z19" s="244">
        <v>8.6634597191000005</v>
      </c>
      <c r="AA19" s="244">
        <v>8.2406753394999992</v>
      </c>
      <c r="AB19" s="244">
        <v>8.2326914118999994</v>
      </c>
      <c r="AC19" s="244">
        <v>7.9011240773000004</v>
      </c>
      <c r="AD19" s="244">
        <v>7.4502045027000001</v>
      </c>
      <c r="AE19" s="244">
        <v>8.1797868204000004</v>
      </c>
      <c r="AF19" s="244">
        <v>8.7496966805999996</v>
      </c>
      <c r="AG19" s="244">
        <v>8.6796102225999991</v>
      </c>
      <c r="AH19" s="244">
        <v>8.7803366427</v>
      </c>
      <c r="AI19" s="244">
        <v>8.6285994943999995</v>
      </c>
      <c r="AJ19" s="244">
        <v>8.3273149965000002</v>
      </c>
      <c r="AK19" s="244">
        <v>8.3149296201999991</v>
      </c>
      <c r="AL19" s="244">
        <v>8.4713966869000004</v>
      </c>
      <c r="AM19" s="244">
        <v>8.2134331202999995</v>
      </c>
      <c r="AN19" s="244">
        <v>8.0860027162999994</v>
      </c>
      <c r="AO19" s="244">
        <v>7.9323697568</v>
      </c>
      <c r="AP19" s="244">
        <v>7.9949275093000001</v>
      </c>
      <c r="AQ19" s="244">
        <v>8.4791655427000006</v>
      </c>
      <c r="AR19" s="244">
        <v>9.0148282623</v>
      </c>
      <c r="AS19" s="244">
        <v>9.0297338341</v>
      </c>
      <c r="AT19" s="244">
        <v>9.0768529916999992</v>
      </c>
      <c r="AU19" s="244">
        <v>8.9839766067000006</v>
      </c>
      <c r="AV19" s="244">
        <v>8.780299608</v>
      </c>
      <c r="AW19" s="244">
        <v>8.7044051116999999</v>
      </c>
      <c r="AX19" s="244">
        <v>8.8349382940000005</v>
      </c>
      <c r="AY19" s="244">
        <v>8.9608476219999993</v>
      </c>
      <c r="AZ19" s="244">
        <v>8.804434058</v>
      </c>
      <c r="BA19" s="244">
        <v>8.5054003520000006</v>
      </c>
      <c r="BB19" s="244">
        <v>8.3764339460000006</v>
      </c>
      <c r="BC19" s="368">
        <v>8.8725561279999994</v>
      </c>
      <c r="BD19" s="368">
        <v>9.2869284000000007</v>
      </c>
      <c r="BE19" s="368">
        <v>9.3190324049999997</v>
      </c>
      <c r="BF19" s="368">
        <v>9.3805242030000002</v>
      </c>
      <c r="BG19" s="368">
        <v>9.2607295940000007</v>
      </c>
      <c r="BH19" s="368">
        <v>8.9475115190000007</v>
      </c>
      <c r="BI19" s="368">
        <v>8.5404591249999999</v>
      </c>
      <c r="BJ19" s="368">
        <v>8.6979942450000003</v>
      </c>
      <c r="BK19" s="368">
        <v>9.3178948839999993</v>
      </c>
      <c r="BL19" s="368">
        <v>9.1734279040000004</v>
      </c>
      <c r="BM19" s="368">
        <v>8.7029772619999992</v>
      </c>
      <c r="BN19" s="368">
        <v>8.5400075980000008</v>
      </c>
      <c r="BO19" s="368">
        <v>9.1060980170000008</v>
      </c>
      <c r="BP19" s="368">
        <v>9.6522794560000005</v>
      </c>
      <c r="BQ19" s="368">
        <v>9.642366998</v>
      </c>
      <c r="BR19" s="368">
        <v>9.7109100730000009</v>
      </c>
      <c r="BS19" s="368">
        <v>9.5065485810000006</v>
      </c>
      <c r="BT19" s="368">
        <v>9.0985845849999993</v>
      </c>
      <c r="BU19" s="368">
        <v>8.8367596979999998</v>
      </c>
      <c r="BV19" s="368">
        <v>9.1364527500000001</v>
      </c>
    </row>
    <row r="20" spans="1:74" ht="11.15" customHeight="1" x14ac:dyDescent="0.2">
      <c r="AY20" s="152"/>
      <c r="AZ20" s="152"/>
      <c r="BA20" s="152"/>
      <c r="BB20" s="152"/>
      <c r="BD20" s="445"/>
      <c r="BE20" s="445"/>
      <c r="BF20" s="445"/>
      <c r="BJ20" s="152"/>
    </row>
    <row r="21" spans="1:74" ht="11.15" customHeight="1" x14ac:dyDescent="0.25">
      <c r="A21" s="159" t="s">
        <v>600</v>
      </c>
      <c r="B21" s="169" t="s">
        <v>381</v>
      </c>
      <c r="C21" s="244">
        <v>35.202336782000003</v>
      </c>
      <c r="D21" s="244">
        <v>35.866824657999999</v>
      </c>
      <c r="E21" s="244">
        <v>35.514741225999998</v>
      </c>
      <c r="F21" s="244">
        <v>35.191500179000002</v>
      </c>
      <c r="G21" s="244">
        <v>35.091181271000004</v>
      </c>
      <c r="H21" s="244">
        <v>34.466441345</v>
      </c>
      <c r="I21" s="244">
        <v>34.537531305000002</v>
      </c>
      <c r="J21" s="244">
        <v>34.115410738999998</v>
      </c>
      <c r="K21" s="244">
        <v>34.598479275000003</v>
      </c>
      <c r="L21" s="244">
        <v>34.073070446999999</v>
      </c>
      <c r="M21" s="244">
        <v>35.395987439000002</v>
      </c>
      <c r="N21" s="244">
        <v>36.402652132</v>
      </c>
      <c r="O21" s="244">
        <v>35.607822534</v>
      </c>
      <c r="P21" s="244">
        <v>35.962787726000002</v>
      </c>
      <c r="Q21" s="244">
        <v>35.696865289999998</v>
      </c>
      <c r="R21" s="244">
        <v>35.658766802999999</v>
      </c>
      <c r="S21" s="244">
        <v>35.303034349000001</v>
      </c>
      <c r="T21" s="244">
        <v>34.800995483999998</v>
      </c>
      <c r="U21" s="244">
        <v>35.053865913999999</v>
      </c>
      <c r="V21" s="244">
        <v>34.674166374000002</v>
      </c>
      <c r="W21" s="244">
        <v>34.884086859</v>
      </c>
      <c r="X21" s="244">
        <v>34.375450567000001</v>
      </c>
      <c r="Y21" s="244">
        <v>36.117128555999997</v>
      </c>
      <c r="Z21" s="244">
        <v>37.048691462999997</v>
      </c>
      <c r="AA21" s="244">
        <v>35.170090960000003</v>
      </c>
      <c r="AB21" s="244">
        <v>35.897952044999997</v>
      </c>
      <c r="AC21" s="244">
        <v>34.005003633999998</v>
      </c>
      <c r="AD21" s="244">
        <v>31.658378707000001</v>
      </c>
      <c r="AE21" s="244">
        <v>32.88585175</v>
      </c>
      <c r="AF21" s="244">
        <v>33.303470185000002</v>
      </c>
      <c r="AG21" s="244">
        <v>33.101939086000002</v>
      </c>
      <c r="AH21" s="244">
        <v>32.390898356000001</v>
      </c>
      <c r="AI21" s="244">
        <v>33.706381292000003</v>
      </c>
      <c r="AJ21" s="244">
        <v>33.371455163999997</v>
      </c>
      <c r="AK21" s="244">
        <v>35.380445100000003</v>
      </c>
      <c r="AL21" s="244">
        <v>35.93273318</v>
      </c>
      <c r="AM21" s="244">
        <v>35.661894830999998</v>
      </c>
      <c r="AN21" s="244">
        <v>36.845444759000003</v>
      </c>
      <c r="AO21" s="244">
        <v>36.370358101999997</v>
      </c>
      <c r="AP21" s="244">
        <v>36.004776245999999</v>
      </c>
      <c r="AQ21" s="244">
        <v>34.947581560000003</v>
      </c>
      <c r="AR21" s="244">
        <v>35.200171404000002</v>
      </c>
      <c r="AS21" s="244">
        <v>34.931478146000003</v>
      </c>
      <c r="AT21" s="244">
        <v>34.055774190999998</v>
      </c>
      <c r="AU21" s="244">
        <v>35.509962795</v>
      </c>
      <c r="AV21" s="244">
        <v>35.223274828999998</v>
      </c>
      <c r="AW21" s="244">
        <v>36.574153129999999</v>
      </c>
      <c r="AX21" s="244">
        <v>38.321932103999998</v>
      </c>
      <c r="AY21" s="244">
        <v>36.922188872</v>
      </c>
      <c r="AZ21" s="244">
        <v>37.819314085999999</v>
      </c>
      <c r="BA21" s="244">
        <v>36.603349498</v>
      </c>
      <c r="BB21" s="244">
        <v>36.230874219999997</v>
      </c>
      <c r="BC21" s="368">
        <v>36.418204199999998</v>
      </c>
      <c r="BD21" s="368">
        <v>36.458576311999998</v>
      </c>
      <c r="BE21" s="368">
        <v>36.187602173999998</v>
      </c>
      <c r="BF21" s="368">
        <v>35.801584832000003</v>
      </c>
      <c r="BG21" s="368">
        <v>36.571769408000002</v>
      </c>
      <c r="BH21" s="368">
        <v>35.973473132000002</v>
      </c>
      <c r="BI21" s="368">
        <v>37.625517401000003</v>
      </c>
      <c r="BJ21" s="368">
        <v>38.712303808000001</v>
      </c>
      <c r="BK21" s="368">
        <v>38.450657483000001</v>
      </c>
      <c r="BL21" s="368">
        <v>39.579460730999998</v>
      </c>
      <c r="BM21" s="368">
        <v>38.956846648000003</v>
      </c>
      <c r="BN21" s="368">
        <v>38.432380326999997</v>
      </c>
      <c r="BO21" s="368">
        <v>37.984155831000002</v>
      </c>
      <c r="BP21" s="368">
        <v>37.539971520999998</v>
      </c>
      <c r="BQ21" s="368">
        <v>36.970435395999999</v>
      </c>
      <c r="BR21" s="368">
        <v>36.404684213000003</v>
      </c>
      <c r="BS21" s="368">
        <v>37.064550617000002</v>
      </c>
      <c r="BT21" s="368">
        <v>36.115598577</v>
      </c>
      <c r="BU21" s="368">
        <v>37.690306702999997</v>
      </c>
      <c r="BV21" s="368">
        <v>38.670871550000001</v>
      </c>
    </row>
    <row r="22" spans="1:74" ht="11.15" customHeight="1" x14ac:dyDescent="0.25">
      <c r="A22" s="159" t="s">
        <v>285</v>
      </c>
      <c r="B22" s="170" t="s">
        <v>332</v>
      </c>
      <c r="C22" s="244">
        <v>13.304669275</v>
      </c>
      <c r="D22" s="244">
        <v>13.709808061</v>
      </c>
      <c r="E22" s="244">
        <v>13.628812722999999</v>
      </c>
      <c r="F22" s="244">
        <v>13.914890753</v>
      </c>
      <c r="G22" s="244">
        <v>13.716845307</v>
      </c>
      <c r="H22" s="244">
        <v>13.564693568999999</v>
      </c>
      <c r="I22" s="244">
        <v>13.514036000999999</v>
      </c>
      <c r="J22" s="244">
        <v>13.102617687</v>
      </c>
      <c r="K22" s="244">
        <v>13.81715434</v>
      </c>
      <c r="L22" s="244">
        <v>13.011278959</v>
      </c>
      <c r="M22" s="244">
        <v>13.831271048</v>
      </c>
      <c r="N22" s="244">
        <v>14.221636654999999</v>
      </c>
      <c r="O22" s="244">
        <v>13.704991006</v>
      </c>
      <c r="P22" s="244">
        <v>14.120673123</v>
      </c>
      <c r="Q22" s="244">
        <v>14.035805472</v>
      </c>
      <c r="R22" s="244">
        <v>14.328593092</v>
      </c>
      <c r="S22" s="244">
        <v>14.122900502</v>
      </c>
      <c r="T22" s="244">
        <v>13.964273497000001</v>
      </c>
      <c r="U22" s="244">
        <v>13.909941541</v>
      </c>
      <c r="V22" s="244">
        <v>13.484106424</v>
      </c>
      <c r="W22" s="244">
        <v>14.217042127999999</v>
      </c>
      <c r="X22" s="244">
        <v>13.384847556</v>
      </c>
      <c r="Y22" s="244">
        <v>14.225982901</v>
      </c>
      <c r="Z22" s="244">
        <v>14.6247317</v>
      </c>
      <c r="AA22" s="244">
        <v>14.123592500000001</v>
      </c>
      <c r="AB22" s="244">
        <v>14.54933686</v>
      </c>
      <c r="AC22" s="244">
        <v>14.4599881</v>
      </c>
      <c r="AD22" s="244">
        <v>14.76031465</v>
      </c>
      <c r="AE22" s="244">
        <v>14.547680250000001</v>
      </c>
      <c r="AF22" s="244">
        <v>14.384131979999999</v>
      </c>
      <c r="AG22" s="244">
        <v>14.32863038</v>
      </c>
      <c r="AH22" s="244">
        <v>13.89098559</v>
      </c>
      <c r="AI22" s="244">
        <v>14.647758319999999</v>
      </c>
      <c r="AJ22" s="244">
        <v>13.792656689999999</v>
      </c>
      <c r="AK22" s="244">
        <v>14.66209574</v>
      </c>
      <c r="AL22" s="244">
        <v>15.076364180000001</v>
      </c>
      <c r="AM22" s="244">
        <v>15.008369460000001</v>
      </c>
      <c r="AN22" s="244">
        <v>15.45765213</v>
      </c>
      <c r="AO22" s="244">
        <v>15.366317840000001</v>
      </c>
      <c r="AP22" s="244">
        <v>15.682498710000001</v>
      </c>
      <c r="AQ22" s="244">
        <v>15.460296960000001</v>
      </c>
      <c r="AR22" s="244">
        <v>15.288697470000001</v>
      </c>
      <c r="AS22" s="244">
        <v>15.079133000000001</v>
      </c>
      <c r="AT22" s="244">
        <v>14.542068710000001</v>
      </c>
      <c r="AU22" s="244">
        <v>15.35926591</v>
      </c>
      <c r="AV22" s="244">
        <v>14.54076871</v>
      </c>
      <c r="AW22" s="244">
        <v>15.43034581</v>
      </c>
      <c r="AX22" s="244">
        <v>16.021974950000001</v>
      </c>
      <c r="AY22" s="244">
        <v>15.43790766</v>
      </c>
      <c r="AZ22" s="244">
        <v>15.632719160000001</v>
      </c>
      <c r="BA22" s="244">
        <v>14.97263055</v>
      </c>
      <c r="BB22" s="244">
        <v>15.27385153</v>
      </c>
      <c r="BC22" s="368">
        <v>15.46564182</v>
      </c>
      <c r="BD22" s="368">
        <v>15.633002080000001</v>
      </c>
      <c r="BE22" s="368">
        <v>15.578162259999999</v>
      </c>
      <c r="BF22" s="368">
        <v>15.1191034</v>
      </c>
      <c r="BG22" s="368">
        <v>15.98760004</v>
      </c>
      <c r="BH22" s="368">
        <v>15.06509819</v>
      </c>
      <c r="BI22" s="368">
        <v>16.05370886</v>
      </c>
      <c r="BJ22" s="368">
        <v>16.534888410000001</v>
      </c>
      <c r="BK22" s="368">
        <v>16.30310283</v>
      </c>
      <c r="BL22" s="368">
        <v>16.67221816</v>
      </c>
      <c r="BM22" s="368">
        <v>16.466629959999999</v>
      </c>
      <c r="BN22" s="368">
        <v>16.69464464</v>
      </c>
      <c r="BO22" s="368">
        <v>16.350331910000001</v>
      </c>
      <c r="BP22" s="368">
        <v>16.060057279999999</v>
      </c>
      <c r="BQ22" s="368">
        <v>15.88952845</v>
      </c>
      <c r="BR22" s="368">
        <v>15.29246025</v>
      </c>
      <c r="BS22" s="368">
        <v>16.025828610000001</v>
      </c>
      <c r="BT22" s="368">
        <v>14.962200960000001</v>
      </c>
      <c r="BU22" s="368">
        <v>15.81979817</v>
      </c>
      <c r="BV22" s="368">
        <v>16.169471619999999</v>
      </c>
    </row>
    <row r="23" spans="1:74" ht="11.15" customHeight="1" x14ac:dyDescent="0.25">
      <c r="A23" s="159" t="s">
        <v>280</v>
      </c>
      <c r="B23" s="170" t="s">
        <v>601</v>
      </c>
      <c r="C23" s="244">
        <v>4.3147419354999998</v>
      </c>
      <c r="D23" s="244">
        <v>4.6193928571000002</v>
      </c>
      <c r="E23" s="244">
        <v>4.0893548387000003</v>
      </c>
      <c r="F23" s="244">
        <v>3.6787666667000001</v>
      </c>
      <c r="G23" s="244">
        <v>3.5092580645</v>
      </c>
      <c r="H23" s="244">
        <v>3.3130999999999999</v>
      </c>
      <c r="I23" s="244">
        <v>3.5772580645000001</v>
      </c>
      <c r="J23" s="244">
        <v>3.6720322580999998</v>
      </c>
      <c r="K23" s="244">
        <v>3.5715333333000001</v>
      </c>
      <c r="L23" s="244">
        <v>3.6959677419000001</v>
      </c>
      <c r="M23" s="244">
        <v>3.9367000000000001</v>
      </c>
      <c r="N23" s="244">
        <v>4.2710322581</v>
      </c>
      <c r="O23" s="244">
        <v>4.1328064515999996</v>
      </c>
      <c r="P23" s="244">
        <v>4.3856428570999997</v>
      </c>
      <c r="Q23" s="244">
        <v>3.8961935483999999</v>
      </c>
      <c r="R23" s="244">
        <v>3.6628333333</v>
      </c>
      <c r="S23" s="244">
        <v>3.3946774193999998</v>
      </c>
      <c r="T23" s="244">
        <v>3.3889666667</v>
      </c>
      <c r="U23" s="244">
        <v>3.4789677419</v>
      </c>
      <c r="V23" s="244">
        <v>3.5126451613</v>
      </c>
      <c r="W23" s="244">
        <v>3.5642333332999998</v>
      </c>
      <c r="X23" s="244">
        <v>3.4368387096999999</v>
      </c>
      <c r="Y23" s="244">
        <v>3.8273999999999999</v>
      </c>
      <c r="Z23" s="244">
        <v>4.2364193547999998</v>
      </c>
      <c r="AA23" s="244">
        <v>3.7972903225999999</v>
      </c>
      <c r="AB23" s="244">
        <v>4.0369655171999996</v>
      </c>
      <c r="AC23" s="244">
        <v>3.5134516129</v>
      </c>
      <c r="AD23" s="244">
        <v>3.1180333333000001</v>
      </c>
      <c r="AE23" s="244">
        <v>2.7664516129000001</v>
      </c>
      <c r="AF23" s="244">
        <v>2.9001333332999999</v>
      </c>
      <c r="AG23" s="244">
        <v>3.0198387097000001</v>
      </c>
      <c r="AH23" s="244">
        <v>3.0756129032000001</v>
      </c>
      <c r="AI23" s="244">
        <v>3.0994000000000002</v>
      </c>
      <c r="AJ23" s="244">
        <v>3.1923870968000001</v>
      </c>
      <c r="AK23" s="244">
        <v>3.4763666667000002</v>
      </c>
      <c r="AL23" s="244">
        <v>3.9333225806000001</v>
      </c>
      <c r="AM23" s="244">
        <v>3.7788064515999999</v>
      </c>
      <c r="AN23" s="244">
        <v>3.8343928571000001</v>
      </c>
      <c r="AO23" s="244">
        <v>3.5816129031999999</v>
      </c>
      <c r="AP23" s="244">
        <v>3.2586333333000002</v>
      </c>
      <c r="AQ23" s="244">
        <v>2.9289354839000001</v>
      </c>
      <c r="AR23" s="244">
        <v>3.0648666667</v>
      </c>
      <c r="AS23" s="244">
        <v>3.1248387097000001</v>
      </c>
      <c r="AT23" s="244">
        <v>3.1122903225999998</v>
      </c>
      <c r="AU23" s="244">
        <v>3.3207333333000002</v>
      </c>
      <c r="AV23" s="244">
        <v>3.3458709676999998</v>
      </c>
      <c r="AW23" s="244">
        <v>3.5219999999999998</v>
      </c>
      <c r="AX23" s="244">
        <v>4.1324193547999997</v>
      </c>
      <c r="AY23" s="244">
        <v>3.8035161290000001</v>
      </c>
      <c r="AZ23" s="244">
        <v>4.0495343830000001</v>
      </c>
      <c r="BA23" s="244">
        <v>3.6518955040000001</v>
      </c>
      <c r="BB23" s="244">
        <v>3.2967268920000001</v>
      </c>
      <c r="BC23" s="368">
        <v>3.0377349429999998</v>
      </c>
      <c r="BD23" s="368">
        <v>3.0593001370000001</v>
      </c>
      <c r="BE23" s="368">
        <v>3.1618963670000002</v>
      </c>
      <c r="BF23" s="368">
        <v>3.2463062429999998</v>
      </c>
      <c r="BG23" s="368">
        <v>3.1507882650000001</v>
      </c>
      <c r="BH23" s="368">
        <v>3.186848672</v>
      </c>
      <c r="BI23" s="368">
        <v>3.4261946710000002</v>
      </c>
      <c r="BJ23" s="368">
        <v>3.9326436500000002</v>
      </c>
      <c r="BK23" s="368">
        <v>3.7486005100000002</v>
      </c>
      <c r="BL23" s="368">
        <v>3.9891641940000002</v>
      </c>
      <c r="BM23" s="368">
        <v>3.6666565850000001</v>
      </c>
      <c r="BN23" s="368">
        <v>3.3126981369999999</v>
      </c>
      <c r="BO23" s="368">
        <v>3.0357266369999998</v>
      </c>
      <c r="BP23" s="368">
        <v>3.0557302590000002</v>
      </c>
      <c r="BQ23" s="368">
        <v>3.1278260059999998</v>
      </c>
      <c r="BR23" s="368">
        <v>3.2186173359999999</v>
      </c>
      <c r="BS23" s="368">
        <v>3.130085808</v>
      </c>
      <c r="BT23" s="368">
        <v>3.1503086300000001</v>
      </c>
      <c r="BU23" s="368">
        <v>3.3839664479999998</v>
      </c>
      <c r="BV23" s="368">
        <v>3.8651985990000002</v>
      </c>
    </row>
    <row r="24" spans="1:74" ht="11.15" customHeight="1" x14ac:dyDescent="0.25">
      <c r="A24" s="159" t="s">
        <v>602</v>
      </c>
      <c r="B24" s="170" t="s">
        <v>333</v>
      </c>
      <c r="C24" s="244">
        <v>4.6749830129000003</v>
      </c>
      <c r="D24" s="244">
        <v>4.5485707915000004</v>
      </c>
      <c r="E24" s="244">
        <v>5.0089035553999999</v>
      </c>
      <c r="F24" s="244">
        <v>4.7826346396000003</v>
      </c>
      <c r="G24" s="244">
        <v>5.0147277859999999</v>
      </c>
      <c r="H24" s="244">
        <v>4.7749219944999997</v>
      </c>
      <c r="I24" s="244">
        <v>4.6792045530999999</v>
      </c>
      <c r="J24" s="244">
        <v>4.575178137</v>
      </c>
      <c r="K24" s="244">
        <v>4.5029898024000001</v>
      </c>
      <c r="L24" s="244">
        <v>4.7758909778999996</v>
      </c>
      <c r="M24" s="244">
        <v>4.8152435259999997</v>
      </c>
      <c r="N24" s="244">
        <v>5.0322898154000004</v>
      </c>
      <c r="O24" s="244">
        <v>4.8844874107000003</v>
      </c>
      <c r="P24" s="244">
        <v>4.6242921737999998</v>
      </c>
      <c r="Q24" s="244">
        <v>5.1224878866000001</v>
      </c>
      <c r="R24" s="244">
        <v>4.9618800252000002</v>
      </c>
      <c r="S24" s="244">
        <v>5.1908159221999997</v>
      </c>
      <c r="T24" s="244">
        <v>4.8472405622999997</v>
      </c>
      <c r="U24" s="244">
        <v>4.9484695876</v>
      </c>
      <c r="V24" s="244">
        <v>4.8253587684000001</v>
      </c>
      <c r="W24" s="244">
        <v>4.5003654439999998</v>
      </c>
      <c r="X24" s="244">
        <v>4.8402535671000004</v>
      </c>
      <c r="Y24" s="244">
        <v>5.1132527171</v>
      </c>
      <c r="Z24" s="244">
        <v>5.1825605475999996</v>
      </c>
      <c r="AA24" s="244">
        <v>5.0227399999999998</v>
      </c>
      <c r="AB24" s="244">
        <v>5.1598139999999999</v>
      </c>
      <c r="AC24" s="244">
        <v>4.328106</v>
      </c>
      <c r="AD24" s="244">
        <v>2.766499</v>
      </c>
      <c r="AE24" s="244">
        <v>4.0712089999999996</v>
      </c>
      <c r="AF24" s="244">
        <v>4.4417429999999998</v>
      </c>
      <c r="AG24" s="244">
        <v>4.2130178589999998</v>
      </c>
      <c r="AH24" s="244">
        <v>3.9304807249999998</v>
      </c>
      <c r="AI24" s="244">
        <v>4.2783305399999998</v>
      </c>
      <c r="AJ24" s="244">
        <v>4.7839737529999997</v>
      </c>
      <c r="AK24" s="244">
        <v>5.3975161399999996</v>
      </c>
      <c r="AL24" s="244">
        <v>4.9675487470000004</v>
      </c>
      <c r="AM24" s="244">
        <v>4.8143563110000001</v>
      </c>
      <c r="AN24" s="244">
        <v>5.010537341</v>
      </c>
      <c r="AO24" s="244">
        <v>4.9946783080000001</v>
      </c>
      <c r="AP24" s="244">
        <v>4.633173695</v>
      </c>
      <c r="AQ24" s="244">
        <v>4.0288800650000001</v>
      </c>
      <c r="AR24" s="244">
        <v>4.4543230759999997</v>
      </c>
      <c r="AS24" s="244">
        <v>4.5236594129999999</v>
      </c>
      <c r="AT24" s="244">
        <v>4.214148496</v>
      </c>
      <c r="AU24" s="244">
        <v>4.5036885120000001</v>
      </c>
      <c r="AV24" s="244">
        <v>4.8221631739999999</v>
      </c>
      <c r="AW24" s="244">
        <v>4.8167187580000004</v>
      </c>
      <c r="AX24" s="244">
        <v>4.9735346399999996</v>
      </c>
      <c r="AY24" s="244">
        <v>4.7883958560000002</v>
      </c>
      <c r="AZ24" s="244">
        <v>5.2502180039999997</v>
      </c>
      <c r="BA24" s="244">
        <v>5.2084152850000001</v>
      </c>
      <c r="BB24" s="244">
        <v>5.0675912849999998</v>
      </c>
      <c r="BC24" s="368">
        <v>5.1476674610000002</v>
      </c>
      <c r="BD24" s="368">
        <v>5.0675178220000001</v>
      </c>
      <c r="BE24" s="368">
        <v>4.8137525219999997</v>
      </c>
      <c r="BF24" s="368">
        <v>4.7040775110000004</v>
      </c>
      <c r="BG24" s="368">
        <v>4.780841648</v>
      </c>
      <c r="BH24" s="368">
        <v>4.9084445050000003</v>
      </c>
      <c r="BI24" s="368">
        <v>5.1099419949999998</v>
      </c>
      <c r="BJ24" s="368">
        <v>5.164859034</v>
      </c>
      <c r="BK24" s="368">
        <v>5.0536497919999999</v>
      </c>
      <c r="BL24" s="368">
        <v>5.4219748409999999</v>
      </c>
      <c r="BM24" s="368">
        <v>5.4173375410000002</v>
      </c>
      <c r="BN24" s="368">
        <v>5.3374523370000002</v>
      </c>
      <c r="BO24" s="368">
        <v>5.4167456889999999</v>
      </c>
      <c r="BP24" s="368">
        <v>5.3297527020000004</v>
      </c>
      <c r="BQ24" s="368">
        <v>5.0538148039999999</v>
      </c>
      <c r="BR24" s="368">
        <v>4.9414359230000002</v>
      </c>
      <c r="BS24" s="368">
        <v>5.0263338360000001</v>
      </c>
      <c r="BT24" s="368">
        <v>5.1600263750000002</v>
      </c>
      <c r="BU24" s="368">
        <v>5.3773237680000001</v>
      </c>
      <c r="BV24" s="368">
        <v>5.4392339070000002</v>
      </c>
    </row>
    <row r="25" spans="1:74" ht="11.15" customHeight="1" x14ac:dyDescent="0.2">
      <c r="AY25" s="152"/>
      <c r="AZ25" s="152"/>
      <c r="BA25" s="152"/>
      <c r="BB25" s="152"/>
      <c r="BD25" s="445"/>
      <c r="BE25" s="445"/>
      <c r="BF25" s="445"/>
      <c r="BJ25" s="152"/>
    </row>
    <row r="26" spans="1:74" ht="11.15" customHeight="1" x14ac:dyDescent="0.25">
      <c r="A26" s="159" t="s">
        <v>603</v>
      </c>
      <c r="B26" s="169" t="s">
        <v>382</v>
      </c>
      <c r="C26" s="244">
        <v>4.3242581242</v>
      </c>
      <c r="D26" s="244">
        <v>4.3204382093999998</v>
      </c>
      <c r="E26" s="244">
        <v>4.3215088518</v>
      </c>
      <c r="F26" s="244">
        <v>4.3199333925000003</v>
      </c>
      <c r="G26" s="244">
        <v>4.3266880921000004</v>
      </c>
      <c r="H26" s="244">
        <v>4.3362022998</v>
      </c>
      <c r="I26" s="244">
        <v>4.2717520567999996</v>
      </c>
      <c r="J26" s="244">
        <v>4.2864250179000001</v>
      </c>
      <c r="K26" s="244">
        <v>4.2786407254999999</v>
      </c>
      <c r="L26" s="244">
        <v>4.3216140005000003</v>
      </c>
      <c r="M26" s="244">
        <v>4.3433492379</v>
      </c>
      <c r="N26" s="244">
        <v>4.3588104860000003</v>
      </c>
      <c r="O26" s="244">
        <v>4.4292677060000001</v>
      </c>
      <c r="P26" s="244">
        <v>4.4248710151999999</v>
      </c>
      <c r="Q26" s="244">
        <v>4.4263299087999997</v>
      </c>
      <c r="R26" s="244">
        <v>4.4240862664999998</v>
      </c>
      <c r="S26" s="244">
        <v>4.4319401399</v>
      </c>
      <c r="T26" s="244">
        <v>4.4421666739000001</v>
      </c>
      <c r="U26" s="244">
        <v>4.3734945854999996</v>
      </c>
      <c r="V26" s="244">
        <v>4.3901878994999999</v>
      </c>
      <c r="W26" s="244">
        <v>4.3812143094999998</v>
      </c>
      <c r="X26" s="244">
        <v>4.4259894033</v>
      </c>
      <c r="Y26" s="244">
        <v>4.4500522940999998</v>
      </c>
      <c r="Z26" s="244">
        <v>4.4663148124000003</v>
      </c>
      <c r="AA26" s="244">
        <v>4.1380292878000002</v>
      </c>
      <c r="AB26" s="244">
        <v>4.1963744405999996</v>
      </c>
      <c r="AC26" s="244">
        <v>4.1820476865999998</v>
      </c>
      <c r="AD26" s="244">
        <v>4.0398484219000004</v>
      </c>
      <c r="AE26" s="244">
        <v>3.9994108455999999</v>
      </c>
      <c r="AF26" s="244">
        <v>4.1108214857999998</v>
      </c>
      <c r="AG26" s="244">
        <v>4.0900347515000002</v>
      </c>
      <c r="AH26" s="244">
        <v>4.1153251155000001</v>
      </c>
      <c r="AI26" s="244">
        <v>4.1687923947999996</v>
      </c>
      <c r="AJ26" s="244">
        <v>4.2220194510000004</v>
      </c>
      <c r="AK26" s="244">
        <v>4.2905700199999997</v>
      </c>
      <c r="AL26" s="244">
        <v>4.2960437223000003</v>
      </c>
      <c r="AM26" s="244">
        <v>4.3287129990000004</v>
      </c>
      <c r="AN26" s="244">
        <v>4.4002849910000004</v>
      </c>
      <c r="AO26" s="244">
        <v>4.3979028339999999</v>
      </c>
      <c r="AP26" s="244">
        <v>4.4022738060000002</v>
      </c>
      <c r="AQ26" s="244">
        <v>4.3669532909999997</v>
      </c>
      <c r="AR26" s="244">
        <v>4.4156941520000004</v>
      </c>
      <c r="AS26" s="244">
        <v>4.2284122919999998</v>
      </c>
      <c r="AT26" s="244">
        <v>4.2978115710000004</v>
      </c>
      <c r="AU26" s="244">
        <v>4.36759129</v>
      </c>
      <c r="AV26" s="244">
        <v>4.5187411050000001</v>
      </c>
      <c r="AW26" s="244">
        <v>4.5554295419999997</v>
      </c>
      <c r="AX26" s="244">
        <v>4.381039908</v>
      </c>
      <c r="AY26" s="244">
        <v>4.4044341109999996</v>
      </c>
      <c r="AZ26" s="244">
        <v>4.5051289990000001</v>
      </c>
      <c r="BA26" s="244">
        <v>4.5312470559999998</v>
      </c>
      <c r="BB26" s="244">
        <v>4.5288961829999996</v>
      </c>
      <c r="BC26" s="368">
        <v>4.4945497259999998</v>
      </c>
      <c r="BD26" s="368">
        <v>4.5760895789999996</v>
      </c>
      <c r="BE26" s="368">
        <v>4.4256697010000003</v>
      </c>
      <c r="BF26" s="368">
        <v>4.4346011819999998</v>
      </c>
      <c r="BG26" s="368">
        <v>4.5049778629999997</v>
      </c>
      <c r="BH26" s="368">
        <v>4.6452116969999997</v>
      </c>
      <c r="BI26" s="368">
        <v>4.6934918750000003</v>
      </c>
      <c r="BJ26" s="368">
        <v>4.6022110850000004</v>
      </c>
      <c r="BK26" s="368">
        <v>4.5643905340000002</v>
      </c>
      <c r="BL26" s="368">
        <v>4.6694822269999996</v>
      </c>
      <c r="BM26" s="368">
        <v>4.646597903</v>
      </c>
      <c r="BN26" s="368">
        <v>4.6561167499999998</v>
      </c>
      <c r="BO26" s="368">
        <v>4.5984683669999997</v>
      </c>
      <c r="BP26" s="368">
        <v>4.670987405</v>
      </c>
      <c r="BQ26" s="368">
        <v>4.5043446380000001</v>
      </c>
      <c r="BR26" s="368">
        <v>4.5452213710000002</v>
      </c>
      <c r="BS26" s="368">
        <v>4.6242719279999998</v>
      </c>
      <c r="BT26" s="368">
        <v>4.6494344029999999</v>
      </c>
      <c r="BU26" s="368">
        <v>4.749354705</v>
      </c>
      <c r="BV26" s="368">
        <v>4.7647813020000003</v>
      </c>
    </row>
    <row r="27" spans="1:74" ht="11.15" customHeight="1" x14ac:dyDescent="0.2">
      <c r="AY27" s="152"/>
      <c r="AZ27" s="152"/>
      <c r="BA27" s="152"/>
      <c r="BB27" s="152"/>
      <c r="BD27" s="445"/>
      <c r="BE27" s="445"/>
      <c r="BF27" s="445"/>
      <c r="BJ27" s="152"/>
    </row>
    <row r="28" spans="1:74" ht="11.15" customHeight="1" x14ac:dyDescent="0.25">
      <c r="A28" s="159" t="s">
        <v>282</v>
      </c>
      <c r="B28" s="169" t="s">
        <v>530</v>
      </c>
      <c r="C28" s="244">
        <v>47.391382468000003</v>
      </c>
      <c r="D28" s="244">
        <v>48.234169217000002</v>
      </c>
      <c r="E28" s="244">
        <v>48.127320365000003</v>
      </c>
      <c r="F28" s="244">
        <v>46.972063839</v>
      </c>
      <c r="G28" s="244">
        <v>47.058419534999999</v>
      </c>
      <c r="H28" s="244">
        <v>47.681694110999999</v>
      </c>
      <c r="I28" s="244">
        <v>48.342946452</v>
      </c>
      <c r="J28" s="244">
        <v>48.993330864999997</v>
      </c>
      <c r="K28" s="244">
        <v>47.328573112999997</v>
      </c>
      <c r="L28" s="244">
        <v>48.145262387000002</v>
      </c>
      <c r="M28" s="244">
        <v>48.063748160000003</v>
      </c>
      <c r="N28" s="244">
        <v>47.105597606000003</v>
      </c>
      <c r="O28" s="244">
        <v>48.076149295</v>
      </c>
      <c r="P28" s="244">
        <v>48.443758942999999</v>
      </c>
      <c r="Q28" s="244">
        <v>46.938717068000003</v>
      </c>
      <c r="R28" s="244">
        <v>47.622604434000003</v>
      </c>
      <c r="S28" s="244">
        <v>46.798166858000002</v>
      </c>
      <c r="T28" s="244">
        <v>47.494658459999997</v>
      </c>
      <c r="U28" s="244">
        <v>48.645146773999997</v>
      </c>
      <c r="V28" s="244">
        <v>48.899873908000004</v>
      </c>
      <c r="W28" s="244">
        <v>47.523012545</v>
      </c>
      <c r="X28" s="244">
        <v>47.888533219000003</v>
      </c>
      <c r="Y28" s="244">
        <v>47.981585031999998</v>
      </c>
      <c r="Z28" s="244">
        <v>47.855862311999999</v>
      </c>
      <c r="AA28" s="244">
        <v>46.175938387999999</v>
      </c>
      <c r="AB28" s="244">
        <v>47.322343863999997</v>
      </c>
      <c r="AC28" s="244">
        <v>43.377461052999998</v>
      </c>
      <c r="AD28" s="244">
        <v>35.100024445000003</v>
      </c>
      <c r="AE28" s="244">
        <v>37.261765975000003</v>
      </c>
      <c r="AF28" s="244">
        <v>40.475577270000002</v>
      </c>
      <c r="AG28" s="244">
        <v>42.293423019999999</v>
      </c>
      <c r="AH28" s="244">
        <v>41.955247219</v>
      </c>
      <c r="AI28" s="244">
        <v>42.774582066000001</v>
      </c>
      <c r="AJ28" s="244">
        <v>42.881282788999997</v>
      </c>
      <c r="AK28" s="244">
        <v>42.905213916999998</v>
      </c>
      <c r="AL28" s="244">
        <v>43.217754077999999</v>
      </c>
      <c r="AM28" s="244">
        <v>41.641991046000001</v>
      </c>
      <c r="AN28" s="244">
        <v>41.754584227999999</v>
      </c>
      <c r="AO28" s="244">
        <v>43.890924364</v>
      </c>
      <c r="AP28" s="244">
        <v>43.113181423999997</v>
      </c>
      <c r="AQ28" s="244">
        <v>43.476679122</v>
      </c>
      <c r="AR28" s="244">
        <v>45.675077264999999</v>
      </c>
      <c r="AS28" s="244">
        <v>45.419170305000002</v>
      </c>
      <c r="AT28" s="244">
        <v>45.793135055</v>
      </c>
      <c r="AU28" s="244">
        <v>46.266815698000002</v>
      </c>
      <c r="AV28" s="244">
        <v>45.781020943999998</v>
      </c>
      <c r="AW28" s="244">
        <v>46.815879979999998</v>
      </c>
      <c r="AX28" s="244">
        <v>47.7942775</v>
      </c>
      <c r="AY28" s="244">
        <v>44.549301272999998</v>
      </c>
      <c r="AZ28" s="244">
        <v>46.879122439</v>
      </c>
      <c r="BA28" s="244">
        <v>45.609792204000001</v>
      </c>
      <c r="BB28" s="244">
        <v>44.848158187000003</v>
      </c>
      <c r="BC28" s="368">
        <v>44.915220679000001</v>
      </c>
      <c r="BD28" s="368">
        <v>45.931585274</v>
      </c>
      <c r="BE28" s="368">
        <v>46.142282924</v>
      </c>
      <c r="BF28" s="368">
        <v>46.473972668999998</v>
      </c>
      <c r="BG28" s="368">
        <v>46.030571359</v>
      </c>
      <c r="BH28" s="368">
        <v>46.340124474</v>
      </c>
      <c r="BI28" s="368">
        <v>46.661798730000001</v>
      </c>
      <c r="BJ28" s="368">
        <v>46.817640181999998</v>
      </c>
      <c r="BK28" s="368">
        <v>45.578785867999997</v>
      </c>
      <c r="BL28" s="368">
        <v>46.770435440999997</v>
      </c>
      <c r="BM28" s="368">
        <v>46.093783866000003</v>
      </c>
      <c r="BN28" s="368">
        <v>45.588478393000003</v>
      </c>
      <c r="BO28" s="368">
        <v>45.373273451999999</v>
      </c>
      <c r="BP28" s="368">
        <v>46.228240550999999</v>
      </c>
      <c r="BQ28" s="368">
        <v>46.407773542000001</v>
      </c>
      <c r="BR28" s="368">
        <v>46.739141056000001</v>
      </c>
      <c r="BS28" s="368">
        <v>46.422458998000003</v>
      </c>
      <c r="BT28" s="368">
        <v>46.607997249999997</v>
      </c>
      <c r="BU28" s="368">
        <v>46.650738771999997</v>
      </c>
      <c r="BV28" s="368">
        <v>47.159890539999999</v>
      </c>
    </row>
    <row r="29" spans="1:74" ht="11.15" customHeight="1" x14ac:dyDescent="0.25">
      <c r="A29" s="159" t="s">
        <v>288</v>
      </c>
      <c r="B29" s="169" t="s">
        <v>531</v>
      </c>
      <c r="C29" s="244">
        <v>50.814086727999999</v>
      </c>
      <c r="D29" s="244">
        <v>51.589303493999999</v>
      </c>
      <c r="E29" s="244">
        <v>51.885581801999997</v>
      </c>
      <c r="F29" s="244">
        <v>52.053352341</v>
      </c>
      <c r="G29" s="244">
        <v>52.679205240999998</v>
      </c>
      <c r="H29" s="244">
        <v>53.065205329000001</v>
      </c>
      <c r="I29" s="244">
        <v>52.820789228000002</v>
      </c>
      <c r="J29" s="244">
        <v>52.529928333000001</v>
      </c>
      <c r="K29" s="244">
        <v>52.907892799000003</v>
      </c>
      <c r="L29" s="244">
        <v>52.040809789000001</v>
      </c>
      <c r="M29" s="244">
        <v>52.481686187999998</v>
      </c>
      <c r="N29" s="244">
        <v>53.166855525999999</v>
      </c>
      <c r="O29" s="244">
        <v>51.491308412000002</v>
      </c>
      <c r="P29" s="244">
        <v>52.167686240999998</v>
      </c>
      <c r="Q29" s="244">
        <v>52.514260743999998</v>
      </c>
      <c r="R29" s="244">
        <v>52.753885128</v>
      </c>
      <c r="S29" s="244">
        <v>53.378880461999998</v>
      </c>
      <c r="T29" s="244">
        <v>53.664403530000001</v>
      </c>
      <c r="U29" s="244">
        <v>53.619336189000002</v>
      </c>
      <c r="V29" s="244">
        <v>53.308631728999998</v>
      </c>
      <c r="W29" s="244">
        <v>53.456441347000002</v>
      </c>
      <c r="X29" s="244">
        <v>52.626500317000001</v>
      </c>
      <c r="Y29" s="244">
        <v>53.329074626999997</v>
      </c>
      <c r="Z29" s="244">
        <v>53.871142524</v>
      </c>
      <c r="AA29" s="244">
        <v>49.359459827000002</v>
      </c>
      <c r="AB29" s="244">
        <v>50.415953430999998</v>
      </c>
      <c r="AC29" s="244">
        <v>48.908180326999997</v>
      </c>
      <c r="AD29" s="244">
        <v>46.862559112</v>
      </c>
      <c r="AE29" s="244">
        <v>48.722329416999997</v>
      </c>
      <c r="AF29" s="244">
        <v>50.176197932999997</v>
      </c>
      <c r="AG29" s="244">
        <v>49.907548806000001</v>
      </c>
      <c r="AH29" s="244">
        <v>49.424721288999997</v>
      </c>
      <c r="AI29" s="244">
        <v>50.476884781999999</v>
      </c>
      <c r="AJ29" s="244">
        <v>49.733679584999997</v>
      </c>
      <c r="AK29" s="244">
        <v>51.311641131999998</v>
      </c>
      <c r="AL29" s="244">
        <v>51.614187694000002</v>
      </c>
      <c r="AM29" s="244">
        <v>51.107017861000003</v>
      </c>
      <c r="AN29" s="244">
        <v>52.364451555999999</v>
      </c>
      <c r="AO29" s="244">
        <v>52.059102805000002</v>
      </c>
      <c r="AP29" s="244">
        <v>52.140983599999998</v>
      </c>
      <c r="AQ29" s="244">
        <v>51.854932235</v>
      </c>
      <c r="AR29" s="244">
        <v>52.776035254999996</v>
      </c>
      <c r="AS29" s="244">
        <v>52.573576002000003</v>
      </c>
      <c r="AT29" s="244">
        <v>52.052603052999999</v>
      </c>
      <c r="AU29" s="244">
        <v>53.132551958000001</v>
      </c>
      <c r="AV29" s="244">
        <v>52.752946672999997</v>
      </c>
      <c r="AW29" s="244">
        <v>53.633687053999999</v>
      </c>
      <c r="AX29" s="244">
        <v>54.673731826000001</v>
      </c>
      <c r="AY29" s="244">
        <v>52.861400345</v>
      </c>
      <c r="AZ29" s="244">
        <v>53.904554281000003</v>
      </c>
      <c r="BA29" s="244">
        <v>52.577394812000001</v>
      </c>
      <c r="BB29" s="244">
        <v>52.522062572999999</v>
      </c>
      <c r="BC29" s="368">
        <v>53.355774478000001</v>
      </c>
      <c r="BD29" s="368">
        <v>54.240344460000003</v>
      </c>
      <c r="BE29" s="368">
        <v>53.921484092999997</v>
      </c>
      <c r="BF29" s="368">
        <v>53.545194979000001</v>
      </c>
      <c r="BG29" s="368">
        <v>54.438209389999997</v>
      </c>
      <c r="BH29" s="368">
        <v>53.423690362999999</v>
      </c>
      <c r="BI29" s="368">
        <v>54.302409474999997</v>
      </c>
      <c r="BJ29" s="368">
        <v>55.102872748999999</v>
      </c>
      <c r="BK29" s="368">
        <v>54.785119534000003</v>
      </c>
      <c r="BL29" s="368">
        <v>56.030269331</v>
      </c>
      <c r="BM29" s="368">
        <v>55.288937083999997</v>
      </c>
      <c r="BN29" s="368">
        <v>55.195217898999999</v>
      </c>
      <c r="BO29" s="368">
        <v>55.505051238</v>
      </c>
      <c r="BP29" s="368">
        <v>56.046850133</v>
      </c>
      <c r="BQ29" s="368">
        <v>55.316206119999997</v>
      </c>
      <c r="BR29" s="368">
        <v>54.822486591000001</v>
      </c>
      <c r="BS29" s="368">
        <v>55.490360142999997</v>
      </c>
      <c r="BT29" s="368">
        <v>53.948428808999999</v>
      </c>
      <c r="BU29" s="368">
        <v>54.881919238000002</v>
      </c>
      <c r="BV29" s="368">
        <v>55.774558962</v>
      </c>
    </row>
    <row r="30" spans="1:74" ht="11.15" customHeight="1" x14ac:dyDescent="0.25">
      <c r="B30" s="169"/>
      <c r="AY30" s="152"/>
      <c r="AZ30" s="152"/>
      <c r="BA30" s="152"/>
      <c r="BB30" s="152"/>
      <c r="BD30" s="445"/>
      <c r="BE30" s="445"/>
      <c r="BF30" s="445"/>
      <c r="BJ30" s="152"/>
    </row>
    <row r="31" spans="1:74" ht="11.15" customHeight="1" x14ac:dyDescent="0.25">
      <c r="A31" s="159" t="s">
        <v>289</v>
      </c>
      <c r="B31" s="171" t="s">
        <v>532</v>
      </c>
      <c r="C31" s="245">
        <v>98.205469195999996</v>
      </c>
      <c r="D31" s="245">
        <v>99.823472710000004</v>
      </c>
      <c r="E31" s="245">
        <v>100.01290217</v>
      </c>
      <c r="F31" s="245">
        <v>99.025416180999997</v>
      </c>
      <c r="G31" s="245">
        <v>99.737624775</v>
      </c>
      <c r="H31" s="245">
        <v>100.74689944000001</v>
      </c>
      <c r="I31" s="245">
        <v>101.16373568</v>
      </c>
      <c r="J31" s="245">
        <v>101.5232592</v>
      </c>
      <c r="K31" s="245">
        <v>100.23646591000001</v>
      </c>
      <c r="L31" s="245">
        <v>100.18607218</v>
      </c>
      <c r="M31" s="245">
        <v>100.54543434999999</v>
      </c>
      <c r="N31" s="245">
        <v>100.27245313</v>
      </c>
      <c r="O31" s="245">
        <v>99.567457707000003</v>
      </c>
      <c r="P31" s="245">
        <v>100.61144518</v>
      </c>
      <c r="Q31" s="245">
        <v>99.452977812</v>
      </c>
      <c r="R31" s="245">
        <v>100.37648956</v>
      </c>
      <c r="S31" s="245">
        <v>100.17704732</v>
      </c>
      <c r="T31" s="245">
        <v>101.15906199</v>
      </c>
      <c r="U31" s="245">
        <v>102.26448296</v>
      </c>
      <c r="V31" s="245">
        <v>102.20850564</v>
      </c>
      <c r="W31" s="245">
        <v>100.97945389</v>
      </c>
      <c r="X31" s="245">
        <v>100.51503354</v>
      </c>
      <c r="Y31" s="245">
        <v>101.31065966</v>
      </c>
      <c r="Z31" s="245">
        <v>101.72700484000001</v>
      </c>
      <c r="AA31" s="245">
        <v>95.535398215000001</v>
      </c>
      <c r="AB31" s="245">
        <v>97.738297294000006</v>
      </c>
      <c r="AC31" s="245">
        <v>92.285641381000005</v>
      </c>
      <c r="AD31" s="245">
        <v>81.962583557000002</v>
      </c>
      <c r="AE31" s="245">
        <v>85.984095392</v>
      </c>
      <c r="AF31" s="245">
        <v>90.651775203</v>
      </c>
      <c r="AG31" s="245">
        <v>92.200971826</v>
      </c>
      <c r="AH31" s="245">
        <v>91.379968508000005</v>
      </c>
      <c r="AI31" s="245">
        <v>93.251466848000007</v>
      </c>
      <c r="AJ31" s="245">
        <v>92.614962374000001</v>
      </c>
      <c r="AK31" s="245">
        <v>94.216855047999999</v>
      </c>
      <c r="AL31" s="245">
        <v>94.831941771999993</v>
      </c>
      <c r="AM31" s="245">
        <v>92.749008907000004</v>
      </c>
      <c r="AN31" s="245">
        <v>94.119035784000005</v>
      </c>
      <c r="AO31" s="245">
        <v>95.950027168999995</v>
      </c>
      <c r="AP31" s="245">
        <v>95.254165024000002</v>
      </c>
      <c r="AQ31" s="245">
        <v>95.331611357</v>
      </c>
      <c r="AR31" s="245">
        <v>98.451112519999995</v>
      </c>
      <c r="AS31" s="245">
        <v>97.992746307000004</v>
      </c>
      <c r="AT31" s="245">
        <v>97.845738108000006</v>
      </c>
      <c r="AU31" s="245">
        <v>99.399367655999995</v>
      </c>
      <c r="AV31" s="245">
        <v>98.533967617000002</v>
      </c>
      <c r="AW31" s="245">
        <v>100.44956703</v>
      </c>
      <c r="AX31" s="245">
        <v>102.46800933</v>
      </c>
      <c r="AY31" s="245">
        <v>97.410701618000004</v>
      </c>
      <c r="AZ31" s="245">
        <v>100.78367672</v>
      </c>
      <c r="BA31" s="245">
        <v>98.187187015999996</v>
      </c>
      <c r="BB31" s="245">
        <v>97.370220759999995</v>
      </c>
      <c r="BC31" s="559">
        <v>98.270995157000002</v>
      </c>
      <c r="BD31" s="559">
        <v>100.17192973</v>
      </c>
      <c r="BE31" s="559">
        <v>100.06376702</v>
      </c>
      <c r="BF31" s="559">
        <v>100.01916765</v>
      </c>
      <c r="BG31" s="559">
        <v>100.46878074999999</v>
      </c>
      <c r="BH31" s="559">
        <v>99.763814836999998</v>
      </c>
      <c r="BI31" s="559">
        <v>100.96420821</v>
      </c>
      <c r="BJ31" s="559">
        <v>101.92051293</v>
      </c>
      <c r="BK31" s="559">
        <v>100.36390539999999</v>
      </c>
      <c r="BL31" s="559">
        <v>102.80070477</v>
      </c>
      <c r="BM31" s="559">
        <v>101.38272095000001</v>
      </c>
      <c r="BN31" s="559">
        <v>100.78369628999999</v>
      </c>
      <c r="BO31" s="559">
        <v>100.87832469</v>
      </c>
      <c r="BP31" s="559">
        <v>102.27509068000001</v>
      </c>
      <c r="BQ31" s="559">
        <v>101.72397966</v>
      </c>
      <c r="BR31" s="559">
        <v>101.56162765000001</v>
      </c>
      <c r="BS31" s="559">
        <v>101.91281914</v>
      </c>
      <c r="BT31" s="559">
        <v>100.55642606000001</v>
      </c>
      <c r="BU31" s="559">
        <v>101.53265801000001</v>
      </c>
      <c r="BV31" s="559">
        <v>102.9344495</v>
      </c>
    </row>
    <row r="32" spans="1:74" ht="12" customHeight="1" x14ac:dyDescent="0.25">
      <c r="B32" s="755" t="s">
        <v>808</v>
      </c>
      <c r="C32" s="756"/>
      <c r="D32" s="756"/>
      <c r="E32" s="756"/>
      <c r="F32" s="756"/>
      <c r="G32" s="756"/>
      <c r="H32" s="756"/>
      <c r="I32" s="756"/>
      <c r="J32" s="756"/>
      <c r="K32" s="756"/>
      <c r="L32" s="756"/>
      <c r="M32" s="756"/>
      <c r="N32" s="756"/>
      <c r="O32" s="756"/>
      <c r="P32" s="756"/>
      <c r="Q32" s="756"/>
      <c r="BD32" s="445"/>
      <c r="BE32" s="445"/>
      <c r="BF32" s="445"/>
    </row>
    <row r="33" spans="2:58" ht="12" customHeight="1" x14ac:dyDescent="0.2">
      <c r="B33" s="773" t="s">
        <v>645</v>
      </c>
      <c r="C33" s="741"/>
      <c r="D33" s="741"/>
      <c r="E33" s="741"/>
      <c r="F33" s="741"/>
      <c r="G33" s="741"/>
      <c r="H33" s="741"/>
      <c r="I33" s="741"/>
      <c r="J33" s="741"/>
      <c r="K33" s="741"/>
      <c r="L33" s="741"/>
      <c r="M33" s="741"/>
      <c r="N33" s="741"/>
      <c r="O33" s="741"/>
      <c r="P33" s="741"/>
      <c r="Q33" s="735"/>
      <c r="BD33" s="445"/>
      <c r="BE33" s="445"/>
      <c r="BF33" s="445"/>
    </row>
    <row r="34" spans="2:58" ht="12" customHeight="1" x14ac:dyDescent="0.2">
      <c r="B34" s="773" t="s">
        <v>1329</v>
      </c>
      <c r="C34" s="735"/>
      <c r="D34" s="735"/>
      <c r="E34" s="735"/>
      <c r="F34" s="735"/>
      <c r="G34" s="735"/>
      <c r="H34" s="735"/>
      <c r="I34" s="735"/>
      <c r="J34" s="735"/>
      <c r="K34" s="735"/>
      <c r="L34" s="735"/>
      <c r="M34" s="735"/>
      <c r="N34" s="735"/>
      <c r="O34" s="735"/>
      <c r="P34" s="735"/>
      <c r="Q34" s="735"/>
      <c r="BD34" s="445"/>
      <c r="BE34" s="445"/>
      <c r="BF34" s="445"/>
    </row>
    <row r="35" spans="2:58" ht="12" customHeight="1" x14ac:dyDescent="0.2">
      <c r="B35" s="773" t="s">
        <v>1328</v>
      </c>
      <c r="C35" s="735"/>
      <c r="D35" s="735"/>
      <c r="E35" s="735"/>
      <c r="F35" s="735"/>
      <c r="G35" s="735"/>
      <c r="H35" s="735"/>
      <c r="I35" s="735"/>
      <c r="J35" s="735"/>
      <c r="K35" s="735"/>
      <c r="L35" s="735"/>
      <c r="M35" s="735"/>
      <c r="N35" s="735"/>
      <c r="O35" s="735"/>
      <c r="P35" s="735"/>
      <c r="Q35" s="735"/>
      <c r="BD35" s="445"/>
      <c r="BE35" s="445"/>
      <c r="BF35" s="445"/>
    </row>
    <row r="36" spans="2:58" ht="12" customHeight="1" x14ac:dyDescent="0.25">
      <c r="B36" s="784" t="str">
        <f>"Notes: "&amp;"EIA completed modeling and analysis for this report on " &amp;Dates!D2&amp;"."</f>
        <v>Notes: EIA completed modeling and analysis for this report on Thursday May 5, 2022.</v>
      </c>
      <c r="C36" s="756"/>
      <c r="D36" s="756"/>
      <c r="E36" s="756"/>
      <c r="F36" s="756"/>
      <c r="G36" s="756"/>
      <c r="H36" s="756"/>
      <c r="I36" s="756"/>
      <c r="J36" s="756"/>
      <c r="K36" s="756"/>
      <c r="L36" s="756"/>
      <c r="M36" s="756"/>
      <c r="N36" s="756"/>
      <c r="O36" s="756"/>
      <c r="P36" s="756"/>
      <c r="Q36" s="756"/>
    </row>
    <row r="37" spans="2:58" ht="12" customHeight="1" x14ac:dyDescent="0.25">
      <c r="B37" s="749" t="s">
        <v>351</v>
      </c>
      <c r="C37" s="748"/>
      <c r="D37" s="748"/>
      <c r="E37" s="748"/>
      <c r="F37" s="748"/>
      <c r="G37" s="748"/>
      <c r="H37" s="748"/>
      <c r="I37" s="748"/>
      <c r="J37" s="748"/>
      <c r="K37" s="748"/>
      <c r="L37" s="748"/>
      <c r="M37" s="748"/>
      <c r="N37" s="748"/>
      <c r="O37" s="748"/>
      <c r="P37" s="748"/>
      <c r="Q37" s="748"/>
    </row>
    <row r="38" spans="2:58" ht="12" customHeight="1" x14ac:dyDescent="0.25">
      <c r="B38" s="775" t="s">
        <v>847</v>
      </c>
      <c r="C38" s="735"/>
      <c r="D38" s="735"/>
      <c r="E38" s="735"/>
      <c r="F38" s="735"/>
      <c r="G38" s="735"/>
      <c r="H38" s="735"/>
      <c r="I38" s="735"/>
      <c r="J38" s="735"/>
      <c r="K38" s="735"/>
      <c r="L38" s="735"/>
      <c r="M38" s="735"/>
      <c r="N38" s="735"/>
      <c r="O38" s="735"/>
      <c r="P38" s="735"/>
      <c r="Q38" s="735"/>
    </row>
    <row r="39" spans="2:58" ht="12" customHeight="1" x14ac:dyDescent="0.25">
      <c r="B39" s="744" t="s">
        <v>831</v>
      </c>
      <c r="C39" s="745"/>
      <c r="D39" s="745"/>
      <c r="E39" s="745"/>
      <c r="F39" s="745"/>
      <c r="G39" s="745"/>
      <c r="H39" s="745"/>
      <c r="I39" s="745"/>
      <c r="J39" s="745"/>
      <c r="K39" s="745"/>
      <c r="L39" s="745"/>
      <c r="M39" s="745"/>
      <c r="N39" s="745"/>
      <c r="O39" s="745"/>
      <c r="P39" s="745"/>
      <c r="Q39" s="735"/>
    </row>
    <row r="40" spans="2:58" ht="12" customHeight="1" x14ac:dyDescent="0.25">
      <c r="B40" s="764" t="s">
        <v>1362</v>
      </c>
      <c r="C40" s="735"/>
      <c r="D40" s="735"/>
      <c r="E40" s="735"/>
      <c r="F40" s="735"/>
      <c r="G40" s="735"/>
      <c r="H40" s="735"/>
      <c r="I40" s="735"/>
      <c r="J40" s="735"/>
      <c r="K40" s="735"/>
      <c r="L40" s="735"/>
      <c r="M40" s="735"/>
      <c r="N40" s="735"/>
      <c r="O40" s="735"/>
      <c r="P40" s="735"/>
      <c r="Q40" s="735"/>
    </row>
  </sheetData>
  <mergeCells count="17">
    <mergeCell ref="A1:A2"/>
    <mergeCell ref="AY3:BJ3"/>
    <mergeCell ref="B40:Q40"/>
    <mergeCell ref="B35:Q35"/>
    <mergeCell ref="B38:Q38"/>
    <mergeCell ref="B39:Q39"/>
    <mergeCell ref="B32:Q32"/>
    <mergeCell ref="B33:Q33"/>
    <mergeCell ref="B34:Q34"/>
    <mergeCell ref="B36:Q36"/>
    <mergeCell ref="B37:Q3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1"/>
  <sheetViews>
    <sheetView showGridLines="0" zoomScaleNormal="100" workbookViewId="0">
      <pane xSplit="2" ySplit="4" topLeftCell="AU44"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4.54296875" style="70" customWidth="1"/>
    <col min="2" max="2" width="40" style="47" customWidth="1"/>
    <col min="3" max="50" width="6.54296875" style="47" customWidth="1"/>
    <col min="51" max="55" width="6.54296875" style="367" customWidth="1"/>
    <col min="56" max="58" width="6.54296875" style="584" customWidth="1"/>
    <col min="59" max="62" width="6.54296875" style="367" customWidth="1"/>
    <col min="63" max="74" width="6.54296875" style="47" customWidth="1"/>
    <col min="75" max="16384" width="9.54296875" style="47"/>
  </cols>
  <sheetData>
    <row r="1" spans="1:74" ht="13.4" customHeight="1" x14ac:dyDescent="0.3">
      <c r="A1" s="759" t="s">
        <v>792</v>
      </c>
      <c r="B1" s="787" t="s">
        <v>894</v>
      </c>
      <c r="C1" s="788"/>
      <c r="D1" s="788"/>
      <c r="E1" s="788"/>
      <c r="F1" s="788"/>
      <c r="G1" s="788"/>
      <c r="H1" s="788"/>
      <c r="I1" s="788"/>
      <c r="J1" s="788"/>
      <c r="K1" s="788"/>
      <c r="L1" s="788"/>
      <c r="M1" s="788"/>
      <c r="N1" s="788"/>
      <c r="O1" s="788"/>
      <c r="P1" s="788"/>
      <c r="Q1" s="788"/>
      <c r="R1" s="788"/>
      <c r="S1" s="788"/>
      <c r="T1" s="788"/>
      <c r="U1" s="788"/>
      <c r="V1" s="788"/>
      <c r="W1" s="788"/>
      <c r="X1" s="788"/>
      <c r="Y1" s="788"/>
      <c r="Z1" s="788"/>
      <c r="AA1" s="788"/>
      <c r="AB1" s="788"/>
      <c r="AC1" s="788"/>
      <c r="AD1" s="788"/>
      <c r="AE1" s="788"/>
      <c r="AF1" s="788"/>
      <c r="AG1" s="788"/>
      <c r="AH1" s="788"/>
      <c r="AI1" s="788"/>
      <c r="AJ1" s="788"/>
      <c r="AK1" s="788"/>
      <c r="AL1" s="788"/>
      <c r="AM1" s="275"/>
    </row>
    <row r="2" spans="1:74" ht="12.5" x14ac:dyDescent="0.25">
      <c r="A2" s="760"/>
      <c r="B2" s="486" t="str">
        <f>"U.S. Energy Information Administration  |  Short-Term Energy Outlook  - "&amp;Dates!D1</f>
        <v>U.S. Energy Information Administration  |  Short-Term Energy Outlook  - May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57"/>
      <c r="B5" s="59" t="s">
        <v>766</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5" customHeight="1" x14ac:dyDescent="0.25">
      <c r="A6" s="57"/>
      <c r="B6" s="44" t="s">
        <v>735</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70"/>
      <c r="AY6" s="670"/>
      <c r="AZ6" s="670"/>
      <c r="BA6" s="670"/>
      <c r="BB6" s="670"/>
      <c r="BC6" s="670"/>
      <c r="BD6" s="670"/>
      <c r="BE6" s="670"/>
      <c r="BF6" s="670"/>
      <c r="BG6" s="670"/>
      <c r="BH6" s="670"/>
      <c r="BI6" s="670"/>
      <c r="BJ6" s="670"/>
      <c r="BK6" s="670"/>
      <c r="BL6" s="670"/>
      <c r="BM6" s="670"/>
      <c r="BN6" s="670"/>
      <c r="BO6" s="670"/>
      <c r="BP6" s="670"/>
      <c r="BQ6" s="670"/>
      <c r="BR6" s="670"/>
      <c r="BS6" s="670"/>
      <c r="BT6" s="670"/>
      <c r="BU6" s="670"/>
      <c r="BV6" s="670"/>
    </row>
    <row r="7" spans="1:74" ht="11.15" customHeight="1" x14ac:dyDescent="0.25">
      <c r="A7" s="61" t="s">
        <v>497</v>
      </c>
      <c r="B7" s="172" t="s">
        <v>117</v>
      </c>
      <c r="C7" s="210">
        <v>9.9961610000000007</v>
      </c>
      <c r="D7" s="210">
        <v>10.275947</v>
      </c>
      <c r="E7" s="210">
        <v>10.461175000000001</v>
      </c>
      <c r="F7" s="210">
        <v>10.493442</v>
      </c>
      <c r="G7" s="210">
        <v>10.424486999999999</v>
      </c>
      <c r="H7" s="210">
        <v>10.627898999999999</v>
      </c>
      <c r="I7" s="210">
        <v>10.888398</v>
      </c>
      <c r="J7" s="210">
        <v>11.373371000000001</v>
      </c>
      <c r="K7" s="210">
        <v>11.422010999999999</v>
      </c>
      <c r="L7" s="210">
        <v>11.48831</v>
      </c>
      <c r="M7" s="210">
        <v>11.867607</v>
      </c>
      <c r="N7" s="210">
        <v>11.923994</v>
      </c>
      <c r="O7" s="210">
        <v>11.847951</v>
      </c>
      <c r="P7" s="210">
        <v>11.65258</v>
      </c>
      <c r="Q7" s="210">
        <v>11.898941000000001</v>
      </c>
      <c r="R7" s="210">
        <v>12.12458</v>
      </c>
      <c r="S7" s="210">
        <v>12.140713</v>
      </c>
      <c r="T7" s="210">
        <v>12.178872</v>
      </c>
      <c r="U7" s="210">
        <v>11.895645999999999</v>
      </c>
      <c r="V7" s="210">
        <v>12.475</v>
      </c>
      <c r="W7" s="210">
        <v>12.5723</v>
      </c>
      <c r="X7" s="210">
        <v>12.770961</v>
      </c>
      <c r="Y7" s="210">
        <v>12.966120999999999</v>
      </c>
      <c r="Z7" s="210">
        <v>12.910303000000001</v>
      </c>
      <c r="AA7" s="210">
        <v>12.784808999999999</v>
      </c>
      <c r="AB7" s="210">
        <v>12.825811</v>
      </c>
      <c r="AC7" s="210">
        <v>12.816057000000001</v>
      </c>
      <c r="AD7" s="210">
        <v>11.911472</v>
      </c>
      <c r="AE7" s="210">
        <v>9.7111169999999998</v>
      </c>
      <c r="AF7" s="210">
        <v>10.419767999999999</v>
      </c>
      <c r="AG7" s="210">
        <v>10.956484</v>
      </c>
      <c r="AH7" s="210">
        <v>10.557567000000001</v>
      </c>
      <c r="AI7" s="210">
        <v>10.868058</v>
      </c>
      <c r="AJ7" s="210">
        <v>10.413411999999999</v>
      </c>
      <c r="AK7" s="210">
        <v>11.120706999999999</v>
      </c>
      <c r="AL7" s="210">
        <v>11.083595000000001</v>
      </c>
      <c r="AM7" s="210">
        <v>11.056365</v>
      </c>
      <c r="AN7" s="210">
        <v>9.7730589999999999</v>
      </c>
      <c r="AO7" s="210">
        <v>11.159560000000001</v>
      </c>
      <c r="AP7" s="210">
        <v>11.230181</v>
      </c>
      <c r="AQ7" s="210">
        <v>11.333753</v>
      </c>
      <c r="AR7" s="210">
        <v>11.288152</v>
      </c>
      <c r="AS7" s="210">
        <v>11.329927</v>
      </c>
      <c r="AT7" s="210">
        <v>11.206238000000001</v>
      </c>
      <c r="AU7" s="210">
        <v>10.851266000000001</v>
      </c>
      <c r="AV7" s="210">
        <v>11.526268999999999</v>
      </c>
      <c r="AW7" s="210">
        <v>11.769166</v>
      </c>
      <c r="AX7" s="210">
        <v>11.603532</v>
      </c>
      <c r="AY7" s="210">
        <v>11.361755</v>
      </c>
      <c r="AZ7" s="210">
        <v>11.311729</v>
      </c>
      <c r="BA7" s="210">
        <v>11.586018385999999</v>
      </c>
      <c r="BB7" s="210">
        <v>11.625904911999999</v>
      </c>
      <c r="BC7" s="299">
        <v>11.835129999999999</v>
      </c>
      <c r="BD7" s="299">
        <v>11.88991</v>
      </c>
      <c r="BE7" s="299">
        <v>11.99014</v>
      </c>
      <c r="BF7" s="299">
        <v>12.08643</v>
      </c>
      <c r="BG7" s="299">
        <v>12.150080000000001</v>
      </c>
      <c r="BH7" s="299">
        <v>12.17469</v>
      </c>
      <c r="BI7" s="299">
        <v>12.416650000000001</v>
      </c>
      <c r="BJ7" s="299">
        <v>12.468059999999999</v>
      </c>
      <c r="BK7" s="299">
        <v>12.516780000000001</v>
      </c>
      <c r="BL7" s="299">
        <v>12.561719999999999</v>
      </c>
      <c r="BM7" s="299">
        <v>12.608029999999999</v>
      </c>
      <c r="BN7" s="299">
        <v>12.67681</v>
      </c>
      <c r="BO7" s="299">
        <v>12.68717</v>
      </c>
      <c r="BP7" s="299">
        <v>12.76864</v>
      </c>
      <c r="BQ7" s="299">
        <v>12.84323</v>
      </c>
      <c r="BR7" s="299">
        <v>12.962009999999999</v>
      </c>
      <c r="BS7" s="299">
        <v>13.012779999999999</v>
      </c>
      <c r="BT7" s="299">
        <v>12.989879999999999</v>
      </c>
      <c r="BU7" s="299">
        <v>13.263669999999999</v>
      </c>
      <c r="BV7" s="299">
        <v>13.28403</v>
      </c>
    </row>
    <row r="8" spans="1:74" ht="11.15" customHeight="1" x14ac:dyDescent="0.25">
      <c r="A8" s="61" t="s">
        <v>498</v>
      </c>
      <c r="B8" s="172" t="s">
        <v>391</v>
      </c>
      <c r="C8" s="210">
        <v>0.50769600000000004</v>
      </c>
      <c r="D8" s="210">
        <v>0.51309899999999997</v>
      </c>
      <c r="E8" s="210">
        <v>0.51219199999999998</v>
      </c>
      <c r="F8" s="210">
        <v>0.49740699999999999</v>
      </c>
      <c r="G8" s="210">
        <v>0.49571599999999999</v>
      </c>
      <c r="H8" s="210">
        <v>0.450706</v>
      </c>
      <c r="I8" s="210">
        <v>0.394735</v>
      </c>
      <c r="J8" s="210">
        <v>0.42770900000000001</v>
      </c>
      <c r="K8" s="210">
        <v>0.47146500000000002</v>
      </c>
      <c r="L8" s="210">
        <v>0.48655599999999999</v>
      </c>
      <c r="M8" s="210">
        <v>0.49729600000000002</v>
      </c>
      <c r="N8" s="210">
        <v>0.49566300000000002</v>
      </c>
      <c r="O8" s="210">
        <v>0.496226</v>
      </c>
      <c r="P8" s="210">
        <v>0.48759200000000003</v>
      </c>
      <c r="Q8" s="210">
        <v>0.48107100000000003</v>
      </c>
      <c r="R8" s="210">
        <v>0.47547200000000001</v>
      </c>
      <c r="S8" s="210">
        <v>0.47444999999999998</v>
      </c>
      <c r="T8" s="210">
        <v>0.45476499999999997</v>
      </c>
      <c r="U8" s="210">
        <v>0.44849899999999998</v>
      </c>
      <c r="V8" s="210">
        <v>0.381745</v>
      </c>
      <c r="W8" s="210">
        <v>0.44939299999999999</v>
      </c>
      <c r="X8" s="210">
        <v>0.47478399999999998</v>
      </c>
      <c r="Y8" s="210">
        <v>0.48411100000000001</v>
      </c>
      <c r="Z8" s="210">
        <v>0.48136899999999999</v>
      </c>
      <c r="AA8" s="210">
        <v>0.48244900000000002</v>
      </c>
      <c r="AB8" s="210">
        <v>0.47666599999999998</v>
      </c>
      <c r="AC8" s="210">
        <v>0.469553</v>
      </c>
      <c r="AD8" s="210">
        <v>0.46270299999999998</v>
      </c>
      <c r="AE8" s="210">
        <v>0.40412100000000001</v>
      </c>
      <c r="AF8" s="210">
        <v>0.36097499999999999</v>
      </c>
      <c r="AG8" s="210">
        <v>0.44400499999999998</v>
      </c>
      <c r="AH8" s="210">
        <v>0.44358199999999998</v>
      </c>
      <c r="AI8" s="210">
        <v>0.44173499999999999</v>
      </c>
      <c r="AJ8" s="210">
        <v>0.45936100000000002</v>
      </c>
      <c r="AK8" s="210">
        <v>0.463976</v>
      </c>
      <c r="AL8" s="210">
        <v>0.46295999999999998</v>
      </c>
      <c r="AM8" s="210">
        <v>0.45829399999999998</v>
      </c>
      <c r="AN8" s="210">
        <v>0.45663999999999999</v>
      </c>
      <c r="AO8" s="210">
        <v>0.45331399999999999</v>
      </c>
      <c r="AP8" s="210">
        <v>0.44633299999999998</v>
      </c>
      <c r="AQ8" s="210">
        <v>0.44333899999999998</v>
      </c>
      <c r="AR8" s="210">
        <v>0.439996</v>
      </c>
      <c r="AS8" s="210">
        <v>0.37998700000000002</v>
      </c>
      <c r="AT8" s="210">
        <v>0.40851500000000002</v>
      </c>
      <c r="AU8" s="210">
        <v>0.42968400000000001</v>
      </c>
      <c r="AV8" s="210">
        <v>0.43696400000000002</v>
      </c>
      <c r="AW8" s="210">
        <v>0.445967</v>
      </c>
      <c r="AX8" s="210">
        <v>0.45112400000000002</v>
      </c>
      <c r="AY8" s="210">
        <v>0.44961499999999999</v>
      </c>
      <c r="AZ8" s="210">
        <v>0.450264</v>
      </c>
      <c r="BA8" s="210">
        <v>0.43817877677</v>
      </c>
      <c r="BB8" s="210">
        <v>0.43240398448</v>
      </c>
      <c r="BC8" s="299">
        <v>0.36504905406999999</v>
      </c>
      <c r="BD8" s="299">
        <v>0.35183247978999999</v>
      </c>
      <c r="BE8" s="299">
        <v>0.37174530994999999</v>
      </c>
      <c r="BF8" s="299">
        <v>0.42290849339999997</v>
      </c>
      <c r="BG8" s="299">
        <v>0.41039338979000001</v>
      </c>
      <c r="BH8" s="299">
        <v>0.41033872331999999</v>
      </c>
      <c r="BI8" s="299">
        <v>0.42866613765</v>
      </c>
      <c r="BJ8" s="299">
        <v>0.42576246517999999</v>
      </c>
      <c r="BK8" s="299">
        <v>0.44315742355999999</v>
      </c>
      <c r="BL8" s="299">
        <v>0.44710627645000001</v>
      </c>
      <c r="BM8" s="299">
        <v>0.43311433208</v>
      </c>
      <c r="BN8" s="299">
        <v>0.43120389083999999</v>
      </c>
      <c r="BO8" s="299">
        <v>0.35776643845</v>
      </c>
      <c r="BP8" s="299">
        <v>0.37568993505999998</v>
      </c>
      <c r="BQ8" s="299">
        <v>0.36737998461999999</v>
      </c>
      <c r="BR8" s="299">
        <v>0.44320133198</v>
      </c>
      <c r="BS8" s="299">
        <v>0.42135270228999999</v>
      </c>
      <c r="BT8" s="299">
        <v>0.41753796449000002</v>
      </c>
      <c r="BU8" s="299">
        <v>0.47710569684999998</v>
      </c>
      <c r="BV8" s="299">
        <v>0.44436176640000002</v>
      </c>
    </row>
    <row r="9" spans="1:74" ht="11.15" customHeight="1" x14ac:dyDescent="0.25">
      <c r="A9" s="61" t="s">
        <v>499</v>
      </c>
      <c r="B9" s="172" t="s">
        <v>231</v>
      </c>
      <c r="C9" s="210">
        <v>1.637659</v>
      </c>
      <c r="D9" s="210">
        <v>1.712629</v>
      </c>
      <c r="E9" s="210">
        <v>1.704723</v>
      </c>
      <c r="F9" s="210">
        <v>1.6027009999999999</v>
      </c>
      <c r="G9" s="210">
        <v>1.536394</v>
      </c>
      <c r="H9" s="210">
        <v>1.663767</v>
      </c>
      <c r="I9" s="210">
        <v>1.866992</v>
      </c>
      <c r="J9" s="210">
        <v>1.9549920000000001</v>
      </c>
      <c r="K9" s="210">
        <v>1.797868</v>
      </c>
      <c r="L9" s="210">
        <v>1.751655</v>
      </c>
      <c r="M9" s="210">
        <v>1.95052</v>
      </c>
      <c r="N9" s="210">
        <v>1.9208270000000001</v>
      </c>
      <c r="O9" s="210">
        <v>1.9174949999999999</v>
      </c>
      <c r="P9" s="210">
        <v>1.7368699999999999</v>
      </c>
      <c r="Q9" s="210">
        <v>1.9252530000000001</v>
      </c>
      <c r="R9" s="210">
        <v>1.963058</v>
      </c>
      <c r="S9" s="210">
        <v>1.9140889999999999</v>
      </c>
      <c r="T9" s="210">
        <v>1.9229160000000001</v>
      </c>
      <c r="U9" s="210">
        <v>1.5313129999999999</v>
      </c>
      <c r="V9" s="210">
        <v>2.0439250000000002</v>
      </c>
      <c r="W9" s="210">
        <v>1.915116</v>
      </c>
      <c r="X9" s="210">
        <v>1.9125019999999999</v>
      </c>
      <c r="Y9" s="210">
        <v>1.9992529999999999</v>
      </c>
      <c r="Z9" s="210">
        <v>1.979565</v>
      </c>
      <c r="AA9" s="210">
        <v>1.988113</v>
      </c>
      <c r="AB9" s="210">
        <v>1.994734</v>
      </c>
      <c r="AC9" s="210">
        <v>1.9750840000000001</v>
      </c>
      <c r="AD9" s="210">
        <v>1.9111210000000001</v>
      </c>
      <c r="AE9" s="210">
        <v>1.5614950000000001</v>
      </c>
      <c r="AF9" s="210">
        <v>1.5167269999999999</v>
      </c>
      <c r="AG9" s="210">
        <v>1.6184989999999999</v>
      </c>
      <c r="AH9" s="210">
        <v>1.1642140000000001</v>
      </c>
      <c r="AI9" s="210">
        <v>1.5094449999999999</v>
      </c>
      <c r="AJ9" s="210">
        <v>1.0500499999999999</v>
      </c>
      <c r="AK9" s="210">
        <v>1.68597</v>
      </c>
      <c r="AL9" s="210">
        <v>1.7779259999999999</v>
      </c>
      <c r="AM9" s="210">
        <v>1.7835490000000001</v>
      </c>
      <c r="AN9" s="210">
        <v>1.7622709999999999</v>
      </c>
      <c r="AO9" s="210">
        <v>1.854311</v>
      </c>
      <c r="AP9" s="210">
        <v>1.7678879999999999</v>
      </c>
      <c r="AQ9" s="210">
        <v>1.8144899999999999</v>
      </c>
      <c r="AR9" s="210">
        <v>1.791337</v>
      </c>
      <c r="AS9" s="210">
        <v>1.8517589999999999</v>
      </c>
      <c r="AT9" s="210">
        <v>1.5291360000000001</v>
      </c>
      <c r="AU9" s="210">
        <v>1.06246</v>
      </c>
      <c r="AV9" s="210">
        <v>1.6873100000000001</v>
      </c>
      <c r="AW9" s="210">
        <v>1.7910999999999999</v>
      </c>
      <c r="AX9" s="210">
        <v>1.709349</v>
      </c>
      <c r="AY9" s="210">
        <v>1.7081649999999999</v>
      </c>
      <c r="AZ9" s="210">
        <v>1.6145959999999999</v>
      </c>
      <c r="BA9" s="210">
        <v>1.7470264675</v>
      </c>
      <c r="BB9" s="210">
        <v>1.7777724374999999</v>
      </c>
      <c r="BC9" s="299">
        <v>1.8097348201000001</v>
      </c>
      <c r="BD9" s="299">
        <v>1.7804265212999999</v>
      </c>
      <c r="BE9" s="299">
        <v>1.7702211737</v>
      </c>
      <c r="BF9" s="299">
        <v>1.7244361798000001</v>
      </c>
      <c r="BG9" s="299">
        <v>1.7136937489999999</v>
      </c>
      <c r="BH9" s="299">
        <v>1.6612688399</v>
      </c>
      <c r="BI9" s="299">
        <v>1.8241688251999999</v>
      </c>
      <c r="BJ9" s="299">
        <v>1.8398340537</v>
      </c>
      <c r="BK9" s="299">
        <v>1.8377384862999999</v>
      </c>
      <c r="BL9" s="299">
        <v>1.8353109185000001</v>
      </c>
      <c r="BM9" s="299">
        <v>1.8326797635000001</v>
      </c>
      <c r="BN9" s="299">
        <v>1.8284451618999999</v>
      </c>
      <c r="BO9" s="299">
        <v>1.8247611378999999</v>
      </c>
      <c r="BP9" s="299">
        <v>1.7934263259000001</v>
      </c>
      <c r="BQ9" s="299">
        <v>1.7800306809999999</v>
      </c>
      <c r="BR9" s="299">
        <v>1.7309830316000001</v>
      </c>
      <c r="BS9" s="299">
        <v>1.718807186</v>
      </c>
      <c r="BT9" s="299">
        <v>1.6258448633</v>
      </c>
      <c r="BU9" s="299">
        <v>1.7828152276</v>
      </c>
      <c r="BV9" s="299">
        <v>1.7975490027000001</v>
      </c>
    </row>
    <row r="10" spans="1:74" ht="11.15" customHeight="1" x14ac:dyDescent="0.25">
      <c r="A10" s="61" t="s">
        <v>500</v>
      </c>
      <c r="B10" s="172" t="s">
        <v>116</v>
      </c>
      <c r="C10" s="210">
        <v>7.8508060000000004</v>
      </c>
      <c r="D10" s="210">
        <v>8.0502190000000002</v>
      </c>
      <c r="E10" s="210">
        <v>8.2442600000000006</v>
      </c>
      <c r="F10" s="210">
        <v>8.3933339999999994</v>
      </c>
      <c r="G10" s="210">
        <v>8.3923769999999998</v>
      </c>
      <c r="H10" s="210">
        <v>8.5134260000000008</v>
      </c>
      <c r="I10" s="210">
        <v>8.626671</v>
      </c>
      <c r="J10" s="210">
        <v>8.9906699999999997</v>
      </c>
      <c r="K10" s="210">
        <v>9.1526779999999999</v>
      </c>
      <c r="L10" s="210">
        <v>9.2500990000000005</v>
      </c>
      <c r="M10" s="210">
        <v>9.419791</v>
      </c>
      <c r="N10" s="210">
        <v>9.5075040000000008</v>
      </c>
      <c r="O10" s="210">
        <v>9.4342299999999994</v>
      </c>
      <c r="P10" s="210">
        <v>9.4281179999999996</v>
      </c>
      <c r="Q10" s="210">
        <v>9.4926169999999992</v>
      </c>
      <c r="R10" s="210">
        <v>9.6860499999999998</v>
      </c>
      <c r="S10" s="210">
        <v>9.7521740000000001</v>
      </c>
      <c r="T10" s="210">
        <v>9.8011909999999993</v>
      </c>
      <c r="U10" s="210">
        <v>9.9158340000000003</v>
      </c>
      <c r="V10" s="210">
        <v>10.049329999999999</v>
      </c>
      <c r="W10" s="210">
        <v>10.207791</v>
      </c>
      <c r="X10" s="210">
        <v>10.383675</v>
      </c>
      <c r="Y10" s="210">
        <v>10.482756999999999</v>
      </c>
      <c r="Z10" s="210">
        <v>10.449369000000001</v>
      </c>
      <c r="AA10" s="210">
        <v>10.314247</v>
      </c>
      <c r="AB10" s="210">
        <v>10.354411000000001</v>
      </c>
      <c r="AC10" s="210">
        <v>10.371420000000001</v>
      </c>
      <c r="AD10" s="210">
        <v>9.5376480000000008</v>
      </c>
      <c r="AE10" s="210">
        <v>7.745501</v>
      </c>
      <c r="AF10" s="210">
        <v>8.5420660000000002</v>
      </c>
      <c r="AG10" s="210">
        <v>8.8939800000000009</v>
      </c>
      <c r="AH10" s="210">
        <v>8.9497710000000001</v>
      </c>
      <c r="AI10" s="210">
        <v>8.9168780000000005</v>
      </c>
      <c r="AJ10" s="210">
        <v>8.9040009999999992</v>
      </c>
      <c r="AK10" s="210">
        <v>8.9707609999999995</v>
      </c>
      <c r="AL10" s="210">
        <v>8.8427089999999993</v>
      </c>
      <c r="AM10" s="210">
        <v>8.8145220000000002</v>
      </c>
      <c r="AN10" s="210">
        <v>7.5541479999999996</v>
      </c>
      <c r="AO10" s="210">
        <v>8.8519349999999992</v>
      </c>
      <c r="AP10" s="210">
        <v>9.0159599999999998</v>
      </c>
      <c r="AQ10" s="210">
        <v>9.0759240000000005</v>
      </c>
      <c r="AR10" s="210">
        <v>9.0568190000000008</v>
      </c>
      <c r="AS10" s="210">
        <v>9.0981810000000003</v>
      </c>
      <c r="AT10" s="210">
        <v>9.2685870000000001</v>
      </c>
      <c r="AU10" s="210">
        <v>9.3591219999999993</v>
      </c>
      <c r="AV10" s="210">
        <v>9.4019949999999994</v>
      </c>
      <c r="AW10" s="210">
        <v>9.5320990000000005</v>
      </c>
      <c r="AX10" s="210">
        <v>9.4430589999999999</v>
      </c>
      <c r="AY10" s="210">
        <v>9.2039749999999998</v>
      </c>
      <c r="AZ10" s="210">
        <v>9.2468690000000002</v>
      </c>
      <c r="BA10" s="210">
        <v>9.4008131421000005</v>
      </c>
      <c r="BB10" s="210">
        <v>9.4157284897999993</v>
      </c>
      <c r="BC10" s="299">
        <v>9.6603510108999995</v>
      </c>
      <c r="BD10" s="299">
        <v>9.7576548946999999</v>
      </c>
      <c r="BE10" s="299">
        <v>9.8481730885999994</v>
      </c>
      <c r="BF10" s="299">
        <v>9.9390817198000008</v>
      </c>
      <c r="BG10" s="299">
        <v>10.025991592</v>
      </c>
      <c r="BH10" s="299">
        <v>10.10308004</v>
      </c>
      <c r="BI10" s="299">
        <v>10.163814485</v>
      </c>
      <c r="BJ10" s="299">
        <v>10.202461279</v>
      </c>
      <c r="BK10" s="299">
        <v>10.235888068</v>
      </c>
      <c r="BL10" s="299">
        <v>10.279307067</v>
      </c>
      <c r="BM10" s="299">
        <v>10.342232438</v>
      </c>
      <c r="BN10" s="299">
        <v>10.417156945</v>
      </c>
      <c r="BO10" s="299">
        <v>10.504639221</v>
      </c>
      <c r="BP10" s="299">
        <v>10.599521130999999</v>
      </c>
      <c r="BQ10" s="299">
        <v>10.69582093</v>
      </c>
      <c r="BR10" s="299">
        <v>10.787827847999999</v>
      </c>
      <c r="BS10" s="299">
        <v>10.872615422000001</v>
      </c>
      <c r="BT10" s="299">
        <v>10.946496988</v>
      </c>
      <c r="BU10" s="299">
        <v>11.003746368</v>
      </c>
      <c r="BV10" s="299">
        <v>11.042123644</v>
      </c>
    </row>
    <row r="11" spans="1:74" ht="11.15" customHeight="1" x14ac:dyDescent="0.25">
      <c r="A11" s="61" t="s">
        <v>732</v>
      </c>
      <c r="B11" s="172" t="s">
        <v>118</v>
      </c>
      <c r="C11" s="210">
        <v>6.6558380000000001</v>
      </c>
      <c r="D11" s="210">
        <v>5.7626109999999997</v>
      </c>
      <c r="E11" s="210">
        <v>5.650512</v>
      </c>
      <c r="F11" s="210">
        <v>6.3342210000000003</v>
      </c>
      <c r="G11" s="210">
        <v>5.7670110000000001</v>
      </c>
      <c r="H11" s="210">
        <v>6.2085739999999996</v>
      </c>
      <c r="I11" s="210">
        <v>5.6292080000000002</v>
      </c>
      <c r="J11" s="210">
        <v>6.1302110000000001</v>
      </c>
      <c r="K11" s="210">
        <v>5.578074</v>
      </c>
      <c r="L11" s="210">
        <v>5.097556</v>
      </c>
      <c r="M11" s="210">
        <v>5.1412800000000001</v>
      </c>
      <c r="N11" s="210">
        <v>4.7062280000000003</v>
      </c>
      <c r="O11" s="210">
        <v>4.9153419999999999</v>
      </c>
      <c r="P11" s="210">
        <v>3.7550110000000001</v>
      </c>
      <c r="Q11" s="210">
        <v>4.1100700000000003</v>
      </c>
      <c r="R11" s="210">
        <v>4.0878839999999999</v>
      </c>
      <c r="S11" s="210">
        <v>4.1950570000000003</v>
      </c>
      <c r="T11" s="210">
        <v>4.0522790000000004</v>
      </c>
      <c r="U11" s="210">
        <v>4.232246</v>
      </c>
      <c r="V11" s="210">
        <v>4.1892469999999999</v>
      </c>
      <c r="W11" s="210">
        <v>3.3901720000000002</v>
      </c>
      <c r="X11" s="210">
        <v>2.8297590000000001</v>
      </c>
      <c r="Y11" s="210">
        <v>2.737447</v>
      </c>
      <c r="Z11" s="210">
        <v>3.2964319999999998</v>
      </c>
      <c r="AA11" s="210">
        <v>3.0230760000000001</v>
      </c>
      <c r="AB11" s="210">
        <v>2.982148</v>
      </c>
      <c r="AC11" s="210">
        <v>2.6708349999999998</v>
      </c>
      <c r="AD11" s="210">
        <v>2.6369150000000001</v>
      </c>
      <c r="AE11" s="210">
        <v>2.909678</v>
      </c>
      <c r="AF11" s="210">
        <v>3.6455860000000002</v>
      </c>
      <c r="AG11" s="210">
        <v>2.563088</v>
      </c>
      <c r="AH11" s="210">
        <v>2.0084689999999998</v>
      </c>
      <c r="AI11" s="210">
        <v>2.1329419999999999</v>
      </c>
      <c r="AJ11" s="210">
        <v>2.354301</v>
      </c>
      <c r="AK11" s="210">
        <v>2.7840889999999998</v>
      </c>
      <c r="AL11" s="210">
        <v>2.356258</v>
      </c>
      <c r="AM11" s="210">
        <v>2.6182940000000001</v>
      </c>
      <c r="AN11" s="210">
        <v>2.8868520000000002</v>
      </c>
      <c r="AO11" s="210">
        <v>3.1017480000000002</v>
      </c>
      <c r="AP11" s="210">
        <v>2.5353530000000002</v>
      </c>
      <c r="AQ11" s="210">
        <v>3.0916030000000001</v>
      </c>
      <c r="AR11" s="210">
        <v>3.2522319999999998</v>
      </c>
      <c r="AS11" s="210">
        <v>3.695103</v>
      </c>
      <c r="AT11" s="210">
        <v>3.240529</v>
      </c>
      <c r="AU11" s="210">
        <v>3.8596170000000001</v>
      </c>
      <c r="AV11" s="210">
        <v>3.071097</v>
      </c>
      <c r="AW11" s="210">
        <v>3.2233010000000002</v>
      </c>
      <c r="AX11" s="210">
        <v>2.9692069999999999</v>
      </c>
      <c r="AY11" s="210">
        <v>3.0359159999999998</v>
      </c>
      <c r="AZ11" s="210">
        <v>2.8453789999999999</v>
      </c>
      <c r="BA11" s="210">
        <v>3.0820645161</v>
      </c>
      <c r="BB11" s="210">
        <v>2.7011090666999999</v>
      </c>
      <c r="BC11" s="299">
        <v>3.502853</v>
      </c>
      <c r="BD11" s="299">
        <v>3.1462279999999998</v>
      </c>
      <c r="BE11" s="299">
        <v>2.9837750000000001</v>
      </c>
      <c r="BF11" s="299">
        <v>3.1155650000000001</v>
      </c>
      <c r="BG11" s="299">
        <v>2.9043640000000002</v>
      </c>
      <c r="BH11" s="299">
        <v>2.4782090000000001</v>
      </c>
      <c r="BI11" s="299">
        <v>3.2900719999999999</v>
      </c>
      <c r="BJ11" s="299">
        <v>3.4048769999999999</v>
      </c>
      <c r="BK11" s="299">
        <v>3.2478690000000001</v>
      </c>
      <c r="BL11" s="299">
        <v>2.0335920000000001</v>
      </c>
      <c r="BM11" s="299">
        <v>2.7991760000000001</v>
      </c>
      <c r="BN11" s="299">
        <v>3.2885740000000001</v>
      </c>
      <c r="BO11" s="299">
        <v>3.394434</v>
      </c>
      <c r="BP11" s="299">
        <v>3.043866</v>
      </c>
      <c r="BQ11" s="299">
        <v>2.9446050000000001</v>
      </c>
      <c r="BR11" s="299">
        <v>3.1039500000000002</v>
      </c>
      <c r="BS11" s="299">
        <v>2.7204809999999999</v>
      </c>
      <c r="BT11" s="299">
        <v>2.4963579999999999</v>
      </c>
      <c r="BU11" s="299">
        <v>2.5680329999999998</v>
      </c>
      <c r="BV11" s="299">
        <v>2.3356170000000001</v>
      </c>
    </row>
    <row r="12" spans="1:74" ht="11.15" customHeight="1" x14ac:dyDescent="0.25">
      <c r="A12" s="61" t="s">
        <v>734</v>
      </c>
      <c r="B12" s="172" t="s">
        <v>122</v>
      </c>
      <c r="C12" s="210">
        <v>-4.5258064516E-2</v>
      </c>
      <c r="D12" s="210">
        <v>-4.3714285713999997E-2</v>
      </c>
      <c r="E12" s="210">
        <v>6.4516129031E-5</v>
      </c>
      <c r="F12" s="210">
        <v>4.9666666667000002E-2</v>
      </c>
      <c r="G12" s="210">
        <v>0.1225483871</v>
      </c>
      <c r="H12" s="210">
        <v>5.0666666666999999E-3</v>
      </c>
      <c r="I12" s="210">
        <v>6.4516129031E-5</v>
      </c>
      <c r="J12" s="210">
        <v>6.4516129034000001E-5</v>
      </c>
      <c r="K12" s="210">
        <v>6.6666666664999994E-5</v>
      </c>
      <c r="L12" s="210">
        <v>0.16674193547999999</v>
      </c>
      <c r="M12" s="210">
        <v>0.17576666666999999</v>
      </c>
      <c r="N12" s="210">
        <v>1.3806451613000001E-2</v>
      </c>
      <c r="O12" s="210">
        <v>0</v>
      </c>
      <c r="P12" s="210">
        <v>4.6428571429000002E-4</v>
      </c>
      <c r="Q12" s="210">
        <v>0</v>
      </c>
      <c r="R12" s="210">
        <v>1.7933333332999998E-2</v>
      </c>
      <c r="S12" s="210">
        <v>0.12161290323</v>
      </c>
      <c r="T12" s="210">
        <v>0</v>
      </c>
      <c r="U12" s="210">
        <v>0</v>
      </c>
      <c r="V12" s="210">
        <v>0</v>
      </c>
      <c r="W12" s="210">
        <v>0</v>
      </c>
      <c r="X12" s="210">
        <v>0.11822580645</v>
      </c>
      <c r="Y12" s="210">
        <v>0.20619999999999999</v>
      </c>
      <c r="Z12" s="210">
        <v>0</v>
      </c>
      <c r="AA12" s="210">
        <v>0</v>
      </c>
      <c r="AB12" s="210">
        <v>0</v>
      </c>
      <c r="AC12" s="210">
        <v>0</v>
      </c>
      <c r="AD12" s="210">
        <v>-9.5299999999999996E-2</v>
      </c>
      <c r="AE12" s="210">
        <v>-0.33870967742000002</v>
      </c>
      <c r="AF12" s="210">
        <v>-0.25656666667</v>
      </c>
      <c r="AG12" s="210">
        <v>-3.7741935483999998E-3</v>
      </c>
      <c r="AH12" s="210">
        <v>0.27774193547999998</v>
      </c>
      <c r="AI12" s="210">
        <v>0.17813333333</v>
      </c>
      <c r="AJ12" s="210">
        <v>0.11709677419</v>
      </c>
      <c r="AK12" s="210">
        <v>1.5699999999999999E-2</v>
      </c>
      <c r="AL12" s="210">
        <v>-3.2258064515E-5</v>
      </c>
      <c r="AM12" s="210">
        <v>3.2258064515E-5</v>
      </c>
      <c r="AN12" s="210">
        <v>1.1142857143E-2</v>
      </c>
      <c r="AO12" s="210">
        <v>-3.2258064515E-5</v>
      </c>
      <c r="AP12" s="210">
        <v>0.14486666667</v>
      </c>
      <c r="AQ12" s="210">
        <v>0.18848387096999999</v>
      </c>
      <c r="AR12" s="210">
        <v>0.20936666667000001</v>
      </c>
      <c r="AS12" s="210">
        <v>6.4516129031E-5</v>
      </c>
      <c r="AT12" s="210">
        <v>0</v>
      </c>
      <c r="AU12" s="210">
        <v>0.1178</v>
      </c>
      <c r="AV12" s="210">
        <v>0.22974193547999999</v>
      </c>
      <c r="AW12" s="210">
        <v>0.30596666667</v>
      </c>
      <c r="AX12" s="210">
        <v>0.25112903226</v>
      </c>
      <c r="AY12" s="210">
        <v>0.17306451613000001</v>
      </c>
      <c r="AZ12" s="210">
        <v>0.33732142857000003</v>
      </c>
      <c r="BA12" s="210">
        <v>0.46103225805999998</v>
      </c>
      <c r="BB12" s="210">
        <v>0.52427777777999995</v>
      </c>
      <c r="BC12" s="299">
        <v>0.99661290000000002</v>
      </c>
      <c r="BD12" s="299">
        <v>1.101667</v>
      </c>
      <c r="BE12" s="299">
        <v>0.96774190000000004</v>
      </c>
      <c r="BF12" s="299">
        <v>0.96774190000000004</v>
      </c>
      <c r="BG12" s="299">
        <v>1</v>
      </c>
      <c r="BH12" s="299">
        <v>1.0516129999999999</v>
      </c>
      <c r="BI12" s="299">
        <v>8.6666699999999999E-2</v>
      </c>
      <c r="BJ12" s="299">
        <v>8.3871000000000001E-2</v>
      </c>
      <c r="BK12" s="299">
        <v>4.8387100000000002E-2</v>
      </c>
      <c r="BL12" s="299">
        <v>5.3571399999999998E-2</v>
      </c>
      <c r="BM12" s="299">
        <v>2.58065E-2</v>
      </c>
      <c r="BN12" s="299">
        <v>8.6666699999999999E-2</v>
      </c>
      <c r="BO12" s="299">
        <v>8.3871000000000001E-2</v>
      </c>
      <c r="BP12" s="299">
        <v>8.6666699999999999E-2</v>
      </c>
      <c r="BQ12" s="299">
        <v>8.3871000000000001E-2</v>
      </c>
      <c r="BR12" s="299">
        <v>0</v>
      </c>
      <c r="BS12" s="299">
        <v>0</v>
      </c>
      <c r="BT12" s="299">
        <v>0.1129032</v>
      </c>
      <c r="BU12" s="299">
        <v>0.1166667</v>
      </c>
      <c r="BV12" s="299">
        <v>0.1129032</v>
      </c>
    </row>
    <row r="13" spans="1:74" ht="11.15" customHeight="1" x14ac:dyDescent="0.25">
      <c r="A13" s="61" t="s">
        <v>733</v>
      </c>
      <c r="B13" s="172" t="s">
        <v>392</v>
      </c>
      <c r="C13" s="210">
        <v>2.8580645161E-2</v>
      </c>
      <c r="D13" s="210">
        <v>-0.11010714286000001</v>
      </c>
      <c r="E13" s="210">
        <v>-3.5354838710000003E-2</v>
      </c>
      <c r="F13" s="210">
        <v>-0.38796666667000002</v>
      </c>
      <c r="G13" s="210">
        <v>7.6806451612999996E-2</v>
      </c>
      <c r="H13" s="210">
        <v>0.63483333333000003</v>
      </c>
      <c r="I13" s="210">
        <v>0.17777419354999999</v>
      </c>
      <c r="J13" s="210">
        <v>6.6387096773999996E-2</v>
      </c>
      <c r="K13" s="210">
        <v>-0.30336666667000001</v>
      </c>
      <c r="L13" s="210">
        <v>-0.55238709676999997</v>
      </c>
      <c r="M13" s="210">
        <v>-0.51903333333000001</v>
      </c>
      <c r="N13" s="210">
        <v>0.22187096774000001</v>
      </c>
      <c r="O13" s="210">
        <v>-0.20874193548</v>
      </c>
      <c r="P13" s="210">
        <v>-9.6000000000000002E-2</v>
      </c>
      <c r="Q13" s="210">
        <v>-0.23322580644999999</v>
      </c>
      <c r="R13" s="210">
        <v>-0.36373333333000002</v>
      </c>
      <c r="S13" s="210">
        <v>-0.36525806451999998</v>
      </c>
      <c r="T13" s="210">
        <v>0.58930000000000005</v>
      </c>
      <c r="U13" s="210">
        <v>0.70509677419000005</v>
      </c>
      <c r="V13" s="210">
        <v>0.37</v>
      </c>
      <c r="W13" s="210">
        <v>0.15013333333000001</v>
      </c>
      <c r="X13" s="210">
        <v>-0.57267741935000005</v>
      </c>
      <c r="Y13" s="210">
        <v>-8.4000000000000005E-2</v>
      </c>
      <c r="Z13" s="210">
        <v>0.42306451613000001</v>
      </c>
      <c r="AA13" s="210">
        <v>-0.24132258065000001</v>
      </c>
      <c r="AB13" s="210">
        <v>-0.42448275862000001</v>
      </c>
      <c r="AC13" s="210">
        <v>-0.99283870967999999</v>
      </c>
      <c r="AD13" s="210">
        <v>-1.5231333332999999</v>
      </c>
      <c r="AE13" s="210">
        <v>0.24006451612999999</v>
      </c>
      <c r="AF13" s="210">
        <v>-0.36880000000000002</v>
      </c>
      <c r="AG13" s="210">
        <v>0.40429032257999997</v>
      </c>
      <c r="AH13" s="210">
        <v>0.50725806452</v>
      </c>
      <c r="AI13" s="210">
        <v>0.2225</v>
      </c>
      <c r="AJ13" s="210">
        <v>0.12264516129</v>
      </c>
      <c r="AK13" s="210">
        <v>-0.22766666666999999</v>
      </c>
      <c r="AL13" s="210">
        <v>0.49293548387000002</v>
      </c>
      <c r="AM13" s="210">
        <v>0.31025806451999999</v>
      </c>
      <c r="AN13" s="210">
        <v>-0.61792857143000002</v>
      </c>
      <c r="AO13" s="210">
        <v>-0.28216129031999998</v>
      </c>
      <c r="AP13" s="210">
        <v>0.40573333333</v>
      </c>
      <c r="AQ13" s="210">
        <v>0.42374193548</v>
      </c>
      <c r="AR13" s="210">
        <v>0.95476666666999999</v>
      </c>
      <c r="AS13" s="210">
        <v>0.29138709677000002</v>
      </c>
      <c r="AT13" s="210">
        <v>0.55487096774</v>
      </c>
      <c r="AU13" s="210">
        <v>4.5566666667000003E-2</v>
      </c>
      <c r="AV13" s="210">
        <v>-0.52390322581000004</v>
      </c>
      <c r="AW13" s="210">
        <v>8.7300000000000003E-2</v>
      </c>
      <c r="AX13" s="210">
        <v>0.40490322580999999</v>
      </c>
      <c r="AY13" s="210">
        <v>0.2305483871</v>
      </c>
      <c r="AZ13" s="210">
        <v>0.18371428571000001</v>
      </c>
      <c r="BA13" s="210">
        <v>-0.10458064516</v>
      </c>
      <c r="BB13" s="210">
        <v>-0.14586222222</v>
      </c>
      <c r="BC13" s="299">
        <v>4.5670700000000002E-2</v>
      </c>
      <c r="BD13" s="299">
        <v>0.43240129999999999</v>
      </c>
      <c r="BE13" s="299">
        <v>0.20917939999999999</v>
      </c>
      <c r="BF13" s="299">
        <v>0.35645399999999999</v>
      </c>
      <c r="BG13" s="299">
        <v>5.7145000000000001E-2</v>
      </c>
      <c r="BH13" s="299">
        <v>-0.5514464</v>
      </c>
      <c r="BI13" s="299">
        <v>-0.20730970000000001</v>
      </c>
      <c r="BJ13" s="299">
        <v>0.55065189999999997</v>
      </c>
      <c r="BK13" s="299">
        <v>-0.42400310000000002</v>
      </c>
      <c r="BL13" s="299">
        <v>-0.80779979999999996</v>
      </c>
      <c r="BM13" s="299">
        <v>-0.2229777</v>
      </c>
      <c r="BN13" s="299">
        <v>-0.1903897</v>
      </c>
      <c r="BO13" s="299">
        <v>0.146871</v>
      </c>
      <c r="BP13" s="299">
        <v>0.40023029999999998</v>
      </c>
      <c r="BQ13" s="299">
        <v>0.29691529999999999</v>
      </c>
      <c r="BR13" s="299">
        <v>0.3438966</v>
      </c>
      <c r="BS13" s="299">
        <v>3.5397199999999997E-2</v>
      </c>
      <c r="BT13" s="299">
        <v>-0.45595400000000003</v>
      </c>
      <c r="BU13" s="299">
        <v>-5.66464E-2</v>
      </c>
      <c r="BV13" s="299">
        <v>0.35666039999999999</v>
      </c>
    </row>
    <row r="14" spans="1:74" ht="11.15" customHeight="1" x14ac:dyDescent="0.25">
      <c r="A14" s="61" t="s">
        <v>502</v>
      </c>
      <c r="B14" s="172" t="s">
        <v>119</v>
      </c>
      <c r="C14" s="210">
        <v>-3.6127580644999997E-2</v>
      </c>
      <c r="D14" s="210">
        <v>5.1513428570999997E-2</v>
      </c>
      <c r="E14" s="210">
        <v>0.58873232257999997</v>
      </c>
      <c r="F14" s="210">
        <v>0.276837</v>
      </c>
      <c r="G14" s="210">
        <v>0.57788916129000001</v>
      </c>
      <c r="H14" s="210">
        <v>0.18929399999999999</v>
      </c>
      <c r="I14" s="210">
        <v>0.66155529032000004</v>
      </c>
      <c r="J14" s="210">
        <v>5.2869387097000002E-2</v>
      </c>
      <c r="K14" s="210">
        <v>0.29408200000000001</v>
      </c>
      <c r="L14" s="210">
        <v>0.21200516128999999</v>
      </c>
      <c r="M14" s="210">
        <v>0.49647966666999999</v>
      </c>
      <c r="N14" s="210">
        <v>0.54348758065000002</v>
      </c>
      <c r="O14" s="210">
        <v>0.22841693548</v>
      </c>
      <c r="P14" s="210">
        <v>0.53369471429000004</v>
      </c>
      <c r="Q14" s="210">
        <v>0.15889180645000001</v>
      </c>
      <c r="R14" s="210">
        <v>0.47453600000000001</v>
      </c>
      <c r="S14" s="210">
        <v>0.62732716128999999</v>
      </c>
      <c r="T14" s="210">
        <v>0.41534900000000002</v>
      </c>
      <c r="U14" s="210">
        <v>0.34220522581000001</v>
      </c>
      <c r="V14" s="210">
        <v>0.26259199999999999</v>
      </c>
      <c r="W14" s="210">
        <v>0.29049466667000001</v>
      </c>
      <c r="X14" s="210">
        <v>0.5346026129</v>
      </c>
      <c r="Y14" s="210">
        <v>0.655999</v>
      </c>
      <c r="Z14" s="210">
        <v>0.16274848386999999</v>
      </c>
      <c r="AA14" s="210">
        <v>0.66195358064999998</v>
      </c>
      <c r="AB14" s="210">
        <v>0.48193675862000002</v>
      </c>
      <c r="AC14" s="210">
        <v>0.73639770967999996</v>
      </c>
      <c r="AD14" s="210">
        <v>-0.15762066666999999</v>
      </c>
      <c r="AE14" s="210">
        <v>0.44588216129000002</v>
      </c>
      <c r="AF14" s="210">
        <v>0.29437866667000001</v>
      </c>
      <c r="AG14" s="210">
        <v>0.41349187097000001</v>
      </c>
      <c r="AH14" s="210">
        <v>0.80067299999999997</v>
      </c>
      <c r="AI14" s="210">
        <v>0.17119966667</v>
      </c>
      <c r="AJ14" s="210">
        <v>0.43728606452000002</v>
      </c>
      <c r="AK14" s="210">
        <v>0.43087066667000001</v>
      </c>
      <c r="AL14" s="210">
        <v>0.20704977419000001</v>
      </c>
      <c r="AM14" s="210">
        <v>0.54014667742</v>
      </c>
      <c r="AN14" s="210">
        <v>0.32040971428999998</v>
      </c>
      <c r="AO14" s="210">
        <v>0.40391754838999999</v>
      </c>
      <c r="AP14" s="210">
        <v>0.84419900000000003</v>
      </c>
      <c r="AQ14" s="210">
        <v>0.55732119354999998</v>
      </c>
      <c r="AR14" s="210">
        <v>0.48571566666999999</v>
      </c>
      <c r="AS14" s="210">
        <v>0.5353563871</v>
      </c>
      <c r="AT14" s="210">
        <v>0.71778103226000001</v>
      </c>
      <c r="AU14" s="210">
        <v>0.35361633332999998</v>
      </c>
      <c r="AV14" s="210">
        <v>0.74214929031999999</v>
      </c>
      <c r="AW14" s="210">
        <v>0.34786633333</v>
      </c>
      <c r="AX14" s="210">
        <v>0.52874474193999998</v>
      </c>
      <c r="AY14" s="210">
        <v>0.64971609676999997</v>
      </c>
      <c r="AZ14" s="210">
        <v>0.69817728571000004</v>
      </c>
      <c r="BA14" s="210">
        <v>0.76614290396999996</v>
      </c>
      <c r="BB14" s="210">
        <v>0.93998913261999995</v>
      </c>
      <c r="BC14" s="299">
        <v>0.21702949999999999</v>
      </c>
      <c r="BD14" s="299">
        <v>0.27837329999999999</v>
      </c>
      <c r="BE14" s="299">
        <v>0.23597409999999999</v>
      </c>
      <c r="BF14" s="299">
        <v>0.1963104</v>
      </c>
      <c r="BG14" s="299">
        <v>0.24405370000000001</v>
      </c>
      <c r="BH14" s="299">
        <v>0.1580019</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5" customHeight="1" x14ac:dyDescent="0.25">
      <c r="A15" s="61" t="s">
        <v>503</v>
      </c>
      <c r="B15" s="172" t="s">
        <v>164</v>
      </c>
      <c r="C15" s="210">
        <v>16.599194000000001</v>
      </c>
      <c r="D15" s="210">
        <v>15.936249999999999</v>
      </c>
      <c r="E15" s="210">
        <v>16.665129</v>
      </c>
      <c r="F15" s="210">
        <v>16.766200000000001</v>
      </c>
      <c r="G15" s="210">
        <v>16.968741999999999</v>
      </c>
      <c r="H15" s="210">
        <v>17.665666999999999</v>
      </c>
      <c r="I15" s="210">
        <v>17.356999999999999</v>
      </c>
      <c r="J15" s="210">
        <v>17.622903000000001</v>
      </c>
      <c r="K15" s="210">
        <v>16.990867000000001</v>
      </c>
      <c r="L15" s="210">
        <v>16.412226</v>
      </c>
      <c r="M15" s="210">
        <v>17.162099999999999</v>
      </c>
      <c r="N15" s="210">
        <v>17.409386999999999</v>
      </c>
      <c r="O15" s="210">
        <v>16.782968</v>
      </c>
      <c r="P15" s="210">
        <v>15.845750000000001</v>
      </c>
      <c r="Q15" s="210">
        <v>15.934677000000001</v>
      </c>
      <c r="R15" s="210">
        <v>16.341200000000001</v>
      </c>
      <c r="S15" s="210">
        <v>16.719452</v>
      </c>
      <c r="T15" s="210">
        <v>17.235800000000001</v>
      </c>
      <c r="U15" s="210">
        <v>17.175194000000001</v>
      </c>
      <c r="V15" s="210">
        <v>17.296838999999999</v>
      </c>
      <c r="W15" s="210">
        <v>16.403099999999998</v>
      </c>
      <c r="X15" s="210">
        <v>15.680871</v>
      </c>
      <c r="Y15" s="210">
        <v>16.481767000000001</v>
      </c>
      <c r="Z15" s="210">
        <v>16.792548</v>
      </c>
      <c r="AA15" s="210">
        <v>16.228515999999999</v>
      </c>
      <c r="AB15" s="210">
        <v>15.865413</v>
      </c>
      <c r="AC15" s="210">
        <v>15.230451</v>
      </c>
      <c r="AD15" s="210">
        <v>12.772333</v>
      </c>
      <c r="AE15" s="210">
        <v>12.968031999999999</v>
      </c>
      <c r="AF15" s="210">
        <v>13.734366</v>
      </c>
      <c r="AG15" s="210">
        <v>14.33358</v>
      </c>
      <c r="AH15" s="210">
        <v>14.151709</v>
      </c>
      <c r="AI15" s="210">
        <v>13.572832999999999</v>
      </c>
      <c r="AJ15" s="210">
        <v>13.444741</v>
      </c>
      <c r="AK15" s="210">
        <v>14.123699999999999</v>
      </c>
      <c r="AL15" s="210">
        <v>14.139806</v>
      </c>
      <c r="AM15" s="210">
        <v>14.525096</v>
      </c>
      <c r="AN15" s="210">
        <v>12.373535</v>
      </c>
      <c r="AO15" s="210">
        <v>14.383032</v>
      </c>
      <c r="AP15" s="210">
        <v>15.160333</v>
      </c>
      <c r="AQ15" s="210">
        <v>15.594903</v>
      </c>
      <c r="AR15" s="210">
        <v>16.190232999999999</v>
      </c>
      <c r="AS15" s="210">
        <v>15.851838000000001</v>
      </c>
      <c r="AT15" s="210">
        <v>15.719419</v>
      </c>
      <c r="AU15" s="210">
        <v>15.227866000000001</v>
      </c>
      <c r="AV15" s="210">
        <v>15.045354</v>
      </c>
      <c r="AW15" s="210">
        <v>15.733599999999999</v>
      </c>
      <c r="AX15" s="210">
        <v>15.757516000000001</v>
      </c>
      <c r="AY15" s="210">
        <v>15.451000000000001</v>
      </c>
      <c r="AZ15" s="210">
        <v>15.376321000000001</v>
      </c>
      <c r="BA15" s="210">
        <v>15.790677419</v>
      </c>
      <c r="BB15" s="210">
        <v>15.645418667</v>
      </c>
      <c r="BC15" s="299">
        <v>16.597300000000001</v>
      </c>
      <c r="BD15" s="299">
        <v>16.848579999999998</v>
      </c>
      <c r="BE15" s="299">
        <v>16.386810000000001</v>
      </c>
      <c r="BF15" s="299">
        <v>16.7225</v>
      </c>
      <c r="BG15" s="299">
        <v>16.355640000000001</v>
      </c>
      <c r="BH15" s="299">
        <v>15.311070000000001</v>
      </c>
      <c r="BI15" s="299">
        <v>15.744529999999999</v>
      </c>
      <c r="BJ15" s="299">
        <v>16.67848</v>
      </c>
      <c r="BK15" s="299">
        <v>15.626860000000001</v>
      </c>
      <c r="BL15" s="299">
        <v>14.04026</v>
      </c>
      <c r="BM15" s="299">
        <v>15.43454</v>
      </c>
      <c r="BN15" s="299">
        <v>16.012409999999999</v>
      </c>
      <c r="BO15" s="299">
        <v>16.52937</v>
      </c>
      <c r="BP15" s="299">
        <v>16.577770000000001</v>
      </c>
      <c r="BQ15" s="299">
        <v>16.404599999999999</v>
      </c>
      <c r="BR15" s="299">
        <v>16.606169999999999</v>
      </c>
      <c r="BS15" s="299">
        <v>16.012709999999998</v>
      </c>
      <c r="BT15" s="299">
        <v>15.30119</v>
      </c>
      <c r="BU15" s="299">
        <v>16.050180000000001</v>
      </c>
      <c r="BV15" s="299">
        <v>16.26024</v>
      </c>
    </row>
    <row r="16" spans="1:74" ht="11.15" customHeight="1" x14ac:dyDescent="0.25">
      <c r="A16" s="57"/>
      <c r="B16" s="44" t="s">
        <v>736</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210"/>
      <c r="BA16" s="210"/>
      <c r="BB16" s="210"/>
      <c r="BC16" s="299"/>
      <c r="BD16" s="299"/>
      <c r="BE16" s="299"/>
      <c r="BF16" s="299"/>
      <c r="BG16" s="299"/>
      <c r="BH16" s="299"/>
      <c r="BI16" s="299"/>
      <c r="BJ16" s="366"/>
      <c r="BK16" s="366"/>
      <c r="BL16" s="366"/>
      <c r="BM16" s="366"/>
      <c r="BN16" s="366"/>
      <c r="BO16" s="366"/>
      <c r="BP16" s="366"/>
      <c r="BQ16" s="366"/>
      <c r="BR16" s="366"/>
      <c r="BS16" s="366"/>
      <c r="BT16" s="366"/>
      <c r="BU16" s="366"/>
      <c r="BV16" s="366"/>
    </row>
    <row r="17" spans="1:74" ht="11.15" customHeight="1" x14ac:dyDescent="0.25">
      <c r="A17" s="61" t="s">
        <v>505</v>
      </c>
      <c r="B17" s="172" t="s">
        <v>393</v>
      </c>
      <c r="C17" s="210">
        <v>1.1024210000000001</v>
      </c>
      <c r="D17" s="210">
        <v>1.0965020000000001</v>
      </c>
      <c r="E17" s="210">
        <v>1.095742</v>
      </c>
      <c r="F17" s="210">
        <v>1.113267</v>
      </c>
      <c r="G17" s="210">
        <v>1.1414200000000001</v>
      </c>
      <c r="H17" s="210">
        <v>1.1328990000000001</v>
      </c>
      <c r="I17" s="210">
        <v>1.1689050000000001</v>
      </c>
      <c r="J17" s="210">
        <v>1.1854849999999999</v>
      </c>
      <c r="K17" s="210">
        <v>1.1408659999999999</v>
      </c>
      <c r="L17" s="210">
        <v>1.1155809999999999</v>
      </c>
      <c r="M17" s="210">
        <v>1.1494329999999999</v>
      </c>
      <c r="N17" s="210">
        <v>1.210356</v>
      </c>
      <c r="O17" s="210">
        <v>1.108708</v>
      </c>
      <c r="P17" s="210">
        <v>1.007071</v>
      </c>
      <c r="Q17" s="210">
        <v>1.0383579999999999</v>
      </c>
      <c r="R17" s="210">
        <v>1.0650999999999999</v>
      </c>
      <c r="S17" s="210">
        <v>1.064227</v>
      </c>
      <c r="T17" s="210">
        <v>1.0761670000000001</v>
      </c>
      <c r="U17" s="210">
        <v>1.066033</v>
      </c>
      <c r="V17" s="210">
        <v>1.098679</v>
      </c>
      <c r="W17" s="210">
        <v>1.0174989999999999</v>
      </c>
      <c r="X17" s="210">
        <v>1.0142260000000001</v>
      </c>
      <c r="Y17" s="210">
        <v>1.1312009999999999</v>
      </c>
      <c r="Z17" s="210">
        <v>1.1334200000000001</v>
      </c>
      <c r="AA17" s="210">
        <v>1.128091</v>
      </c>
      <c r="AB17" s="210">
        <v>0.94133999999999995</v>
      </c>
      <c r="AC17" s="210">
        <v>0.97412600000000005</v>
      </c>
      <c r="AD17" s="210">
        <v>0.77373199999999998</v>
      </c>
      <c r="AE17" s="210">
        <v>0.80803000000000003</v>
      </c>
      <c r="AF17" s="210">
        <v>0.87066299999999996</v>
      </c>
      <c r="AG17" s="210">
        <v>0.92867299999999997</v>
      </c>
      <c r="AH17" s="210">
        <v>0.923902</v>
      </c>
      <c r="AI17" s="210">
        <v>0.94806299999999999</v>
      </c>
      <c r="AJ17" s="210">
        <v>0.92428699999999997</v>
      </c>
      <c r="AK17" s="210">
        <v>0.93443200000000004</v>
      </c>
      <c r="AL17" s="210">
        <v>0.91493100000000005</v>
      </c>
      <c r="AM17" s="210">
        <v>0.89135200000000003</v>
      </c>
      <c r="AN17" s="210">
        <v>0.76456800000000003</v>
      </c>
      <c r="AO17" s="210">
        <v>0.86360800000000004</v>
      </c>
      <c r="AP17" s="210">
        <v>0.94893099999999997</v>
      </c>
      <c r="AQ17" s="210">
        <v>1.0244139999999999</v>
      </c>
      <c r="AR17" s="210">
        <v>0.92243299999999995</v>
      </c>
      <c r="AS17" s="210">
        <v>0.95986700000000003</v>
      </c>
      <c r="AT17" s="210">
        <v>1.008737</v>
      </c>
      <c r="AU17" s="210">
        <v>0.936666</v>
      </c>
      <c r="AV17" s="210">
        <v>1.013287</v>
      </c>
      <c r="AW17" s="210">
        <v>1.0125949999999999</v>
      </c>
      <c r="AX17" s="210">
        <v>1.0832520000000001</v>
      </c>
      <c r="AY17" s="210">
        <v>0.98418499999999998</v>
      </c>
      <c r="AZ17" s="210">
        <v>0.90092899999999998</v>
      </c>
      <c r="BA17" s="210">
        <v>1.0332269999999999</v>
      </c>
      <c r="BB17" s="210">
        <v>1.1267</v>
      </c>
      <c r="BC17" s="299">
        <v>1.0699829999999999</v>
      </c>
      <c r="BD17" s="299">
        <v>1.0493950000000001</v>
      </c>
      <c r="BE17" s="299">
        <v>1.0497399999999999</v>
      </c>
      <c r="BF17" s="299">
        <v>1.066082</v>
      </c>
      <c r="BG17" s="299">
        <v>1.064667</v>
      </c>
      <c r="BH17" s="299">
        <v>1.0043610000000001</v>
      </c>
      <c r="BI17" s="299">
        <v>1.0787420000000001</v>
      </c>
      <c r="BJ17" s="299">
        <v>1.0895969999999999</v>
      </c>
      <c r="BK17" s="299">
        <v>1.083798</v>
      </c>
      <c r="BL17" s="299">
        <v>1.0039009999999999</v>
      </c>
      <c r="BM17" s="299">
        <v>0.99437819999999999</v>
      </c>
      <c r="BN17" s="299">
        <v>0.99765340000000002</v>
      </c>
      <c r="BO17" s="299">
        <v>0.9869346</v>
      </c>
      <c r="BP17" s="299">
        <v>0.96074530000000002</v>
      </c>
      <c r="BQ17" s="299">
        <v>0.95820819999999995</v>
      </c>
      <c r="BR17" s="299">
        <v>1.0245280000000001</v>
      </c>
      <c r="BS17" s="299">
        <v>0.98457289999999997</v>
      </c>
      <c r="BT17" s="299">
        <v>0.961032</v>
      </c>
      <c r="BU17" s="299">
        <v>1.0161530000000001</v>
      </c>
      <c r="BV17" s="299">
        <v>1.0547299999999999</v>
      </c>
    </row>
    <row r="18" spans="1:74" ht="11.15" customHeight="1" x14ac:dyDescent="0.25">
      <c r="A18" s="61" t="s">
        <v>504</v>
      </c>
      <c r="B18" s="172" t="s">
        <v>892</v>
      </c>
      <c r="C18" s="210">
        <v>3.8529680000000002</v>
      </c>
      <c r="D18" s="210">
        <v>4.0605000000000002</v>
      </c>
      <c r="E18" s="210">
        <v>4.2002579999999998</v>
      </c>
      <c r="F18" s="210">
        <v>4.2857669999999999</v>
      </c>
      <c r="G18" s="210">
        <v>4.351871</v>
      </c>
      <c r="H18" s="210">
        <v>4.3366670000000003</v>
      </c>
      <c r="I18" s="210">
        <v>4.4516770000000001</v>
      </c>
      <c r="J18" s="210">
        <v>4.6016130000000004</v>
      </c>
      <c r="K18" s="210">
        <v>4.6383000000000001</v>
      </c>
      <c r="L18" s="210">
        <v>4.5876770000000002</v>
      </c>
      <c r="M18" s="210">
        <v>4.5627000000000004</v>
      </c>
      <c r="N18" s="210">
        <v>4.4834839999999998</v>
      </c>
      <c r="O18" s="210">
        <v>4.5540649999999996</v>
      </c>
      <c r="P18" s="210">
        <v>4.7127499999999998</v>
      </c>
      <c r="Q18" s="210">
        <v>4.7294840000000002</v>
      </c>
      <c r="R18" s="210">
        <v>4.7902329999999997</v>
      </c>
      <c r="S18" s="210">
        <v>4.8398070000000004</v>
      </c>
      <c r="T18" s="210">
        <v>4.7946999999999997</v>
      </c>
      <c r="U18" s="210">
        <v>4.7073229999999997</v>
      </c>
      <c r="V18" s="210">
        <v>4.7658709999999997</v>
      </c>
      <c r="W18" s="210">
        <v>4.9894999999999996</v>
      </c>
      <c r="X18" s="210">
        <v>5.0222579999999999</v>
      </c>
      <c r="Y18" s="210">
        <v>4.9945000000000004</v>
      </c>
      <c r="Z18" s="210">
        <v>4.9915159999999998</v>
      </c>
      <c r="AA18" s="210">
        <v>5.2057739999999999</v>
      </c>
      <c r="AB18" s="210">
        <v>5.0520350000000001</v>
      </c>
      <c r="AC18" s="210">
        <v>5.2528709999999998</v>
      </c>
      <c r="AD18" s="210">
        <v>4.9342670000000002</v>
      </c>
      <c r="AE18" s="210">
        <v>4.7454520000000002</v>
      </c>
      <c r="AF18" s="210">
        <v>5.1946669999999999</v>
      </c>
      <c r="AG18" s="210">
        <v>5.3675810000000004</v>
      </c>
      <c r="AH18" s="210">
        <v>5.3514520000000001</v>
      </c>
      <c r="AI18" s="210">
        <v>5.3078329999999996</v>
      </c>
      <c r="AJ18" s="210">
        <v>5.2972580000000002</v>
      </c>
      <c r="AK18" s="210">
        <v>5.3214670000000002</v>
      </c>
      <c r="AL18" s="210">
        <v>5.0582580000000004</v>
      </c>
      <c r="AM18" s="210">
        <v>5.188097</v>
      </c>
      <c r="AN18" s="210">
        <v>4.214893</v>
      </c>
      <c r="AO18" s="210">
        <v>5.1158070000000002</v>
      </c>
      <c r="AP18" s="210">
        <v>5.4427000000000003</v>
      </c>
      <c r="AQ18" s="210">
        <v>5.4610969999999996</v>
      </c>
      <c r="AR18" s="210">
        <v>5.4744330000000003</v>
      </c>
      <c r="AS18" s="210">
        <v>5.4551939999999997</v>
      </c>
      <c r="AT18" s="210">
        <v>5.5681940000000001</v>
      </c>
      <c r="AU18" s="210">
        <v>5.5401670000000003</v>
      </c>
      <c r="AV18" s="210">
        <v>5.7134840000000002</v>
      </c>
      <c r="AW18" s="210">
        <v>5.7675000000000001</v>
      </c>
      <c r="AX18" s="210">
        <v>5.7326449999999998</v>
      </c>
      <c r="AY18" s="210">
        <v>5.4461940000000002</v>
      </c>
      <c r="AZ18" s="210">
        <v>5.4746790000000001</v>
      </c>
      <c r="BA18" s="210">
        <v>5.6411728422999996</v>
      </c>
      <c r="BB18" s="210">
        <v>5.6444526029000004</v>
      </c>
      <c r="BC18" s="299">
        <v>5.7790489999999997</v>
      </c>
      <c r="BD18" s="299">
        <v>5.8637860000000002</v>
      </c>
      <c r="BE18" s="299">
        <v>5.8634190000000004</v>
      </c>
      <c r="BF18" s="299">
        <v>5.9742040000000003</v>
      </c>
      <c r="BG18" s="299">
        <v>5.9886999999999997</v>
      </c>
      <c r="BH18" s="299">
        <v>6.0636900000000002</v>
      </c>
      <c r="BI18" s="299">
        <v>6.1640180000000004</v>
      </c>
      <c r="BJ18" s="299">
        <v>6.088819</v>
      </c>
      <c r="BK18" s="299">
        <v>6.0944240000000001</v>
      </c>
      <c r="BL18" s="299">
        <v>6.1564420000000002</v>
      </c>
      <c r="BM18" s="299">
        <v>6.2078720000000001</v>
      </c>
      <c r="BN18" s="299">
        <v>6.2126210000000004</v>
      </c>
      <c r="BO18" s="299">
        <v>6.2635829999999997</v>
      </c>
      <c r="BP18" s="299">
        <v>6.2221390000000003</v>
      </c>
      <c r="BQ18" s="299">
        <v>6.2031109999999998</v>
      </c>
      <c r="BR18" s="299">
        <v>6.2808469999999996</v>
      </c>
      <c r="BS18" s="299">
        <v>6.3041450000000001</v>
      </c>
      <c r="BT18" s="299">
        <v>6.366161</v>
      </c>
      <c r="BU18" s="299">
        <v>6.3816439999999997</v>
      </c>
      <c r="BV18" s="299">
        <v>6.3001399999999999</v>
      </c>
    </row>
    <row r="19" spans="1:74" ht="11.15" customHeight="1" x14ac:dyDescent="0.25">
      <c r="A19" s="61" t="s">
        <v>870</v>
      </c>
      <c r="B19" s="172" t="s">
        <v>871</v>
      </c>
      <c r="C19" s="210">
        <v>1.2053119999999999</v>
      </c>
      <c r="D19" s="210">
        <v>1.2232970000000001</v>
      </c>
      <c r="E19" s="210">
        <v>1.2091499999999999</v>
      </c>
      <c r="F19" s="210">
        <v>1.2004159999999999</v>
      </c>
      <c r="G19" s="210">
        <v>1.2244409999999999</v>
      </c>
      <c r="H19" s="210">
        <v>1.2542850000000001</v>
      </c>
      <c r="I19" s="210">
        <v>1.2677499999999999</v>
      </c>
      <c r="J19" s="210">
        <v>1.284127</v>
      </c>
      <c r="K19" s="210">
        <v>1.208539</v>
      </c>
      <c r="L19" s="210">
        <v>1.21401</v>
      </c>
      <c r="M19" s="210">
        <v>1.235635</v>
      </c>
      <c r="N19" s="210">
        <v>1.219158</v>
      </c>
      <c r="O19" s="210">
        <v>1.1097619999999999</v>
      </c>
      <c r="P19" s="210">
        <v>1.1117079999999999</v>
      </c>
      <c r="Q19" s="210">
        <v>1.0845469999999999</v>
      </c>
      <c r="R19" s="210">
        <v>1.1336200000000001</v>
      </c>
      <c r="S19" s="210">
        <v>1.1457329999999999</v>
      </c>
      <c r="T19" s="210">
        <v>1.1544779999999999</v>
      </c>
      <c r="U19" s="210">
        <v>1.1503049999999999</v>
      </c>
      <c r="V19" s="210">
        <v>1.1285449999999999</v>
      </c>
      <c r="W19" s="210">
        <v>1.0668759999999999</v>
      </c>
      <c r="X19" s="210">
        <v>1.088292</v>
      </c>
      <c r="Y19" s="210">
        <v>1.125297</v>
      </c>
      <c r="Z19" s="210">
        <v>1.1539699999999999</v>
      </c>
      <c r="AA19" s="210">
        <v>1.1582589999999999</v>
      </c>
      <c r="AB19" s="210">
        <v>1.140509</v>
      </c>
      <c r="AC19" s="210">
        <v>1.046513</v>
      </c>
      <c r="AD19" s="210">
        <v>0.66970399999999997</v>
      </c>
      <c r="AE19" s="210">
        <v>0.78595000000000004</v>
      </c>
      <c r="AF19" s="210">
        <v>0.96711599999999998</v>
      </c>
      <c r="AG19" s="210">
        <v>1.0307489999999999</v>
      </c>
      <c r="AH19" s="210">
        <v>1.0227630000000001</v>
      </c>
      <c r="AI19" s="210">
        <v>1.0330170000000001</v>
      </c>
      <c r="AJ19" s="210">
        <v>1.0555319999999999</v>
      </c>
      <c r="AK19" s="210">
        <v>1.096816</v>
      </c>
      <c r="AL19" s="210">
        <v>1.0719799999999999</v>
      </c>
      <c r="AM19" s="210">
        <v>1.0606450000000001</v>
      </c>
      <c r="AN19" s="210">
        <v>0.93417899999999998</v>
      </c>
      <c r="AO19" s="210">
        <v>1.080214</v>
      </c>
      <c r="AP19" s="210">
        <v>1.0715920000000001</v>
      </c>
      <c r="AQ19" s="210">
        <v>1.151294</v>
      </c>
      <c r="AR19" s="210">
        <v>1.153902</v>
      </c>
      <c r="AS19" s="210">
        <v>1.157424</v>
      </c>
      <c r="AT19" s="210">
        <v>1.0821529999999999</v>
      </c>
      <c r="AU19" s="210">
        <v>1.059372</v>
      </c>
      <c r="AV19" s="210">
        <v>1.198893</v>
      </c>
      <c r="AW19" s="210">
        <v>1.2507839999999999</v>
      </c>
      <c r="AX19" s="210">
        <v>1.2589399999999999</v>
      </c>
      <c r="AY19" s="210">
        <v>1.2036469999999999</v>
      </c>
      <c r="AZ19" s="210">
        <v>1.180175</v>
      </c>
      <c r="BA19" s="210">
        <v>1.1966400677</v>
      </c>
      <c r="BB19" s="210">
        <v>1.1527371467</v>
      </c>
      <c r="BC19" s="299">
        <v>1.1667670000000001</v>
      </c>
      <c r="BD19" s="299">
        <v>1.181597</v>
      </c>
      <c r="BE19" s="299">
        <v>1.1956169999999999</v>
      </c>
      <c r="BF19" s="299">
        <v>1.189905</v>
      </c>
      <c r="BG19" s="299">
        <v>1.156244</v>
      </c>
      <c r="BH19" s="299">
        <v>1.1746840000000001</v>
      </c>
      <c r="BI19" s="299">
        <v>1.227765</v>
      </c>
      <c r="BJ19" s="299">
        <v>1.2369380000000001</v>
      </c>
      <c r="BK19" s="299">
        <v>1.159956</v>
      </c>
      <c r="BL19" s="299">
        <v>1.1695629999999999</v>
      </c>
      <c r="BM19" s="299">
        <v>1.156825</v>
      </c>
      <c r="BN19" s="299">
        <v>1.17492</v>
      </c>
      <c r="BO19" s="299">
        <v>1.2036150000000001</v>
      </c>
      <c r="BP19" s="299">
        <v>1.2166669999999999</v>
      </c>
      <c r="BQ19" s="299">
        <v>1.2107559999999999</v>
      </c>
      <c r="BR19" s="299">
        <v>1.1942729999999999</v>
      </c>
      <c r="BS19" s="299">
        <v>1.1658310000000001</v>
      </c>
      <c r="BT19" s="299">
        <v>1.19171</v>
      </c>
      <c r="BU19" s="299">
        <v>1.2621</v>
      </c>
      <c r="BV19" s="299">
        <v>1.28182</v>
      </c>
    </row>
    <row r="20" spans="1:74" ht="11.15" customHeight="1" x14ac:dyDescent="0.25">
      <c r="A20" s="61" t="s">
        <v>783</v>
      </c>
      <c r="B20" s="172" t="s">
        <v>108</v>
      </c>
      <c r="C20" s="210">
        <v>1.0508710000000001</v>
      </c>
      <c r="D20" s="210">
        <v>1.0597859999999999</v>
      </c>
      <c r="E20" s="210">
        <v>1.0448390000000001</v>
      </c>
      <c r="F20" s="210">
        <v>1.022667</v>
      </c>
      <c r="G20" s="210">
        <v>1.044807</v>
      </c>
      <c r="H20" s="210">
        <v>1.064133</v>
      </c>
      <c r="I20" s="210">
        <v>1.078387</v>
      </c>
      <c r="J20" s="210">
        <v>1.0894520000000001</v>
      </c>
      <c r="K20" s="210">
        <v>1.0222329999999999</v>
      </c>
      <c r="L20" s="210">
        <v>1.0438069999999999</v>
      </c>
      <c r="M20" s="210">
        <v>1.050967</v>
      </c>
      <c r="N20" s="210">
        <v>1.0237419999999999</v>
      </c>
      <c r="O20" s="210">
        <v>1.019452</v>
      </c>
      <c r="P20" s="210">
        <v>1.021393</v>
      </c>
      <c r="Q20" s="210">
        <v>0.99558100000000005</v>
      </c>
      <c r="R20" s="210">
        <v>1.0327</v>
      </c>
      <c r="S20" s="210">
        <v>1.0472900000000001</v>
      </c>
      <c r="T20" s="210">
        <v>1.063267</v>
      </c>
      <c r="U20" s="210">
        <v>1.0497099999999999</v>
      </c>
      <c r="V20" s="210">
        <v>1.0297099999999999</v>
      </c>
      <c r="W20" s="210">
        <v>0.97440000000000004</v>
      </c>
      <c r="X20" s="210">
        <v>0.99809700000000001</v>
      </c>
      <c r="Y20" s="210">
        <v>1.0452669999999999</v>
      </c>
      <c r="Z20" s="210">
        <v>1.0733870000000001</v>
      </c>
      <c r="AA20" s="210">
        <v>1.075677</v>
      </c>
      <c r="AB20" s="210">
        <v>1.052103</v>
      </c>
      <c r="AC20" s="210">
        <v>0.94867699999999999</v>
      </c>
      <c r="AD20" s="210">
        <v>0.56676599999999999</v>
      </c>
      <c r="AE20" s="210">
        <v>0.68248299999999995</v>
      </c>
      <c r="AF20" s="210">
        <v>0.86529999999999996</v>
      </c>
      <c r="AG20" s="210">
        <v>0.926064</v>
      </c>
      <c r="AH20" s="210">
        <v>0.91677399999999998</v>
      </c>
      <c r="AI20" s="210">
        <v>0.92596599999999996</v>
      </c>
      <c r="AJ20" s="210">
        <v>0.95528000000000002</v>
      </c>
      <c r="AK20" s="210">
        <v>0.99715200000000004</v>
      </c>
      <c r="AL20" s="210">
        <v>0.97121999999999997</v>
      </c>
      <c r="AM20" s="210">
        <v>0.93054800000000004</v>
      </c>
      <c r="AN20" s="210">
        <v>0.81885699999999995</v>
      </c>
      <c r="AO20" s="210">
        <v>0.94639700000000004</v>
      </c>
      <c r="AP20" s="210">
        <v>0.94060200000000005</v>
      </c>
      <c r="AQ20" s="210">
        <v>1.0072030000000001</v>
      </c>
      <c r="AR20" s="210">
        <v>1.0227329999999999</v>
      </c>
      <c r="AS20" s="210">
        <v>1.014052</v>
      </c>
      <c r="AT20" s="210">
        <v>0.93794699999999998</v>
      </c>
      <c r="AU20" s="210">
        <v>0.93623699999999999</v>
      </c>
      <c r="AV20" s="210">
        <v>1.0375650000000001</v>
      </c>
      <c r="AW20" s="210">
        <v>1.0794790000000001</v>
      </c>
      <c r="AX20" s="210">
        <v>1.0683069999999999</v>
      </c>
      <c r="AY20" s="210">
        <v>1.0389390000000001</v>
      </c>
      <c r="AZ20" s="210">
        <v>1.011477</v>
      </c>
      <c r="BA20" s="210">
        <v>1.0268709677000001</v>
      </c>
      <c r="BB20" s="210">
        <v>0.96786014666999998</v>
      </c>
      <c r="BC20" s="299">
        <v>0.98652930000000005</v>
      </c>
      <c r="BD20" s="299">
        <v>0.99888489999999996</v>
      </c>
      <c r="BE20" s="299">
        <v>1.0019</v>
      </c>
      <c r="BF20" s="299">
        <v>1.003414</v>
      </c>
      <c r="BG20" s="299">
        <v>0.98942200000000002</v>
      </c>
      <c r="BH20" s="299">
        <v>0.99082519999999996</v>
      </c>
      <c r="BI20" s="299">
        <v>1.0238560000000001</v>
      </c>
      <c r="BJ20" s="299">
        <v>1.021215</v>
      </c>
      <c r="BK20" s="299">
        <v>0.97734469999999996</v>
      </c>
      <c r="BL20" s="299">
        <v>0.97974190000000005</v>
      </c>
      <c r="BM20" s="299">
        <v>0.95544870000000004</v>
      </c>
      <c r="BN20" s="299">
        <v>0.97016659999999999</v>
      </c>
      <c r="BO20" s="299">
        <v>0.99897449999999999</v>
      </c>
      <c r="BP20" s="299">
        <v>1.0111079999999999</v>
      </c>
      <c r="BQ20" s="299">
        <v>0.99737390000000004</v>
      </c>
      <c r="BR20" s="299">
        <v>0.99376660000000006</v>
      </c>
      <c r="BS20" s="299">
        <v>0.98358780000000001</v>
      </c>
      <c r="BT20" s="299">
        <v>0.98895569999999999</v>
      </c>
      <c r="BU20" s="299">
        <v>1.031504</v>
      </c>
      <c r="BV20" s="299">
        <v>1.035555</v>
      </c>
    </row>
    <row r="21" spans="1:74" ht="11.15" customHeight="1" x14ac:dyDescent="0.25">
      <c r="A21" s="61" t="s">
        <v>872</v>
      </c>
      <c r="B21" s="172" t="s">
        <v>873</v>
      </c>
      <c r="C21" s="210">
        <v>0.21954209677</v>
      </c>
      <c r="D21" s="210">
        <v>0.16444314286</v>
      </c>
      <c r="E21" s="210">
        <v>0.23425712903000001</v>
      </c>
      <c r="F21" s="210">
        <v>0.20937966666999999</v>
      </c>
      <c r="G21" s="210">
        <v>0.19104587097</v>
      </c>
      <c r="H21" s="210">
        <v>0.21827299999999999</v>
      </c>
      <c r="I21" s="210">
        <v>0.18833816129</v>
      </c>
      <c r="J21" s="210">
        <v>0.21041741935</v>
      </c>
      <c r="K21" s="210">
        <v>0.21740699999999999</v>
      </c>
      <c r="L21" s="210">
        <v>0.19108412902999999</v>
      </c>
      <c r="M21" s="210">
        <v>0.21369266667</v>
      </c>
      <c r="N21" s="210">
        <v>0.25137890323000001</v>
      </c>
      <c r="O21" s="210">
        <v>0.22645267742</v>
      </c>
      <c r="P21" s="210">
        <v>0.21721314286000001</v>
      </c>
      <c r="Q21" s="210">
        <v>0.20670906452000001</v>
      </c>
      <c r="R21" s="210">
        <v>0.19823433333000001</v>
      </c>
      <c r="S21" s="210">
        <v>0.19580725805999999</v>
      </c>
      <c r="T21" s="210">
        <v>0.21546699999999999</v>
      </c>
      <c r="U21" s="210">
        <v>0.21480567742000001</v>
      </c>
      <c r="V21" s="210">
        <v>0.20774241935000001</v>
      </c>
      <c r="W21" s="210">
        <v>0.19540033333000001</v>
      </c>
      <c r="X21" s="210">
        <v>0.19225735484000001</v>
      </c>
      <c r="Y21" s="210">
        <v>0.21736733333</v>
      </c>
      <c r="Z21" s="210">
        <v>0.21854719354999999</v>
      </c>
      <c r="AA21" s="210">
        <v>0.22435641935</v>
      </c>
      <c r="AB21" s="210">
        <v>0.20613889655000001</v>
      </c>
      <c r="AC21" s="210">
        <v>0.21832225806</v>
      </c>
      <c r="AD21" s="210">
        <v>0.18726733333000001</v>
      </c>
      <c r="AE21" s="210">
        <v>0.19396751612999999</v>
      </c>
      <c r="AF21" s="210">
        <v>0.17730166667</v>
      </c>
      <c r="AG21" s="210">
        <v>0.20712993548</v>
      </c>
      <c r="AH21" s="210">
        <v>0.19493441935</v>
      </c>
      <c r="AI21" s="210">
        <v>0.18493266667</v>
      </c>
      <c r="AJ21" s="210">
        <v>0.19324206452000001</v>
      </c>
      <c r="AK21" s="210">
        <v>0.1995403</v>
      </c>
      <c r="AL21" s="210">
        <v>0.18784261290000001</v>
      </c>
      <c r="AM21" s="210">
        <v>0.20264270968</v>
      </c>
      <c r="AN21" s="210">
        <v>0.17764271429</v>
      </c>
      <c r="AO21" s="210">
        <v>0.19611203226000001</v>
      </c>
      <c r="AP21" s="210">
        <v>0.20686146666999999</v>
      </c>
      <c r="AQ21" s="210">
        <v>0.21765629032</v>
      </c>
      <c r="AR21" s="210">
        <v>0.22625816667000001</v>
      </c>
      <c r="AS21" s="210">
        <v>0.22281474194000001</v>
      </c>
      <c r="AT21" s="210">
        <v>0.22027416128999999</v>
      </c>
      <c r="AU21" s="210">
        <v>0.22197723333</v>
      </c>
      <c r="AV21" s="210">
        <v>0.21973699999999999</v>
      </c>
      <c r="AW21" s="210">
        <v>0.22811183333000001</v>
      </c>
      <c r="AX21" s="210">
        <v>0.24390625805999999</v>
      </c>
      <c r="AY21" s="210">
        <v>0.22698612903000001</v>
      </c>
      <c r="AZ21" s="210">
        <v>0.20669667856999999</v>
      </c>
      <c r="BA21" s="210">
        <v>0.20821390000000001</v>
      </c>
      <c r="BB21" s="210">
        <v>0.21901010000000001</v>
      </c>
      <c r="BC21" s="299">
        <v>0.21960579999999999</v>
      </c>
      <c r="BD21" s="299">
        <v>0.222633</v>
      </c>
      <c r="BE21" s="299">
        <v>0.2204014</v>
      </c>
      <c r="BF21" s="299">
        <v>0.2169932</v>
      </c>
      <c r="BG21" s="299">
        <v>0.2143602</v>
      </c>
      <c r="BH21" s="299">
        <v>0.20788680000000001</v>
      </c>
      <c r="BI21" s="299">
        <v>0.21875310000000001</v>
      </c>
      <c r="BJ21" s="299">
        <v>0.22754269999999999</v>
      </c>
      <c r="BK21" s="299">
        <v>0.2104946</v>
      </c>
      <c r="BL21" s="299">
        <v>0.20024620000000001</v>
      </c>
      <c r="BM21" s="299">
        <v>0.20685419999999999</v>
      </c>
      <c r="BN21" s="299">
        <v>0.21485399999999999</v>
      </c>
      <c r="BO21" s="299">
        <v>0.21846160000000001</v>
      </c>
      <c r="BP21" s="299">
        <v>0.22114030000000001</v>
      </c>
      <c r="BQ21" s="299">
        <v>0.2205445</v>
      </c>
      <c r="BR21" s="299">
        <v>0.21699660000000001</v>
      </c>
      <c r="BS21" s="299">
        <v>0.21265239999999999</v>
      </c>
      <c r="BT21" s="299">
        <v>0.2074792</v>
      </c>
      <c r="BU21" s="299">
        <v>0.22017110000000001</v>
      </c>
      <c r="BV21" s="299">
        <v>0.2275519</v>
      </c>
    </row>
    <row r="22" spans="1:74" ht="11.15" customHeight="1" x14ac:dyDescent="0.25">
      <c r="A22" s="61" t="s">
        <v>506</v>
      </c>
      <c r="B22" s="172" t="s">
        <v>120</v>
      </c>
      <c r="C22" s="210">
        <v>-2.836776</v>
      </c>
      <c r="D22" s="210">
        <v>-3.0839750000000001</v>
      </c>
      <c r="E22" s="210">
        <v>-3.1652140000000002</v>
      </c>
      <c r="F22" s="210">
        <v>-3.7562679999999999</v>
      </c>
      <c r="G22" s="210">
        <v>-3.2573479999999999</v>
      </c>
      <c r="H22" s="210">
        <v>-3.3062520000000002</v>
      </c>
      <c r="I22" s="210">
        <v>-3.3985970000000001</v>
      </c>
      <c r="J22" s="210">
        <v>-2.860268</v>
      </c>
      <c r="K22" s="210">
        <v>-3.104088</v>
      </c>
      <c r="L22" s="210">
        <v>-3.6407959999999999</v>
      </c>
      <c r="M22" s="210">
        <v>-4.1498689999999998</v>
      </c>
      <c r="N22" s="210">
        <v>-3.9866389999999998</v>
      </c>
      <c r="O22" s="210">
        <v>-3.1295500000000001</v>
      </c>
      <c r="P22" s="210">
        <v>-3.3028339999999998</v>
      </c>
      <c r="Q22" s="210">
        <v>-3.1507390000000002</v>
      </c>
      <c r="R22" s="210">
        <v>-2.945309</v>
      </c>
      <c r="S22" s="210">
        <v>-2.5401090000000002</v>
      </c>
      <c r="T22" s="210">
        <v>-3.3317860000000001</v>
      </c>
      <c r="U22" s="210">
        <v>-2.715535</v>
      </c>
      <c r="V22" s="210">
        <v>-3.2402739999999999</v>
      </c>
      <c r="W22" s="210">
        <v>-3.3502230000000002</v>
      </c>
      <c r="X22" s="210">
        <v>-3.2699180000000001</v>
      </c>
      <c r="Y22" s="210">
        <v>-3.3755090000000001</v>
      </c>
      <c r="Z22" s="210">
        <v>-3.4677169999999999</v>
      </c>
      <c r="AA22" s="210">
        <v>-3.6716920000000002</v>
      </c>
      <c r="AB22" s="210">
        <v>-4.0899299999999998</v>
      </c>
      <c r="AC22" s="210">
        <v>-3.832465</v>
      </c>
      <c r="AD22" s="210">
        <v>-3.7493560000000001</v>
      </c>
      <c r="AE22" s="210">
        <v>-2.2593079999999999</v>
      </c>
      <c r="AF22" s="210">
        <v>-2.886002</v>
      </c>
      <c r="AG22" s="210">
        <v>-3.2021649999999999</v>
      </c>
      <c r="AH22" s="210">
        <v>-3.108949</v>
      </c>
      <c r="AI22" s="210">
        <v>-2.8891800000000001</v>
      </c>
      <c r="AJ22" s="210">
        <v>-3.3675190000000002</v>
      </c>
      <c r="AK22" s="210">
        <v>-3.0812469999999998</v>
      </c>
      <c r="AL22" s="210">
        <v>-3.5419290000000001</v>
      </c>
      <c r="AM22" s="210">
        <v>-3.4319440000000001</v>
      </c>
      <c r="AN22" s="210">
        <v>-2.8997670000000002</v>
      </c>
      <c r="AO22" s="210">
        <v>-2.4924110000000002</v>
      </c>
      <c r="AP22" s="210">
        <v>-3.3783219999999998</v>
      </c>
      <c r="AQ22" s="210">
        <v>-2.7925209999999998</v>
      </c>
      <c r="AR22" s="210">
        <v>-3.2156920000000002</v>
      </c>
      <c r="AS22" s="210">
        <v>-3.5464829999999998</v>
      </c>
      <c r="AT22" s="210">
        <v>-3.4249459999999998</v>
      </c>
      <c r="AU22" s="210">
        <v>-2.7358189999999998</v>
      </c>
      <c r="AV22" s="210">
        <v>-3.6089540000000002</v>
      </c>
      <c r="AW22" s="210">
        <v>-3.9333909999999999</v>
      </c>
      <c r="AX22" s="210">
        <v>-4.031555</v>
      </c>
      <c r="AY22" s="210">
        <v>-3.6406139999999998</v>
      </c>
      <c r="AZ22" s="210">
        <v>-3.3960680000000001</v>
      </c>
      <c r="BA22" s="210">
        <v>-4.5374004085999999</v>
      </c>
      <c r="BB22" s="210">
        <v>-4.1809326061999998</v>
      </c>
      <c r="BC22" s="299">
        <v>-3.469509</v>
      </c>
      <c r="BD22" s="299">
        <v>-3.4408210000000001</v>
      </c>
      <c r="BE22" s="299">
        <v>-3.116193</v>
      </c>
      <c r="BF22" s="299">
        <v>-3.8335490000000001</v>
      </c>
      <c r="BG22" s="299">
        <v>-4.1324949999999996</v>
      </c>
      <c r="BH22" s="299">
        <v>-3.4478840000000002</v>
      </c>
      <c r="BI22" s="299">
        <v>-3.545248</v>
      </c>
      <c r="BJ22" s="299">
        <v>-4.743646</v>
      </c>
      <c r="BK22" s="299">
        <v>-4.2108080000000001</v>
      </c>
      <c r="BL22" s="299">
        <v>-2.746346</v>
      </c>
      <c r="BM22" s="299">
        <v>-3.927673</v>
      </c>
      <c r="BN22" s="299">
        <v>-3.803134</v>
      </c>
      <c r="BO22" s="299">
        <v>-3.7646329999999999</v>
      </c>
      <c r="BP22" s="299">
        <v>-3.5541550000000002</v>
      </c>
      <c r="BQ22" s="299">
        <v>-3.4069530000000001</v>
      </c>
      <c r="BR22" s="299">
        <v>-3.8419620000000001</v>
      </c>
      <c r="BS22" s="299">
        <v>-3.8038430000000001</v>
      </c>
      <c r="BT22" s="299">
        <v>-3.4795410000000002</v>
      </c>
      <c r="BU22" s="299">
        <v>-4.0552299999999999</v>
      </c>
      <c r="BV22" s="299">
        <v>-4.4213009999999997</v>
      </c>
    </row>
    <row r="23" spans="1:74" ht="11.15" customHeight="1" x14ac:dyDescent="0.25">
      <c r="A23" s="565" t="s">
        <v>966</v>
      </c>
      <c r="B23" s="66" t="s">
        <v>967</v>
      </c>
      <c r="C23" s="210">
        <v>-1.183003</v>
      </c>
      <c r="D23" s="210">
        <v>-1.205686</v>
      </c>
      <c r="E23" s="210">
        <v>-1.2105170000000001</v>
      </c>
      <c r="F23" s="210">
        <v>-1.5021450000000001</v>
      </c>
      <c r="G23" s="210">
        <v>-1.594983</v>
      </c>
      <c r="H23" s="210">
        <v>-1.482648</v>
      </c>
      <c r="I23" s="210">
        <v>-1.501959</v>
      </c>
      <c r="J23" s="210">
        <v>-1.500129</v>
      </c>
      <c r="K23" s="210">
        <v>-1.4105270000000001</v>
      </c>
      <c r="L23" s="210">
        <v>-1.4160429999999999</v>
      </c>
      <c r="M23" s="210">
        <v>-1.4311400000000001</v>
      </c>
      <c r="N23" s="210">
        <v>-1.40273</v>
      </c>
      <c r="O23" s="210">
        <v>-1.2643200000000001</v>
      </c>
      <c r="P23" s="210">
        <v>-1.2705420000000001</v>
      </c>
      <c r="Q23" s="210">
        <v>-1.39737</v>
      </c>
      <c r="R23" s="210">
        <v>-1.715192</v>
      </c>
      <c r="S23" s="210">
        <v>-1.618247</v>
      </c>
      <c r="T23" s="210">
        <v>-1.6903319999999999</v>
      </c>
      <c r="U23" s="210">
        <v>-1.712696</v>
      </c>
      <c r="V23" s="210">
        <v>-1.653737</v>
      </c>
      <c r="W23" s="210">
        <v>-1.7083740000000001</v>
      </c>
      <c r="X23" s="210">
        <v>-1.8825879999999999</v>
      </c>
      <c r="Y23" s="210">
        <v>-1.790734</v>
      </c>
      <c r="Z23" s="210">
        <v>-1.7550600000000001</v>
      </c>
      <c r="AA23" s="210">
        <v>-1.9143810000000001</v>
      </c>
      <c r="AB23" s="210">
        <v>-2.0347520000000001</v>
      </c>
      <c r="AC23" s="210">
        <v>-1.906002</v>
      </c>
      <c r="AD23" s="210">
        <v>-2.0095200000000002</v>
      </c>
      <c r="AE23" s="210">
        <v>-1.670326</v>
      </c>
      <c r="AF23" s="210">
        <v>-1.8587880000000001</v>
      </c>
      <c r="AG23" s="210">
        <v>-1.903043</v>
      </c>
      <c r="AH23" s="210">
        <v>-1.822498</v>
      </c>
      <c r="AI23" s="210">
        <v>-1.7624919999999999</v>
      </c>
      <c r="AJ23" s="210">
        <v>-2.170919</v>
      </c>
      <c r="AK23" s="210">
        <v>-1.9687220000000001</v>
      </c>
      <c r="AL23" s="210">
        <v>-2.0388820000000001</v>
      </c>
      <c r="AM23" s="210">
        <v>-2.1455890000000002</v>
      </c>
      <c r="AN23" s="210">
        <v>-1.932968</v>
      </c>
      <c r="AO23" s="210">
        <v>-1.9849589999999999</v>
      </c>
      <c r="AP23" s="210">
        <v>-2.328627</v>
      </c>
      <c r="AQ23" s="210">
        <v>-2.1592159999999998</v>
      </c>
      <c r="AR23" s="210">
        <v>-2.2001750000000002</v>
      </c>
      <c r="AS23" s="210">
        <v>-2.1780810000000002</v>
      </c>
      <c r="AT23" s="210">
        <v>-2.258991</v>
      </c>
      <c r="AU23" s="210">
        <v>-2.026519</v>
      </c>
      <c r="AV23" s="210">
        <v>-2.2137199999999999</v>
      </c>
      <c r="AW23" s="210">
        <v>-2.2468249999999999</v>
      </c>
      <c r="AX23" s="210">
        <v>-2.1143770000000002</v>
      </c>
      <c r="AY23" s="210">
        <v>-2.0634570000000001</v>
      </c>
      <c r="AZ23" s="210">
        <v>-2.007889</v>
      </c>
      <c r="BA23" s="210">
        <v>-2.1867184064999998</v>
      </c>
      <c r="BB23" s="210">
        <v>-2.3438202666999999</v>
      </c>
      <c r="BC23" s="299">
        <v>-2.0529860000000002</v>
      </c>
      <c r="BD23" s="299">
        <v>-2.096079</v>
      </c>
      <c r="BE23" s="299">
        <v>-2.2714120000000002</v>
      </c>
      <c r="BF23" s="299">
        <v>-2.1978819999999999</v>
      </c>
      <c r="BG23" s="299">
        <v>-2.320989</v>
      </c>
      <c r="BH23" s="299">
        <v>-2.3405100000000001</v>
      </c>
      <c r="BI23" s="299">
        <v>-2.4109690000000001</v>
      </c>
      <c r="BJ23" s="299">
        <v>-2.4432320000000001</v>
      </c>
      <c r="BK23" s="299">
        <v>-2.5120269999999998</v>
      </c>
      <c r="BL23" s="299">
        <v>-2.551104</v>
      </c>
      <c r="BM23" s="299">
        <v>-2.4635880000000001</v>
      </c>
      <c r="BN23" s="299">
        <v>-2.5067550000000001</v>
      </c>
      <c r="BO23" s="299">
        <v>-2.5226329999999999</v>
      </c>
      <c r="BP23" s="299">
        <v>-2.5886550000000002</v>
      </c>
      <c r="BQ23" s="299">
        <v>-2.7093099999999999</v>
      </c>
      <c r="BR23" s="299">
        <v>-2.575933</v>
      </c>
      <c r="BS23" s="299">
        <v>-2.5712679999999999</v>
      </c>
      <c r="BT23" s="299">
        <v>-2.6155270000000002</v>
      </c>
      <c r="BU23" s="299">
        <v>-2.6246990000000001</v>
      </c>
      <c r="BV23" s="299">
        <v>-2.6468039999999999</v>
      </c>
    </row>
    <row r="24" spans="1:74" ht="11.15" customHeight="1" x14ac:dyDescent="0.25">
      <c r="A24" s="61" t="s">
        <v>173</v>
      </c>
      <c r="B24" s="172" t="s">
        <v>174</v>
      </c>
      <c r="C24" s="210">
        <v>0.40573300000000001</v>
      </c>
      <c r="D24" s="210">
        <v>0.42436800000000002</v>
      </c>
      <c r="E24" s="210">
        <v>0.36855399999999999</v>
      </c>
      <c r="F24" s="210">
        <v>0.28222000000000003</v>
      </c>
      <c r="G24" s="210">
        <v>0.41015699999999999</v>
      </c>
      <c r="H24" s="210">
        <v>0.341557</v>
      </c>
      <c r="I24" s="210">
        <v>0.276563</v>
      </c>
      <c r="J24" s="210">
        <v>0.42841899999999999</v>
      </c>
      <c r="K24" s="210">
        <v>0.34144799999999997</v>
      </c>
      <c r="L24" s="210">
        <v>0.34707399999999999</v>
      </c>
      <c r="M24" s="210">
        <v>0.30370999999999998</v>
      </c>
      <c r="N24" s="210">
        <v>0.24426800000000001</v>
      </c>
      <c r="O24" s="210">
        <v>0.34459299999999998</v>
      </c>
      <c r="P24" s="210">
        <v>0.10932600000000001</v>
      </c>
      <c r="Q24" s="210">
        <v>0.28467799999999999</v>
      </c>
      <c r="R24" s="210">
        <v>0.53055300000000005</v>
      </c>
      <c r="S24" s="210">
        <v>0.47823500000000002</v>
      </c>
      <c r="T24" s="210">
        <v>0.405026</v>
      </c>
      <c r="U24" s="210">
        <v>0.540995</v>
      </c>
      <c r="V24" s="210">
        <v>0.47372900000000001</v>
      </c>
      <c r="W24" s="210">
        <v>0.39529700000000001</v>
      </c>
      <c r="X24" s="210">
        <v>0.551342</v>
      </c>
      <c r="Y24" s="210">
        <v>0.48042800000000002</v>
      </c>
      <c r="Z24" s="210">
        <v>0.51849400000000001</v>
      </c>
      <c r="AA24" s="210">
        <v>0.50907100000000005</v>
      </c>
      <c r="AB24" s="210">
        <v>0.33899299999999999</v>
      </c>
      <c r="AC24" s="210">
        <v>0.27386100000000002</v>
      </c>
      <c r="AD24" s="210">
        <v>6.5259999999999999E-2</v>
      </c>
      <c r="AE24" s="210">
        <v>0.28004699999999999</v>
      </c>
      <c r="AF24" s="210">
        <v>0.35725200000000001</v>
      </c>
      <c r="AG24" s="210">
        <v>0.406725</v>
      </c>
      <c r="AH24" s="210">
        <v>0.37275900000000001</v>
      </c>
      <c r="AI24" s="210">
        <v>0.28135599999999999</v>
      </c>
      <c r="AJ24" s="210">
        <v>0.19615099999999999</v>
      </c>
      <c r="AK24" s="210">
        <v>0.28960599999999997</v>
      </c>
      <c r="AL24" s="210">
        <v>4.8405999999999998E-2</v>
      </c>
      <c r="AM24" s="210">
        <v>4.0496999999999998E-2</v>
      </c>
      <c r="AN24" s="210">
        <v>8.8261000000000006E-2</v>
      </c>
      <c r="AO24" s="210">
        <v>0.27441900000000002</v>
      </c>
      <c r="AP24" s="210">
        <v>0.21038499999999999</v>
      </c>
      <c r="AQ24" s="210">
        <v>0.236738</v>
      </c>
      <c r="AR24" s="210">
        <v>0.31046400000000002</v>
      </c>
      <c r="AS24" s="210">
        <v>0.29766599999999999</v>
      </c>
      <c r="AT24" s="210">
        <v>0.184637</v>
      </c>
      <c r="AU24" s="210">
        <v>0.19159200000000001</v>
      </c>
      <c r="AV24" s="210">
        <v>0.20543400000000001</v>
      </c>
      <c r="AW24" s="210">
        <v>1.3417E-2</v>
      </c>
      <c r="AX24" s="210">
        <v>1.3514999999999999E-2</v>
      </c>
      <c r="AY24" s="210">
        <v>5.8199000000000001E-2</v>
      </c>
      <c r="AZ24" s="210">
        <v>9.0520000000000003E-2</v>
      </c>
      <c r="BA24" s="210">
        <v>0.2483747</v>
      </c>
      <c r="BB24" s="210">
        <v>0.33807690000000001</v>
      </c>
      <c r="BC24" s="299">
        <v>0.37497930000000002</v>
      </c>
      <c r="BD24" s="299">
        <v>0.31436190000000003</v>
      </c>
      <c r="BE24" s="299">
        <v>0.37639810000000001</v>
      </c>
      <c r="BF24" s="299">
        <v>0.3683961</v>
      </c>
      <c r="BG24" s="299">
        <v>0.33558110000000002</v>
      </c>
      <c r="BH24" s="299">
        <v>0.27678979999999997</v>
      </c>
      <c r="BI24" s="299">
        <v>0.1752851</v>
      </c>
      <c r="BJ24" s="299">
        <v>0.1749386</v>
      </c>
      <c r="BK24" s="299">
        <v>0.1969543</v>
      </c>
      <c r="BL24" s="299">
        <v>0.17232649999999999</v>
      </c>
      <c r="BM24" s="299">
        <v>0.18714900000000001</v>
      </c>
      <c r="BN24" s="299">
        <v>0.23762620000000001</v>
      </c>
      <c r="BO24" s="299">
        <v>0.2227837</v>
      </c>
      <c r="BP24" s="299">
        <v>0.19937959999999999</v>
      </c>
      <c r="BQ24" s="299">
        <v>0.33516079999999998</v>
      </c>
      <c r="BR24" s="299">
        <v>0.37064639999999999</v>
      </c>
      <c r="BS24" s="299">
        <v>0.36184290000000002</v>
      </c>
      <c r="BT24" s="299">
        <v>0.28344170000000002</v>
      </c>
      <c r="BU24" s="299">
        <v>0.1870551</v>
      </c>
      <c r="BV24" s="299">
        <v>0.1746067</v>
      </c>
    </row>
    <row r="25" spans="1:74" ht="11.15" customHeight="1" x14ac:dyDescent="0.25">
      <c r="A25" s="61" t="s">
        <v>178</v>
      </c>
      <c r="B25" s="172" t="s">
        <v>177</v>
      </c>
      <c r="C25" s="210">
        <v>-0.13553999999999999</v>
      </c>
      <c r="D25" s="210">
        <v>-0.19641600000000001</v>
      </c>
      <c r="E25" s="210">
        <v>-0.21257100000000001</v>
      </c>
      <c r="F25" s="210">
        <v>-0.17296400000000001</v>
      </c>
      <c r="G25" s="210">
        <v>-0.118974</v>
      </c>
      <c r="H25" s="210">
        <v>-0.16621900000000001</v>
      </c>
      <c r="I25" s="210">
        <v>-0.12990699999999999</v>
      </c>
      <c r="J25" s="210">
        <v>-0.12745100000000001</v>
      </c>
      <c r="K25" s="210">
        <v>-0.13117400000000001</v>
      </c>
      <c r="L25" s="210">
        <v>-0.149335</v>
      </c>
      <c r="M25" s="210">
        <v>-0.13675300000000001</v>
      </c>
      <c r="N25" s="210">
        <v>-0.15071999999999999</v>
      </c>
      <c r="O25" s="210">
        <v>-7.9908999999999994E-2</v>
      </c>
      <c r="P25" s="210">
        <v>-6.5355999999999997E-2</v>
      </c>
      <c r="Q25" s="210">
        <v>-9.2777999999999999E-2</v>
      </c>
      <c r="R25" s="210">
        <v>-9.1462000000000002E-2</v>
      </c>
      <c r="S25" s="210">
        <v>-5.9797000000000003E-2</v>
      </c>
      <c r="T25" s="210">
        <v>-5.7668999999999998E-2</v>
      </c>
      <c r="U25" s="210">
        <v>-5.8853000000000003E-2</v>
      </c>
      <c r="V25" s="210">
        <v>-6.5759999999999999E-2</v>
      </c>
      <c r="W25" s="210">
        <v>-2.8975000000000001E-2</v>
      </c>
      <c r="X25" s="210">
        <v>-3.6583999999999998E-2</v>
      </c>
      <c r="Y25" s="210">
        <v>-3.8980000000000001E-2</v>
      </c>
      <c r="Z25" s="210">
        <v>-7.0785000000000001E-2</v>
      </c>
      <c r="AA25" s="210">
        <v>-7.6438000000000006E-2</v>
      </c>
      <c r="AB25" s="210">
        <v>-0.10377</v>
      </c>
      <c r="AC25" s="210">
        <v>-0.100013</v>
      </c>
      <c r="AD25" s="210">
        <v>-4.7240999999999998E-2</v>
      </c>
      <c r="AE25" s="210">
        <v>-3.8386999999999998E-2</v>
      </c>
      <c r="AF25" s="210">
        <v>-3.8598E-2</v>
      </c>
      <c r="AG25" s="210">
        <v>-3.8496000000000002E-2</v>
      </c>
      <c r="AH25" s="210">
        <v>-4.1723000000000003E-2</v>
      </c>
      <c r="AI25" s="210">
        <v>-3.4985000000000002E-2</v>
      </c>
      <c r="AJ25" s="210">
        <v>-5.1652000000000003E-2</v>
      </c>
      <c r="AK25" s="210">
        <v>-3.6072E-2</v>
      </c>
      <c r="AL25" s="210">
        <v>-4.0885999999999999E-2</v>
      </c>
      <c r="AM25" s="210">
        <v>-0.10254099999999999</v>
      </c>
      <c r="AN25" s="210">
        <v>-5.5337999999999998E-2</v>
      </c>
      <c r="AO25" s="210">
        <v>-7.0293999999999995E-2</v>
      </c>
      <c r="AP25" s="210">
        <v>-5.5850999999999998E-2</v>
      </c>
      <c r="AQ25" s="210">
        <v>-3.5020999999999997E-2</v>
      </c>
      <c r="AR25" s="210">
        <v>-2.5545000000000002E-2</v>
      </c>
      <c r="AS25" s="210">
        <v>-1.4062E-2</v>
      </c>
      <c r="AT25" s="210">
        <v>-4.2318000000000001E-2</v>
      </c>
      <c r="AU25" s="210">
        <v>-2.9242000000000001E-2</v>
      </c>
      <c r="AV25" s="210">
        <v>-3.8348E-2</v>
      </c>
      <c r="AW25" s="210">
        <v>-7.2470000000000007E-2</v>
      </c>
      <c r="AX25" s="210">
        <v>-6.4443E-2</v>
      </c>
      <c r="AY25" s="210">
        <v>-9.0193999999999996E-2</v>
      </c>
      <c r="AZ25" s="210">
        <v>-0.107361</v>
      </c>
      <c r="BA25" s="210">
        <v>-4.2308356967999998E-2</v>
      </c>
      <c r="BB25" s="210">
        <v>-2.7757215134999999E-2</v>
      </c>
      <c r="BC25" s="299">
        <v>-2.56627E-2</v>
      </c>
      <c r="BD25" s="299">
        <v>-2.14091E-2</v>
      </c>
      <c r="BE25" s="299">
        <v>-3.6365300000000003E-2</v>
      </c>
      <c r="BF25" s="299">
        <v>-4.3751699999999998E-2</v>
      </c>
      <c r="BG25" s="299">
        <v>-3.1995000000000003E-2</v>
      </c>
      <c r="BH25" s="299">
        <v>-2.4000799999999999E-2</v>
      </c>
      <c r="BI25" s="299">
        <v>-1.8802599999999999E-2</v>
      </c>
      <c r="BJ25" s="299">
        <v>-2.1041899999999999E-2</v>
      </c>
      <c r="BK25" s="299">
        <v>-3.1271399999999998E-2</v>
      </c>
      <c r="BL25" s="299">
        <v>-3.2875000000000001E-2</v>
      </c>
      <c r="BM25" s="299">
        <v>-3.2306599999999998E-2</v>
      </c>
      <c r="BN25" s="299">
        <v>-2.8233399999999999E-2</v>
      </c>
      <c r="BO25" s="299">
        <v>-3.1235700000000002E-2</v>
      </c>
      <c r="BP25" s="299">
        <v>-1.1716499999999999E-2</v>
      </c>
      <c r="BQ25" s="299">
        <v>-2.7671000000000001E-2</v>
      </c>
      <c r="BR25" s="299">
        <v>-2.0488800000000001E-2</v>
      </c>
      <c r="BS25" s="299">
        <v>-1.8069100000000001E-2</v>
      </c>
      <c r="BT25" s="299">
        <v>-1.7651E-2</v>
      </c>
      <c r="BU25" s="299">
        <v>-1.14717E-2</v>
      </c>
      <c r="BV25" s="299">
        <v>-1.20024E-2</v>
      </c>
    </row>
    <row r="26" spans="1:74" ht="11.15" customHeight="1" x14ac:dyDescent="0.25">
      <c r="A26" s="61" t="s">
        <v>169</v>
      </c>
      <c r="B26" s="172" t="s">
        <v>676</v>
      </c>
      <c r="C26" s="210">
        <v>0.42571399999999998</v>
      </c>
      <c r="D26" s="210">
        <v>0.44293300000000002</v>
      </c>
      <c r="E26" s="210">
        <v>0.63300999999999996</v>
      </c>
      <c r="F26" s="210">
        <v>0.72601599999999999</v>
      </c>
      <c r="G26" s="210">
        <v>0.83031900000000003</v>
      </c>
      <c r="H26" s="210">
        <v>0.770841</v>
      </c>
      <c r="I26" s="210">
        <v>0.74153000000000002</v>
      </c>
      <c r="J26" s="210">
        <v>0.76555200000000001</v>
      </c>
      <c r="K26" s="210">
        <v>0.50039999999999996</v>
      </c>
      <c r="L26" s="210">
        <v>0.43534899999999999</v>
      </c>
      <c r="M26" s="210">
        <v>0.228299</v>
      </c>
      <c r="N26" s="210">
        <v>0.436085</v>
      </c>
      <c r="O26" s="210">
        <v>0.444828</v>
      </c>
      <c r="P26" s="210">
        <v>0.42546400000000001</v>
      </c>
      <c r="Q26" s="210">
        <v>0.51417800000000002</v>
      </c>
      <c r="R26" s="210">
        <v>0.80780099999999999</v>
      </c>
      <c r="S26" s="210">
        <v>1.0041629999999999</v>
      </c>
      <c r="T26" s="210">
        <v>0.62604300000000002</v>
      </c>
      <c r="U26" s="210">
        <v>0.81289699999999998</v>
      </c>
      <c r="V26" s="210">
        <v>0.697353</v>
      </c>
      <c r="W26" s="210">
        <v>0.62252300000000005</v>
      </c>
      <c r="X26" s="210">
        <v>0.51267200000000002</v>
      </c>
      <c r="Y26" s="210">
        <v>0.44736199999999998</v>
      </c>
      <c r="Z26" s="210">
        <v>0.43847199999999997</v>
      </c>
      <c r="AA26" s="210">
        <v>0.32624300000000001</v>
      </c>
      <c r="AB26" s="210">
        <v>0.35373500000000002</v>
      </c>
      <c r="AC26" s="210">
        <v>0.50798900000000002</v>
      </c>
      <c r="AD26" s="210">
        <v>0.21182599999999999</v>
      </c>
      <c r="AE26" s="210">
        <v>0.34806399999999998</v>
      </c>
      <c r="AF26" s="210">
        <v>0.53888899999999995</v>
      </c>
      <c r="AG26" s="210">
        <v>0.453677</v>
      </c>
      <c r="AH26" s="210">
        <v>0.49058600000000002</v>
      </c>
      <c r="AI26" s="210">
        <v>0.51223399999999997</v>
      </c>
      <c r="AJ26" s="210">
        <v>0.42996200000000001</v>
      </c>
      <c r="AK26" s="210">
        <v>0.43772800000000001</v>
      </c>
      <c r="AL26" s="210">
        <v>0.43846800000000002</v>
      </c>
      <c r="AM26" s="210">
        <v>0.41550999999999999</v>
      </c>
      <c r="AN26" s="210">
        <v>0.50917699999999999</v>
      </c>
      <c r="AO26" s="210">
        <v>0.72934299999999996</v>
      </c>
      <c r="AP26" s="210">
        <v>0.77208399999999999</v>
      </c>
      <c r="AQ26" s="210">
        <v>0.82546600000000003</v>
      </c>
      <c r="AR26" s="210">
        <v>0.78552200000000005</v>
      </c>
      <c r="AS26" s="210">
        <v>0.65271599999999996</v>
      </c>
      <c r="AT26" s="210">
        <v>0.66822899999999996</v>
      </c>
      <c r="AU26" s="210">
        <v>0.67320500000000005</v>
      </c>
      <c r="AV26" s="210">
        <v>0.346026</v>
      </c>
      <c r="AW26" s="210">
        <v>0.44228800000000001</v>
      </c>
      <c r="AX26" s="210">
        <v>0.415574</v>
      </c>
      <c r="AY26" s="210">
        <v>0.28243400000000002</v>
      </c>
      <c r="AZ26" s="210">
        <v>0.48869400000000002</v>
      </c>
      <c r="BA26" s="210">
        <v>0.23241140967999999</v>
      </c>
      <c r="BB26" s="210">
        <v>0.55598429111000003</v>
      </c>
      <c r="BC26" s="299">
        <v>0.93114600000000003</v>
      </c>
      <c r="BD26" s="299">
        <v>0.88838870000000003</v>
      </c>
      <c r="BE26" s="299">
        <v>0.62278750000000005</v>
      </c>
      <c r="BF26" s="299">
        <v>0.3890941</v>
      </c>
      <c r="BG26" s="299">
        <v>0.28184029999999999</v>
      </c>
      <c r="BH26" s="299">
        <v>0.4003736</v>
      </c>
      <c r="BI26" s="299">
        <v>0.37389480000000003</v>
      </c>
      <c r="BJ26" s="299">
        <v>-0.1255896</v>
      </c>
      <c r="BK26" s="299">
        <v>0.38655469999999997</v>
      </c>
      <c r="BL26" s="299">
        <v>0.44156319999999999</v>
      </c>
      <c r="BM26" s="299">
        <v>0.3241753</v>
      </c>
      <c r="BN26" s="299">
        <v>0.51959049999999996</v>
      </c>
      <c r="BO26" s="299">
        <v>0.60179340000000003</v>
      </c>
      <c r="BP26" s="299">
        <v>0.62766449999999996</v>
      </c>
      <c r="BQ26" s="299">
        <v>0.53199680000000005</v>
      </c>
      <c r="BR26" s="299">
        <v>0.44965270000000002</v>
      </c>
      <c r="BS26" s="299">
        <v>0.1871546</v>
      </c>
      <c r="BT26" s="299">
        <v>0.34094980000000003</v>
      </c>
      <c r="BU26" s="299">
        <v>0.41259430000000002</v>
      </c>
      <c r="BV26" s="299">
        <v>0.48563079999999997</v>
      </c>
    </row>
    <row r="27" spans="1:74" ht="11.15" customHeight="1" x14ac:dyDescent="0.25">
      <c r="A27" s="61" t="s">
        <v>168</v>
      </c>
      <c r="B27" s="172" t="s">
        <v>401</v>
      </c>
      <c r="C27" s="210">
        <v>-0.95648900000000003</v>
      </c>
      <c r="D27" s="210">
        <v>-0.90125200000000005</v>
      </c>
      <c r="E27" s="210">
        <v>-0.91341000000000006</v>
      </c>
      <c r="F27" s="210">
        <v>-0.83388099999999998</v>
      </c>
      <c r="G27" s="210">
        <v>-0.65754800000000002</v>
      </c>
      <c r="H27" s="210">
        <v>-0.644648</v>
      </c>
      <c r="I27" s="210">
        <v>-0.78610800000000003</v>
      </c>
      <c r="J27" s="210">
        <v>-0.59894000000000003</v>
      </c>
      <c r="K27" s="210">
        <v>-0.72073799999999999</v>
      </c>
      <c r="L27" s="210">
        <v>-0.96718899999999997</v>
      </c>
      <c r="M27" s="210">
        <v>-1.04278</v>
      </c>
      <c r="N27" s="210">
        <v>-0.98854699999999995</v>
      </c>
      <c r="O27" s="210">
        <v>-0.78108599999999995</v>
      </c>
      <c r="P27" s="210">
        <v>-0.86004599999999998</v>
      </c>
      <c r="Q27" s="210">
        <v>-0.76960399999999995</v>
      </c>
      <c r="R27" s="210">
        <v>-0.57928500000000005</v>
      </c>
      <c r="S27" s="210">
        <v>-0.59065100000000004</v>
      </c>
      <c r="T27" s="210">
        <v>-0.64609099999999997</v>
      </c>
      <c r="U27" s="210">
        <v>-0.59236500000000003</v>
      </c>
      <c r="V27" s="210">
        <v>-0.54748699999999995</v>
      </c>
      <c r="W27" s="210">
        <v>-0.67186400000000002</v>
      </c>
      <c r="X27" s="210">
        <v>-0.77386100000000002</v>
      </c>
      <c r="Y27" s="210">
        <v>-0.94935899999999995</v>
      </c>
      <c r="Z27" s="210">
        <v>-0.90232199999999996</v>
      </c>
      <c r="AA27" s="210">
        <v>-0.746027</v>
      </c>
      <c r="AB27" s="210">
        <v>-0.73198200000000002</v>
      </c>
      <c r="AC27" s="210">
        <v>-0.66059000000000001</v>
      </c>
      <c r="AD27" s="210">
        <v>-0.68603099999999995</v>
      </c>
      <c r="AE27" s="210">
        <v>-0.20618600000000001</v>
      </c>
      <c r="AF27" s="210">
        <v>-0.334532</v>
      </c>
      <c r="AG27" s="210">
        <v>-0.464057</v>
      </c>
      <c r="AH27" s="210">
        <v>-0.65181299999999998</v>
      </c>
      <c r="AI27" s="210">
        <v>-0.62680000000000002</v>
      </c>
      <c r="AJ27" s="210">
        <v>-0.68930499999999995</v>
      </c>
      <c r="AK27" s="210">
        <v>-0.76873199999999997</v>
      </c>
      <c r="AL27" s="210">
        <v>-0.83406199999999997</v>
      </c>
      <c r="AM27" s="210">
        <v>-0.75925200000000004</v>
      </c>
      <c r="AN27" s="210">
        <v>-0.62568800000000002</v>
      </c>
      <c r="AO27" s="210">
        <v>-0.602881</v>
      </c>
      <c r="AP27" s="210">
        <v>-0.56372199999999995</v>
      </c>
      <c r="AQ27" s="210">
        <v>-0.646899</v>
      </c>
      <c r="AR27" s="210">
        <v>-0.76094799999999996</v>
      </c>
      <c r="AS27" s="210">
        <v>-0.65057699999999996</v>
      </c>
      <c r="AT27" s="210">
        <v>-0.79640699999999998</v>
      </c>
      <c r="AU27" s="210">
        <v>-0.59547899999999998</v>
      </c>
      <c r="AV27" s="210">
        <v>-0.77815000000000001</v>
      </c>
      <c r="AW27" s="210">
        <v>-0.89977200000000002</v>
      </c>
      <c r="AX27" s="210">
        <v>-0.88655899999999999</v>
      </c>
      <c r="AY27" s="210">
        <v>-0.736572</v>
      </c>
      <c r="AZ27" s="210">
        <v>-0.75216899999999998</v>
      </c>
      <c r="BA27" s="210">
        <v>-0.94206451612999997</v>
      </c>
      <c r="BB27" s="210">
        <v>-0.84623056222000004</v>
      </c>
      <c r="BC27" s="299">
        <v>-0.75952280000000005</v>
      </c>
      <c r="BD27" s="299">
        <v>-0.71761870000000005</v>
      </c>
      <c r="BE27" s="299">
        <v>-0.51552070000000005</v>
      </c>
      <c r="BF27" s="299">
        <v>-0.76018790000000003</v>
      </c>
      <c r="BG27" s="299">
        <v>-0.73187489999999999</v>
      </c>
      <c r="BH27" s="299">
        <v>-0.55727369999999998</v>
      </c>
      <c r="BI27" s="299">
        <v>-0.47733789999999998</v>
      </c>
      <c r="BJ27" s="299">
        <v>-0.51661559999999995</v>
      </c>
      <c r="BK27" s="299">
        <v>-1.0372589999999999</v>
      </c>
      <c r="BL27" s="299">
        <v>-0.2025228</v>
      </c>
      <c r="BM27" s="299">
        <v>-0.59686439999999996</v>
      </c>
      <c r="BN27" s="299">
        <v>-0.59304069999999998</v>
      </c>
      <c r="BO27" s="299">
        <v>-0.61549039999999999</v>
      </c>
      <c r="BP27" s="299">
        <v>-0.34331869999999998</v>
      </c>
      <c r="BQ27" s="299">
        <v>-0.27781109999999998</v>
      </c>
      <c r="BR27" s="299">
        <v>-0.58790319999999996</v>
      </c>
      <c r="BS27" s="299">
        <v>-0.45883360000000001</v>
      </c>
      <c r="BT27" s="299">
        <v>-0.46844829999999998</v>
      </c>
      <c r="BU27" s="299">
        <v>-0.75373509999999999</v>
      </c>
      <c r="BV27" s="299">
        <v>-0.83140559999999997</v>
      </c>
    </row>
    <row r="28" spans="1:74" ht="11.15" customHeight="1" x14ac:dyDescent="0.25">
      <c r="A28" s="61" t="s">
        <v>170</v>
      </c>
      <c r="B28" s="172" t="s">
        <v>166</v>
      </c>
      <c r="C28" s="210">
        <v>-7.5766E-2</v>
      </c>
      <c r="D28" s="210">
        <v>-8.3722000000000005E-2</v>
      </c>
      <c r="E28" s="210">
        <v>-0.162047</v>
      </c>
      <c r="F28" s="210">
        <v>-0.137715</v>
      </c>
      <c r="G28" s="210">
        <v>-0.104935</v>
      </c>
      <c r="H28" s="210">
        <v>-6.0836000000000001E-2</v>
      </c>
      <c r="I28" s="210">
        <v>-0.118094</v>
      </c>
      <c r="J28" s="210">
        <v>-7.1446999999999997E-2</v>
      </c>
      <c r="K28" s="210">
        <v>1.4710000000000001E-2</v>
      </c>
      <c r="L28" s="210">
        <v>-0.16100800000000001</v>
      </c>
      <c r="M28" s="210">
        <v>-0.111772</v>
      </c>
      <c r="N28" s="210">
        <v>-0.106001</v>
      </c>
      <c r="O28" s="210">
        <v>-0.16377800000000001</v>
      </c>
      <c r="P28" s="210">
        <v>-5.1951999999999998E-2</v>
      </c>
      <c r="Q28" s="210">
        <v>-2.8677999999999999E-2</v>
      </c>
      <c r="R28" s="210">
        <v>2.2279999999999999E-3</v>
      </c>
      <c r="S28" s="210">
        <v>-6.4159999999999998E-3</v>
      </c>
      <c r="T28" s="210">
        <v>-3.9072999999999997E-2</v>
      </c>
      <c r="U28" s="210">
        <v>4.7109999999999999E-3</v>
      </c>
      <c r="V28" s="210">
        <v>-7.8911999999999996E-2</v>
      </c>
      <c r="W28" s="210">
        <v>-5.6877999999999998E-2</v>
      </c>
      <c r="X28" s="210">
        <v>-7.3331999999999994E-2</v>
      </c>
      <c r="Y28" s="210">
        <v>-9.4535999999999995E-2</v>
      </c>
      <c r="Z28" s="210">
        <v>-8.5800000000000001E-2</v>
      </c>
      <c r="AA28" s="210">
        <v>-7.9534999999999995E-2</v>
      </c>
      <c r="AB28" s="210">
        <v>-8.1918000000000005E-2</v>
      </c>
      <c r="AC28" s="210">
        <v>-6.0489000000000001E-2</v>
      </c>
      <c r="AD28" s="210">
        <v>6.2979999999999994E-2</v>
      </c>
      <c r="AE28" s="210">
        <v>0.103311</v>
      </c>
      <c r="AF28" s="210">
        <v>9.2848E-2</v>
      </c>
      <c r="AG28" s="210">
        <v>0.111933</v>
      </c>
      <c r="AH28" s="210">
        <v>0.135548</v>
      </c>
      <c r="AI28" s="210">
        <v>0.123097</v>
      </c>
      <c r="AJ28" s="210">
        <v>0.10387399999999999</v>
      </c>
      <c r="AK28" s="210">
        <v>6.8784999999999999E-2</v>
      </c>
      <c r="AL28" s="210">
        <v>5.4237E-2</v>
      </c>
      <c r="AM28" s="210">
        <v>3.1182000000000001E-2</v>
      </c>
      <c r="AN28" s="210">
        <v>4.5111999999999999E-2</v>
      </c>
      <c r="AO28" s="210">
        <v>2.7949999999999999E-2</v>
      </c>
      <c r="AP28" s="210">
        <v>6.7745E-2</v>
      </c>
      <c r="AQ28" s="210">
        <v>0.101174</v>
      </c>
      <c r="AR28" s="210">
        <v>8.6559999999999998E-2</v>
      </c>
      <c r="AS28" s="210">
        <v>3.7420000000000002E-2</v>
      </c>
      <c r="AT28" s="210">
        <v>0.101712</v>
      </c>
      <c r="AU28" s="210">
        <v>0.124238</v>
      </c>
      <c r="AV28" s="210">
        <v>6.6558000000000006E-2</v>
      </c>
      <c r="AW28" s="210">
        <v>-5.6638000000000001E-2</v>
      </c>
      <c r="AX28" s="210">
        <v>-1.7644E-2</v>
      </c>
      <c r="AY28" s="210">
        <v>-4.1209999999999997E-3</v>
      </c>
      <c r="AZ28" s="210">
        <v>-5.6417000000000002E-2</v>
      </c>
      <c r="BA28" s="210">
        <v>-0.10048387097</v>
      </c>
      <c r="BB28" s="210">
        <v>-6.5277444443999993E-2</v>
      </c>
      <c r="BC28" s="299">
        <v>-0.13648299999999999</v>
      </c>
      <c r="BD28" s="299">
        <v>-6.6175700000000004E-2</v>
      </c>
      <c r="BE28" s="299">
        <v>5.0359500000000001E-2</v>
      </c>
      <c r="BF28" s="299">
        <v>-2.9331099999999999E-2</v>
      </c>
      <c r="BG28" s="299">
        <v>-5.5703500000000003E-2</v>
      </c>
      <c r="BH28" s="299">
        <v>-3.5889200000000003E-2</v>
      </c>
      <c r="BI28" s="299">
        <v>-7.4348200000000003E-2</v>
      </c>
      <c r="BJ28" s="299">
        <v>-2.1270500000000001E-2</v>
      </c>
      <c r="BK28" s="299">
        <v>-8.6325200000000005E-2</v>
      </c>
      <c r="BL28" s="299">
        <v>1.8021100000000002E-2</v>
      </c>
      <c r="BM28" s="299">
        <v>-9.1448499999999995E-3</v>
      </c>
      <c r="BN28" s="299">
        <v>8.8257500000000003E-3</v>
      </c>
      <c r="BO28" s="299">
        <v>4.0454799999999999E-2</v>
      </c>
      <c r="BP28" s="299">
        <v>7.3780999999999999E-2</v>
      </c>
      <c r="BQ28" s="299">
        <v>0.1033352</v>
      </c>
      <c r="BR28" s="299">
        <v>5.9358399999999999E-2</v>
      </c>
      <c r="BS28" s="299">
        <v>6.9267200000000001E-2</v>
      </c>
      <c r="BT28" s="299">
        <v>0.1038563</v>
      </c>
      <c r="BU28" s="299">
        <v>-1.5144599999999999E-2</v>
      </c>
      <c r="BV28" s="299">
        <v>6.7175799999999994E-2</v>
      </c>
    </row>
    <row r="29" spans="1:74" ht="11.15" customHeight="1" x14ac:dyDescent="0.25">
      <c r="A29" s="61" t="s">
        <v>171</v>
      </c>
      <c r="B29" s="172" t="s">
        <v>165</v>
      </c>
      <c r="C29" s="210">
        <v>-0.70830300000000002</v>
      </c>
      <c r="D29" s="210">
        <v>-0.75001300000000004</v>
      </c>
      <c r="E29" s="210">
        <v>-0.97101199999999999</v>
      </c>
      <c r="F29" s="210">
        <v>-1.3729</v>
      </c>
      <c r="G29" s="210">
        <v>-1.2501519999999999</v>
      </c>
      <c r="H29" s="210">
        <v>-1.377159</v>
      </c>
      <c r="I29" s="210">
        <v>-1.158525</v>
      </c>
      <c r="J29" s="210">
        <v>-1.1015410000000001</v>
      </c>
      <c r="K29" s="210">
        <v>-1.126611</v>
      </c>
      <c r="L29" s="210">
        <v>-1.1730339999999999</v>
      </c>
      <c r="M29" s="210">
        <v>-1.165052</v>
      </c>
      <c r="N29" s="210">
        <v>-1.1959029999999999</v>
      </c>
      <c r="O29" s="210">
        <v>-0.973028</v>
      </c>
      <c r="P29" s="210">
        <v>-0.799539</v>
      </c>
      <c r="Q29" s="210">
        <v>-0.993143</v>
      </c>
      <c r="R29" s="210">
        <v>-1.139815</v>
      </c>
      <c r="S29" s="210">
        <v>-1.127138</v>
      </c>
      <c r="T29" s="210">
        <v>-1.3900410000000001</v>
      </c>
      <c r="U29" s="210">
        <v>-1.2000789999999999</v>
      </c>
      <c r="V29" s="210">
        <v>-1.3762270000000001</v>
      </c>
      <c r="W29" s="210">
        <v>-1.3091619999999999</v>
      </c>
      <c r="X29" s="210">
        <v>-1.0192330000000001</v>
      </c>
      <c r="Y29" s="210">
        <v>-0.889181</v>
      </c>
      <c r="Z29" s="210">
        <v>-1.0059340000000001</v>
      </c>
      <c r="AA29" s="210">
        <v>-1.016988</v>
      </c>
      <c r="AB29" s="210">
        <v>-1.15774</v>
      </c>
      <c r="AC29" s="210">
        <v>-1.255366</v>
      </c>
      <c r="AD29" s="210">
        <v>-0.81362500000000004</v>
      </c>
      <c r="AE29" s="210">
        <v>-0.60930399999999996</v>
      </c>
      <c r="AF29" s="210">
        <v>-1.15124</v>
      </c>
      <c r="AG29" s="210">
        <v>-1.25604</v>
      </c>
      <c r="AH29" s="210">
        <v>-1.2002930000000001</v>
      </c>
      <c r="AI29" s="210">
        <v>-1.003925</v>
      </c>
      <c r="AJ29" s="210">
        <v>-0.77027699999999999</v>
      </c>
      <c r="AK29" s="210">
        <v>-0.68997399999999998</v>
      </c>
      <c r="AL29" s="210">
        <v>-0.70548699999999998</v>
      </c>
      <c r="AM29" s="210">
        <v>-0.54285700000000003</v>
      </c>
      <c r="AN29" s="210">
        <v>-0.51340699999999995</v>
      </c>
      <c r="AO29" s="210">
        <v>-0.40631</v>
      </c>
      <c r="AP29" s="210">
        <v>-0.93474500000000005</v>
      </c>
      <c r="AQ29" s="210">
        <v>-0.74490100000000004</v>
      </c>
      <c r="AR29" s="210">
        <v>-1.010826</v>
      </c>
      <c r="AS29" s="210">
        <v>-1.131734</v>
      </c>
      <c r="AT29" s="210">
        <v>-1.0005379999999999</v>
      </c>
      <c r="AU29" s="210">
        <v>-0.68204399999999998</v>
      </c>
      <c r="AV29" s="210">
        <v>-0.80218900000000004</v>
      </c>
      <c r="AW29" s="210">
        <v>-0.81179699999999999</v>
      </c>
      <c r="AX29" s="210">
        <v>-1.0450390000000001</v>
      </c>
      <c r="AY29" s="210">
        <v>-0.72278399999999998</v>
      </c>
      <c r="AZ29" s="210">
        <v>-0.63708600000000004</v>
      </c>
      <c r="BA29" s="210">
        <v>-1.2635161290000001</v>
      </c>
      <c r="BB29" s="210">
        <v>-1.3022119044</v>
      </c>
      <c r="BC29" s="299">
        <v>-1.191155</v>
      </c>
      <c r="BD29" s="299">
        <v>-1.258038</v>
      </c>
      <c r="BE29" s="299">
        <v>-0.95386249999999995</v>
      </c>
      <c r="BF29" s="299">
        <v>-0.98945019999999995</v>
      </c>
      <c r="BG29" s="299">
        <v>-1.1530990000000001</v>
      </c>
      <c r="BH29" s="299">
        <v>-0.76976330000000004</v>
      </c>
      <c r="BI29" s="299">
        <v>-0.81546379999999996</v>
      </c>
      <c r="BJ29" s="299">
        <v>-1.240947</v>
      </c>
      <c r="BK29" s="299">
        <v>-0.72882449999999999</v>
      </c>
      <c r="BL29" s="299">
        <v>-0.26574680000000001</v>
      </c>
      <c r="BM29" s="299">
        <v>-0.86944940000000004</v>
      </c>
      <c r="BN29" s="299">
        <v>-0.95488209999999996</v>
      </c>
      <c r="BO29" s="299">
        <v>-1.0062709999999999</v>
      </c>
      <c r="BP29" s="299">
        <v>-1.0903700000000001</v>
      </c>
      <c r="BQ29" s="299">
        <v>-0.99261390000000005</v>
      </c>
      <c r="BR29" s="299">
        <v>-0.90915959999999996</v>
      </c>
      <c r="BS29" s="299">
        <v>-0.98090080000000002</v>
      </c>
      <c r="BT29" s="299">
        <v>-0.71711829999999999</v>
      </c>
      <c r="BU29" s="299">
        <v>-0.93602249999999998</v>
      </c>
      <c r="BV29" s="299">
        <v>-1.16818</v>
      </c>
    </row>
    <row r="30" spans="1:74" ht="11.15" customHeight="1" x14ac:dyDescent="0.25">
      <c r="A30" s="61" t="s">
        <v>172</v>
      </c>
      <c r="B30" s="172" t="s">
        <v>167</v>
      </c>
      <c r="C30" s="210">
        <v>-4.4615000000000002E-2</v>
      </c>
      <c r="D30" s="210">
        <v>-0.14637</v>
      </c>
      <c r="E30" s="210">
        <v>-9.8396999999999998E-2</v>
      </c>
      <c r="F30" s="210">
        <v>-0.132489</v>
      </c>
      <c r="G30" s="210">
        <v>-0.134682</v>
      </c>
      <c r="H30" s="210">
        <v>-0.12859000000000001</v>
      </c>
      <c r="I30" s="210">
        <v>-0.120411</v>
      </c>
      <c r="J30" s="210">
        <v>-0.147091</v>
      </c>
      <c r="K30" s="210">
        <v>-5.2004000000000002E-2</v>
      </c>
      <c r="L30" s="210">
        <v>-0.106616</v>
      </c>
      <c r="M30" s="210">
        <v>-8.8722999999999996E-2</v>
      </c>
      <c r="N30" s="210">
        <v>-0.120647</v>
      </c>
      <c r="O30" s="210">
        <v>-3.2478E-2</v>
      </c>
      <c r="P30" s="210">
        <v>-7.7406000000000003E-2</v>
      </c>
      <c r="Q30" s="210">
        <v>-0.111315</v>
      </c>
      <c r="R30" s="210">
        <v>-0.22023000000000001</v>
      </c>
      <c r="S30" s="210">
        <v>-0.13189100000000001</v>
      </c>
      <c r="T30" s="210">
        <v>-9.7434999999999994E-2</v>
      </c>
      <c r="U30" s="210">
        <v>-4.0055E-2</v>
      </c>
      <c r="V30" s="210">
        <v>-0.14250299999999999</v>
      </c>
      <c r="W30" s="210">
        <v>-3.6746000000000001E-2</v>
      </c>
      <c r="X30" s="210">
        <v>-3.2368000000000001E-2</v>
      </c>
      <c r="Y30" s="210">
        <v>-5.8830000000000002E-3</v>
      </c>
      <c r="Z30" s="210">
        <v>-3.4029999999999998E-2</v>
      </c>
      <c r="AA30" s="210">
        <v>5.6889999999999996E-3</v>
      </c>
      <c r="AB30" s="210">
        <v>-2.7595999999999999E-2</v>
      </c>
      <c r="AC30" s="210">
        <v>-3.7073000000000002E-2</v>
      </c>
      <c r="AD30" s="210">
        <v>-1.9021E-2</v>
      </c>
      <c r="AE30" s="210">
        <v>-7.9539999999999993E-3</v>
      </c>
      <c r="AF30" s="210">
        <v>5.934E-3</v>
      </c>
      <c r="AG30" s="210">
        <v>9.495E-3</v>
      </c>
      <c r="AH30" s="210">
        <v>6.5386E-2</v>
      </c>
      <c r="AI30" s="210">
        <v>7.9594999999999999E-2</v>
      </c>
      <c r="AJ30" s="210">
        <v>7.7909999999999993E-2</v>
      </c>
      <c r="AK30" s="210">
        <v>5.1949000000000002E-2</v>
      </c>
      <c r="AL30" s="210">
        <v>1.7762E-2</v>
      </c>
      <c r="AM30" s="210">
        <v>0.13092000000000001</v>
      </c>
      <c r="AN30" s="210">
        <v>3.9844999999999998E-2</v>
      </c>
      <c r="AO30" s="210">
        <v>5.5999E-2</v>
      </c>
      <c r="AP30" s="210">
        <v>-2.6515E-2</v>
      </c>
      <c r="AQ30" s="210">
        <v>6.6434999999999994E-2</v>
      </c>
      <c r="AR30" s="210">
        <v>0.100949</v>
      </c>
      <c r="AS30" s="210">
        <v>2.6855E-2</v>
      </c>
      <c r="AT30" s="210">
        <v>0.138735</v>
      </c>
      <c r="AU30" s="210">
        <v>8.8363999999999998E-2</v>
      </c>
      <c r="AV30" s="210">
        <v>0.165108</v>
      </c>
      <c r="AW30" s="210">
        <v>0.15526999999999999</v>
      </c>
      <c r="AX30" s="210">
        <v>0.150949</v>
      </c>
      <c r="AY30" s="210">
        <v>0.115231</v>
      </c>
      <c r="AZ30" s="210">
        <v>0.17296800000000001</v>
      </c>
      <c r="BA30" s="210">
        <v>9.8645161290000005E-2</v>
      </c>
      <c r="BB30" s="210">
        <v>0.17996109556000001</v>
      </c>
      <c r="BC30" s="299">
        <v>9.4129099999999993E-2</v>
      </c>
      <c r="BD30" s="299">
        <v>4.2678800000000003E-2</v>
      </c>
      <c r="BE30" s="299">
        <v>5.1912300000000001E-2</v>
      </c>
      <c r="BF30" s="299">
        <v>-6.9370999999999999E-3</v>
      </c>
      <c r="BG30" s="299">
        <v>5.4507E-2</v>
      </c>
      <c r="BH30" s="299">
        <v>3.8097399999999997E-2</v>
      </c>
      <c r="BI30" s="299">
        <v>0.18052070000000001</v>
      </c>
      <c r="BJ30" s="299">
        <v>6.3158699999999998E-2</v>
      </c>
      <c r="BK30" s="299">
        <v>-7.6736699999999996E-3</v>
      </c>
      <c r="BL30" s="299">
        <v>-7.4334800000000001E-4</v>
      </c>
      <c r="BM30" s="299">
        <v>-1.9208599999999999E-2</v>
      </c>
      <c r="BN30" s="299">
        <v>-1.2718999999999999E-2</v>
      </c>
      <c r="BO30" s="299">
        <v>5.0610700000000002E-2</v>
      </c>
      <c r="BP30" s="299">
        <v>1.4865E-2</v>
      </c>
      <c r="BQ30" s="299">
        <v>-6.7904599999999999E-3</v>
      </c>
      <c r="BR30" s="299">
        <v>-5.5539600000000001E-2</v>
      </c>
      <c r="BS30" s="299">
        <v>2.9372200000000001E-2</v>
      </c>
      <c r="BT30" s="299">
        <v>3.1264699999999999E-2</v>
      </c>
      <c r="BU30" s="299">
        <v>0.1716626</v>
      </c>
      <c r="BV30" s="299">
        <v>3.9714600000000003E-2</v>
      </c>
    </row>
    <row r="31" spans="1:74" ht="11.15" customHeight="1" x14ac:dyDescent="0.25">
      <c r="A31" s="61" t="s">
        <v>179</v>
      </c>
      <c r="B31" s="571" t="s">
        <v>965</v>
      </c>
      <c r="C31" s="210">
        <v>-0.56450699999999998</v>
      </c>
      <c r="D31" s="210">
        <v>-0.66781699999999999</v>
      </c>
      <c r="E31" s="210">
        <v>-0.59882400000000002</v>
      </c>
      <c r="F31" s="210">
        <v>-0.61241000000000001</v>
      </c>
      <c r="G31" s="210">
        <v>-0.63654999999999995</v>
      </c>
      <c r="H31" s="210">
        <v>-0.55854999999999999</v>
      </c>
      <c r="I31" s="210">
        <v>-0.60168600000000005</v>
      </c>
      <c r="J31" s="210">
        <v>-0.50763999999999998</v>
      </c>
      <c r="K31" s="210">
        <v>-0.51959200000000005</v>
      </c>
      <c r="L31" s="210">
        <v>-0.44999400000000001</v>
      </c>
      <c r="M31" s="210">
        <v>-0.70565800000000001</v>
      </c>
      <c r="N31" s="210">
        <v>-0.70244399999999996</v>
      </c>
      <c r="O31" s="210">
        <v>-0.62437200000000004</v>
      </c>
      <c r="P31" s="210">
        <v>-0.71278300000000006</v>
      </c>
      <c r="Q31" s="210">
        <v>-0.55670699999999995</v>
      </c>
      <c r="R31" s="210">
        <v>-0.53990700000000003</v>
      </c>
      <c r="S31" s="210">
        <v>-0.488367</v>
      </c>
      <c r="T31" s="210">
        <v>-0.442214</v>
      </c>
      <c r="U31" s="210">
        <v>-0.47009000000000001</v>
      </c>
      <c r="V31" s="210">
        <v>-0.54673000000000005</v>
      </c>
      <c r="W31" s="210">
        <v>-0.55604399999999998</v>
      </c>
      <c r="X31" s="210">
        <v>-0.51596600000000004</v>
      </c>
      <c r="Y31" s="210">
        <v>-0.53462600000000005</v>
      </c>
      <c r="Z31" s="210">
        <v>-0.57075200000000004</v>
      </c>
      <c r="AA31" s="210">
        <v>-0.67932599999999999</v>
      </c>
      <c r="AB31" s="210">
        <v>-0.64490000000000003</v>
      </c>
      <c r="AC31" s="210">
        <v>-0.59478200000000003</v>
      </c>
      <c r="AD31" s="210">
        <v>-0.513984</v>
      </c>
      <c r="AE31" s="210">
        <v>-0.45857300000000001</v>
      </c>
      <c r="AF31" s="210">
        <v>-0.49776700000000002</v>
      </c>
      <c r="AG31" s="210">
        <v>-0.52235900000000002</v>
      </c>
      <c r="AH31" s="210">
        <v>-0.456901</v>
      </c>
      <c r="AI31" s="210">
        <v>-0.45726</v>
      </c>
      <c r="AJ31" s="210">
        <v>-0.49326300000000001</v>
      </c>
      <c r="AK31" s="210">
        <v>-0.46581499999999998</v>
      </c>
      <c r="AL31" s="210">
        <v>-0.481485</v>
      </c>
      <c r="AM31" s="210">
        <v>-0.49981399999999998</v>
      </c>
      <c r="AN31" s="210">
        <v>-0.45476100000000003</v>
      </c>
      <c r="AO31" s="210">
        <v>-0.51567799999999997</v>
      </c>
      <c r="AP31" s="210">
        <v>-0.51907599999999998</v>
      </c>
      <c r="AQ31" s="210">
        <v>-0.43629699999999999</v>
      </c>
      <c r="AR31" s="210">
        <v>-0.50169299999999994</v>
      </c>
      <c r="AS31" s="210">
        <v>-0.58668600000000004</v>
      </c>
      <c r="AT31" s="210">
        <v>-0.42000500000000002</v>
      </c>
      <c r="AU31" s="210">
        <v>-0.47993400000000003</v>
      </c>
      <c r="AV31" s="210">
        <v>-0.55967299999999998</v>
      </c>
      <c r="AW31" s="210">
        <v>-0.45686399999999999</v>
      </c>
      <c r="AX31" s="210">
        <v>-0.48353099999999999</v>
      </c>
      <c r="AY31" s="210">
        <v>-0.47935</v>
      </c>
      <c r="AZ31" s="210">
        <v>-0.58732799999999996</v>
      </c>
      <c r="BA31" s="210">
        <v>-0.58174040000000005</v>
      </c>
      <c r="BB31" s="210">
        <v>-0.66965750000000002</v>
      </c>
      <c r="BC31" s="299">
        <v>-0.70395470000000004</v>
      </c>
      <c r="BD31" s="299">
        <v>-0.52693029999999996</v>
      </c>
      <c r="BE31" s="299">
        <v>-0.44048999999999999</v>
      </c>
      <c r="BF31" s="299">
        <v>-0.5634998</v>
      </c>
      <c r="BG31" s="299">
        <v>-0.51076200000000005</v>
      </c>
      <c r="BH31" s="299">
        <v>-0.43570809999999999</v>
      </c>
      <c r="BI31" s="299">
        <v>-0.47802670000000003</v>
      </c>
      <c r="BJ31" s="299">
        <v>-0.6130466</v>
      </c>
      <c r="BK31" s="299">
        <v>-0.39093610000000001</v>
      </c>
      <c r="BL31" s="299">
        <v>-0.3252642</v>
      </c>
      <c r="BM31" s="299">
        <v>-0.44843549999999999</v>
      </c>
      <c r="BN31" s="299">
        <v>-0.47354669999999999</v>
      </c>
      <c r="BO31" s="299">
        <v>-0.50464540000000002</v>
      </c>
      <c r="BP31" s="299">
        <v>-0.43578499999999998</v>
      </c>
      <c r="BQ31" s="299">
        <v>-0.36324879999999998</v>
      </c>
      <c r="BR31" s="299">
        <v>-0.57259550000000004</v>
      </c>
      <c r="BS31" s="299">
        <v>-0.4224078</v>
      </c>
      <c r="BT31" s="299">
        <v>-0.42030840000000003</v>
      </c>
      <c r="BU31" s="299">
        <v>-0.48546909999999999</v>
      </c>
      <c r="BV31" s="299">
        <v>-0.53003710000000004</v>
      </c>
    </row>
    <row r="32" spans="1:74" ht="11.15" customHeight="1" x14ac:dyDescent="0.25">
      <c r="A32" s="61" t="s">
        <v>737</v>
      </c>
      <c r="B32" s="172" t="s">
        <v>121</v>
      </c>
      <c r="C32" s="210">
        <v>0.42183322580999999</v>
      </c>
      <c r="D32" s="210">
        <v>0.29626046429000003</v>
      </c>
      <c r="E32" s="210">
        <v>0.49203809676999999</v>
      </c>
      <c r="F32" s="210">
        <v>0.21972803332999999</v>
      </c>
      <c r="G32" s="210">
        <v>-0.36883667741999998</v>
      </c>
      <c r="H32" s="210">
        <v>-0.53113889999999997</v>
      </c>
      <c r="I32" s="210">
        <v>-0.36356719355</v>
      </c>
      <c r="J32" s="210">
        <v>-0.68804500000000002</v>
      </c>
      <c r="K32" s="210">
        <v>-1.0076489333</v>
      </c>
      <c r="L32" s="210">
        <v>0.90613932257999996</v>
      </c>
      <c r="M32" s="210">
        <v>0.60069033332999999</v>
      </c>
      <c r="N32" s="210">
        <v>-0.25948038709999999</v>
      </c>
      <c r="O32" s="210">
        <v>1.2769806452E-2</v>
      </c>
      <c r="P32" s="210">
        <v>0.69238835714000002</v>
      </c>
      <c r="Q32" s="210">
        <v>0.33336964516000001</v>
      </c>
      <c r="R32" s="210">
        <v>-0.25034260000000003</v>
      </c>
      <c r="S32" s="210">
        <v>-1.0376993226</v>
      </c>
      <c r="T32" s="210">
        <v>-0.49071740000000003</v>
      </c>
      <c r="U32" s="210">
        <v>-0.86342303225999995</v>
      </c>
      <c r="V32" s="210">
        <v>-9.9354935483999998E-2</v>
      </c>
      <c r="W32" s="210">
        <v>-7.3538733332999998E-2</v>
      </c>
      <c r="X32" s="210">
        <v>0.98616241935000004</v>
      </c>
      <c r="Y32" s="210">
        <v>0.16170029999999999</v>
      </c>
      <c r="Z32" s="210">
        <v>-0.37925441934999998</v>
      </c>
      <c r="AA32" s="210">
        <v>-0.33976012903000002</v>
      </c>
      <c r="AB32" s="210">
        <v>1.0169140000000001</v>
      </c>
      <c r="AC32" s="210">
        <v>-0.42681709677000002</v>
      </c>
      <c r="AD32" s="210">
        <v>-1.0394444</v>
      </c>
      <c r="AE32" s="210">
        <v>-1.1639073871000001</v>
      </c>
      <c r="AF32" s="210">
        <v>-0.48002223332999999</v>
      </c>
      <c r="AG32" s="210">
        <v>-0.28444703226000001</v>
      </c>
      <c r="AH32" s="210">
        <v>2.2096000000000001E-2</v>
      </c>
      <c r="AI32" s="210">
        <v>0.25739230000000002</v>
      </c>
      <c r="AJ32" s="210">
        <v>1.0661289032000001</v>
      </c>
      <c r="AK32" s="210">
        <v>0.14784146667</v>
      </c>
      <c r="AL32" s="210">
        <v>0.97081609677000003</v>
      </c>
      <c r="AM32" s="210">
        <v>0.118281</v>
      </c>
      <c r="AN32" s="210">
        <v>1.8790714286000001</v>
      </c>
      <c r="AO32" s="210">
        <v>5.7103290323000003E-2</v>
      </c>
      <c r="AP32" s="210">
        <v>6.7695000000000003E-3</v>
      </c>
      <c r="AQ32" s="210">
        <v>-0.56369396774000002</v>
      </c>
      <c r="AR32" s="210">
        <v>-0.21500906667</v>
      </c>
      <c r="AS32" s="210">
        <v>-0.20714432258000001</v>
      </c>
      <c r="AT32" s="210">
        <v>0.33646664516000002</v>
      </c>
      <c r="AU32" s="210">
        <v>-2.7286333332999999E-2</v>
      </c>
      <c r="AV32" s="210">
        <v>0.30928893548000003</v>
      </c>
      <c r="AW32" s="210">
        <v>0.53517756667000005</v>
      </c>
      <c r="AX32" s="210">
        <v>0.71952400000000005</v>
      </c>
      <c r="AY32" s="210">
        <v>-0.10662703226</v>
      </c>
      <c r="AZ32" s="210">
        <v>0.69260603571000001</v>
      </c>
      <c r="BA32" s="210">
        <v>0.63810248599999997</v>
      </c>
      <c r="BB32" s="210">
        <v>0.26641496005999998</v>
      </c>
      <c r="BC32" s="299">
        <v>-1.0663549999999999</v>
      </c>
      <c r="BD32" s="299">
        <v>-0.9907646</v>
      </c>
      <c r="BE32" s="299">
        <v>-0.84479669999999996</v>
      </c>
      <c r="BF32" s="299">
        <v>-0.3329878</v>
      </c>
      <c r="BG32" s="299">
        <v>-0.18107329999999999</v>
      </c>
      <c r="BH32" s="299">
        <v>0.54649820000000005</v>
      </c>
      <c r="BI32" s="299">
        <v>0.20602909999999999</v>
      </c>
      <c r="BJ32" s="299">
        <v>0.29870560000000002</v>
      </c>
      <c r="BK32" s="299">
        <v>0.1131655</v>
      </c>
      <c r="BL32" s="299">
        <v>0.48396319999999998</v>
      </c>
      <c r="BM32" s="299">
        <v>0.3931656</v>
      </c>
      <c r="BN32" s="299">
        <v>-0.26475569999999998</v>
      </c>
      <c r="BO32" s="299">
        <v>-0.67535869999999998</v>
      </c>
      <c r="BP32" s="299">
        <v>-0.65783729999999996</v>
      </c>
      <c r="BQ32" s="299">
        <v>-0.60498580000000002</v>
      </c>
      <c r="BR32" s="299">
        <v>-0.261328</v>
      </c>
      <c r="BS32" s="299">
        <v>-9.4098000000000001E-2</v>
      </c>
      <c r="BT32" s="299">
        <v>0.49475089999999999</v>
      </c>
      <c r="BU32" s="299">
        <v>0.2260103</v>
      </c>
      <c r="BV32" s="299">
        <v>0.38414160000000003</v>
      </c>
    </row>
    <row r="33" spans="1:74" s="64" customFormat="1" ht="11.15" customHeight="1" x14ac:dyDescent="0.25">
      <c r="A33" s="61" t="s">
        <v>742</v>
      </c>
      <c r="B33" s="172" t="s">
        <v>394</v>
      </c>
      <c r="C33" s="210">
        <v>20.564494323000002</v>
      </c>
      <c r="D33" s="210">
        <v>19.693277606999999</v>
      </c>
      <c r="E33" s="210">
        <v>20.731360226</v>
      </c>
      <c r="F33" s="210">
        <v>20.0384897</v>
      </c>
      <c r="G33" s="210">
        <v>20.251335193999999</v>
      </c>
      <c r="H33" s="210">
        <v>20.7704001</v>
      </c>
      <c r="I33" s="210">
        <v>20.671505968000002</v>
      </c>
      <c r="J33" s="210">
        <v>21.356232419000001</v>
      </c>
      <c r="K33" s="210">
        <v>20.084242067000002</v>
      </c>
      <c r="L33" s="210">
        <v>20.785921452</v>
      </c>
      <c r="M33" s="210">
        <v>20.774381999999999</v>
      </c>
      <c r="N33" s="210">
        <v>20.327644515999999</v>
      </c>
      <c r="O33" s="210">
        <v>20.665175483999999</v>
      </c>
      <c r="P33" s="210">
        <v>20.284046499999999</v>
      </c>
      <c r="Q33" s="210">
        <v>20.176405710000001</v>
      </c>
      <c r="R33" s="210">
        <v>20.332735733</v>
      </c>
      <c r="S33" s="210">
        <v>20.387217934999999</v>
      </c>
      <c r="T33" s="210">
        <v>20.654108600000001</v>
      </c>
      <c r="U33" s="210">
        <v>20.734702644999999</v>
      </c>
      <c r="V33" s="210">
        <v>21.158047484000001</v>
      </c>
      <c r="W33" s="210">
        <v>20.248613599999999</v>
      </c>
      <c r="X33" s="210">
        <v>20.714148774000002</v>
      </c>
      <c r="Y33" s="210">
        <v>20.736323633000001</v>
      </c>
      <c r="Z33" s="210">
        <v>20.443029773999999</v>
      </c>
      <c r="AA33" s="210">
        <v>19.93354429</v>
      </c>
      <c r="AB33" s="210">
        <v>20.132419896999998</v>
      </c>
      <c r="AC33" s="210">
        <v>18.463001161000001</v>
      </c>
      <c r="AD33" s="210">
        <v>14.548502933</v>
      </c>
      <c r="AE33" s="210">
        <v>16.078216129000001</v>
      </c>
      <c r="AF33" s="210">
        <v>17.578089432999999</v>
      </c>
      <c r="AG33" s="210">
        <v>18.381100903</v>
      </c>
      <c r="AH33" s="210">
        <v>18.557907418999999</v>
      </c>
      <c r="AI33" s="210">
        <v>18.414890967000002</v>
      </c>
      <c r="AJ33" s="210">
        <v>18.613669968</v>
      </c>
      <c r="AK33" s="210">
        <v>18.742549767</v>
      </c>
      <c r="AL33" s="210">
        <v>18.801704709999999</v>
      </c>
      <c r="AM33" s="210">
        <v>18.55416971</v>
      </c>
      <c r="AN33" s="210">
        <v>17.444122143000001</v>
      </c>
      <c r="AO33" s="210">
        <v>19.203465323</v>
      </c>
      <c r="AP33" s="210">
        <v>19.458864967</v>
      </c>
      <c r="AQ33" s="210">
        <v>20.093149322999999</v>
      </c>
      <c r="AR33" s="210">
        <v>20.536558100000001</v>
      </c>
      <c r="AS33" s="210">
        <v>19.893510418999998</v>
      </c>
      <c r="AT33" s="210">
        <v>20.510297806000001</v>
      </c>
      <c r="AU33" s="210">
        <v>20.2229429</v>
      </c>
      <c r="AV33" s="210">
        <v>19.891089935</v>
      </c>
      <c r="AW33" s="210">
        <v>20.594377399999999</v>
      </c>
      <c r="AX33" s="210">
        <v>20.764228257999999</v>
      </c>
      <c r="AY33" s="210">
        <v>19.564771097000001</v>
      </c>
      <c r="AZ33" s="210">
        <v>20.435338714</v>
      </c>
      <c r="BA33" s="210">
        <v>19.970633307</v>
      </c>
      <c r="BB33" s="210">
        <v>19.87380087</v>
      </c>
      <c r="BC33" s="299">
        <v>20.29684</v>
      </c>
      <c r="BD33" s="299">
        <v>20.73441</v>
      </c>
      <c r="BE33" s="299">
        <v>20.754999999999999</v>
      </c>
      <c r="BF33" s="299">
        <v>21.003139999999998</v>
      </c>
      <c r="BG33" s="299">
        <v>20.46604</v>
      </c>
      <c r="BH33" s="299">
        <v>20.860299999999999</v>
      </c>
      <c r="BI33" s="299">
        <v>21.09459</v>
      </c>
      <c r="BJ33" s="299">
        <v>20.876439999999999</v>
      </c>
      <c r="BK33" s="299">
        <v>20.07789</v>
      </c>
      <c r="BL33" s="299">
        <v>20.308029999999999</v>
      </c>
      <c r="BM33" s="299">
        <v>20.465969999999999</v>
      </c>
      <c r="BN33" s="299">
        <v>20.54457</v>
      </c>
      <c r="BO33" s="299">
        <v>20.761970000000002</v>
      </c>
      <c r="BP33" s="299">
        <v>20.986470000000001</v>
      </c>
      <c r="BQ33" s="299">
        <v>20.985279999999999</v>
      </c>
      <c r="BR33" s="299">
        <v>21.219519999999999</v>
      </c>
      <c r="BS33" s="299">
        <v>20.781970000000001</v>
      </c>
      <c r="BT33" s="299">
        <v>21.04278</v>
      </c>
      <c r="BU33" s="299">
        <v>21.101030000000002</v>
      </c>
      <c r="BV33" s="299">
        <v>21.087319999999998</v>
      </c>
    </row>
    <row r="34" spans="1:74" s="64" customFormat="1" ht="11.15" customHeight="1" x14ac:dyDescent="0.25">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726"/>
      <c r="AZ34" s="726"/>
      <c r="BA34" s="726"/>
      <c r="BB34" s="726"/>
      <c r="BC34" s="302"/>
      <c r="BD34" s="302"/>
      <c r="BE34" s="302"/>
      <c r="BF34" s="302"/>
      <c r="BG34" s="302"/>
      <c r="BH34" s="302"/>
      <c r="BI34" s="302"/>
      <c r="BJ34" s="302"/>
      <c r="BK34" s="302"/>
      <c r="BL34" s="302"/>
      <c r="BM34" s="302"/>
      <c r="BN34" s="302"/>
      <c r="BO34" s="302"/>
      <c r="BP34" s="302"/>
      <c r="BQ34" s="302"/>
      <c r="BR34" s="302"/>
      <c r="BS34" s="302"/>
      <c r="BT34" s="302"/>
      <c r="BU34" s="302"/>
      <c r="BV34" s="302"/>
    </row>
    <row r="35" spans="1:74" ht="11.15" customHeight="1" x14ac:dyDescent="0.25">
      <c r="A35" s="57"/>
      <c r="B35" s="65" t="s">
        <v>767</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302"/>
      <c r="AZ35" s="302"/>
      <c r="BA35" s="302"/>
      <c r="BB35" s="302"/>
      <c r="BC35" s="302"/>
      <c r="BD35" s="302"/>
      <c r="BE35" s="302"/>
      <c r="BF35" s="302"/>
      <c r="BG35" s="302"/>
      <c r="BH35" s="302"/>
      <c r="BI35" s="302"/>
      <c r="BJ35" s="302"/>
      <c r="BK35" s="302"/>
      <c r="BL35" s="302"/>
      <c r="BM35" s="302"/>
      <c r="BN35" s="302"/>
      <c r="BO35" s="302"/>
      <c r="BP35" s="302"/>
      <c r="BQ35" s="302"/>
      <c r="BR35" s="302"/>
      <c r="BS35" s="302"/>
      <c r="BT35" s="302"/>
      <c r="BU35" s="302"/>
      <c r="BV35" s="302"/>
    </row>
    <row r="36" spans="1:74" ht="11.15" customHeight="1" x14ac:dyDescent="0.25">
      <c r="A36" s="564" t="s">
        <v>960</v>
      </c>
      <c r="B36" s="571" t="s">
        <v>963</v>
      </c>
      <c r="C36" s="210">
        <v>3.5365449999999998</v>
      </c>
      <c r="D36" s="210">
        <v>3.1573500000000001</v>
      </c>
      <c r="E36" s="210">
        <v>3.0940310000000002</v>
      </c>
      <c r="F36" s="210">
        <v>2.8628550000000001</v>
      </c>
      <c r="G36" s="210">
        <v>2.5815000000000001</v>
      </c>
      <c r="H36" s="210">
        <v>2.6043530000000001</v>
      </c>
      <c r="I36" s="210">
        <v>2.8432019999999998</v>
      </c>
      <c r="J36" s="210">
        <v>2.902774</v>
      </c>
      <c r="K36" s="210">
        <v>2.9017400000000002</v>
      </c>
      <c r="L36" s="210">
        <v>2.976086</v>
      </c>
      <c r="M36" s="210">
        <v>3.324694</v>
      </c>
      <c r="N36" s="210">
        <v>3.3805269999999998</v>
      </c>
      <c r="O36" s="210">
        <v>3.7151969999999999</v>
      </c>
      <c r="P36" s="210">
        <v>3.5900650000000001</v>
      </c>
      <c r="Q36" s="210">
        <v>3.1362429999999999</v>
      </c>
      <c r="R36" s="210">
        <v>2.8857740000000001</v>
      </c>
      <c r="S36" s="210">
        <v>2.7452040000000002</v>
      </c>
      <c r="T36" s="210">
        <v>2.7531680000000001</v>
      </c>
      <c r="U36" s="210">
        <v>2.929627</v>
      </c>
      <c r="V36" s="210">
        <v>2.8539729999999999</v>
      </c>
      <c r="W36" s="210">
        <v>3.0413929999999998</v>
      </c>
      <c r="X36" s="210">
        <v>3.1476060000000001</v>
      </c>
      <c r="Y36" s="210">
        <v>3.398466</v>
      </c>
      <c r="Z36" s="210">
        <v>3.4986169999999999</v>
      </c>
      <c r="AA36" s="210">
        <v>3.4422959999999998</v>
      </c>
      <c r="AB36" s="210">
        <v>3.3131789999999999</v>
      </c>
      <c r="AC36" s="210">
        <v>3.3614820000000001</v>
      </c>
      <c r="AD36" s="210">
        <v>2.7248800000000002</v>
      </c>
      <c r="AE36" s="210">
        <v>2.9369320000000001</v>
      </c>
      <c r="AF36" s="210">
        <v>2.8951790000000002</v>
      </c>
      <c r="AG36" s="210">
        <v>3.02528</v>
      </c>
      <c r="AH36" s="210">
        <v>2.9741149999999998</v>
      </c>
      <c r="AI36" s="210">
        <v>3.017242</v>
      </c>
      <c r="AJ36" s="210">
        <v>3.3164470000000001</v>
      </c>
      <c r="AK36" s="210">
        <v>3.7318799999999999</v>
      </c>
      <c r="AL36" s="210">
        <v>3.9815260000000001</v>
      </c>
      <c r="AM36" s="210">
        <v>3.9994109999999998</v>
      </c>
      <c r="AN36" s="210">
        <v>2.8926029999999998</v>
      </c>
      <c r="AO36" s="210">
        <v>3.2568350000000001</v>
      </c>
      <c r="AP36" s="210">
        <v>3.137543</v>
      </c>
      <c r="AQ36" s="210">
        <v>3.4415330000000002</v>
      </c>
      <c r="AR36" s="210">
        <v>3.4125350000000001</v>
      </c>
      <c r="AS36" s="210">
        <v>3.1325820000000002</v>
      </c>
      <c r="AT36" s="210">
        <v>3.424458</v>
      </c>
      <c r="AU36" s="210">
        <v>3.3679519999999998</v>
      </c>
      <c r="AV36" s="210">
        <v>3.124803</v>
      </c>
      <c r="AW36" s="210">
        <v>3.6129069999999999</v>
      </c>
      <c r="AX36" s="210">
        <v>4.0629900000000001</v>
      </c>
      <c r="AY36" s="210">
        <v>4.081099</v>
      </c>
      <c r="AZ36" s="210">
        <v>4.0016559999999997</v>
      </c>
      <c r="BA36" s="210">
        <v>3.6521121097</v>
      </c>
      <c r="BB36" s="210">
        <v>3.3298089332999998</v>
      </c>
      <c r="BC36" s="299">
        <v>3.3936839999999999</v>
      </c>
      <c r="BD36" s="299">
        <v>3.373427</v>
      </c>
      <c r="BE36" s="299">
        <v>3.388976</v>
      </c>
      <c r="BF36" s="299">
        <v>3.4842179999999998</v>
      </c>
      <c r="BG36" s="299">
        <v>3.4466480000000002</v>
      </c>
      <c r="BH36" s="299">
        <v>3.672571</v>
      </c>
      <c r="BI36" s="299">
        <v>3.9674839999999998</v>
      </c>
      <c r="BJ36" s="299">
        <v>4.0111280000000002</v>
      </c>
      <c r="BK36" s="299">
        <v>4.0083760000000002</v>
      </c>
      <c r="BL36" s="299">
        <v>3.947584</v>
      </c>
      <c r="BM36" s="299">
        <v>3.8500320000000001</v>
      </c>
      <c r="BN36" s="299">
        <v>3.573807</v>
      </c>
      <c r="BO36" s="299">
        <v>3.490218</v>
      </c>
      <c r="BP36" s="299">
        <v>3.4276559999999998</v>
      </c>
      <c r="BQ36" s="299">
        <v>3.390574</v>
      </c>
      <c r="BR36" s="299">
        <v>3.478037</v>
      </c>
      <c r="BS36" s="299">
        <v>3.5496590000000001</v>
      </c>
      <c r="BT36" s="299">
        <v>3.654296</v>
      </c>
      <c r="BU36" s="299">
        <v>3.8273090000000001</v>
      </c>
      <c r="BV36" s="299">
        <v>4.0202879999999999</v>
      </c>
    </row>
    <row r="37" spans="1:74" ht="11.15" customHeight="1" x14ac:dyDescent="0.25">
      <c r="A37" s="564" t="s">
        <v>739</v>
      </c>
      <c r="B37" s="173" t="s">
        <v>395</v>
      </c>
      <c r="C37" s="210">
        <v>7.6605000000000006E-2</v>
      </c>
      <c r="D37" s="210">
        <v>0.207261</v>
      </c>
      <c r="E37" s="210">
        <v>0.148974</v>
      </c>
      <c r="F37" s="210">
        <v>-7.6146000000000005E-2</v>
      </c>
      <c r="G37" s="210">
        <v>-4.7648999999999997E-2</v>
      </c>
      <c r="H37" s="210">
        <v>6.4422999999999994E-2</v>
      </c>
      <c r="I37" s="210">
        <v>-8.2791000000000003E-2</v>
      </c>
      <c r="J37" s="210">
        <v>-2.7517E-2</v>
      </c>
      <c r="K37" s="210">
        <v>-0.15881899999999999</v>
      </c>
      <c r="L37" s="210">
        <v>7.4784000000000003E-2</v>
      </c>
      <c r="M37" s="210">
        <v>5.6642999999999999E-2</v>
      </c>
      <c r="N37" s="210">
        <v>-4.8473000000000002E-2</v>
      </c>
      <c r="O37" s="210">
        <v>9.2238000000000001E-2</v>
      </c>
      <c r="P37" s="210">
        <v>-0.130995</v>
      </c>
      <c r="Q37" s="210">
        <v>3.2937000000000001E-2</v>
      </c>
      <c r="R37" s="210">
        <v>0.14152000000000001</v>
      </c>
      <c r="S37" s="210">
        <v>0.139816</v>
      </c>
      <c r="T37" s="210">
        <v>-3.2070000000000002E-3</v>
      </c>
      <c r="U37" s="210">
        <v>-6.2359999999999999E-2</v>
      </c>
      <c r="V37" s="210">
        <v>0.103729</v>
      </c>
      <c r="W37" s="210">
        <v>9.7963999999999996E-2</v>
      </c>
      <c r="X37" s="210">
        <v>0.156083</v>
      </c>
      <c r="Y37" s="210">
        <v>0.104794</v>
      </c>
      <c r="Z37" s="210">
        <v>7.8493999999999994E-2</v>
      </c>
      <c r="AA37" s="210">
        <v>7.3780999999999999E-2</v>
      </c>
      <c r="AB37" s="210">
        <v>0.21806200000000001</v>
      </c>
      <c r="AC37" s="210">
        <v>0.244699</v>
      </c>
      <c r="AD37" s="210">
        <v>0.106626</v>
      </c>
      <c r="AE37" s="210">
        <v>0.198659</v>
      </c>
      <c r="AF37" s="210">
        <v>5.8417999999999998E-2</v>
      </c>
      <c r="AG37" s="210">
        <v>5.0208999999999997E-2</v>
      </c>
      <c r="AH37" s="210">
        <v>7.8211000000000003E-2</v>
      </c>
      <c r="AI37" s="210">
        <v>-4.5710000000000001E-2</v>
      </c>
      <c r="AJ37" s="210">
        <v>-5.0042000000000003E-2</v>
      </c>
      <c r="AK37" s="210">
        <v>4.7972000000000001E-2</v>
      </c>
      <c r="AL37" s="210">
        <v>9.3696000000000002E-2</v>
      </c>
      <c r="AM37" s="210">
        <v>-8.4664000000000003E-2</v>
      </c>
      <c r="AN37" s="210">
        <v>3.0047000000000001E-2</v>
      </c>
      <c r="AO37" s="210">
        <v>0.190161</v>
      </c>
      <c r="AP37" s="210">
        <v>0.21165100000000001</v>
      </c>
      <c r="AQ37" s="210">
        <v>-3.0714000000000002E-2</v>
      </c>
      <c r="AR37" s="210">
        <v>-8.4335999999999994E-2</v>
      </c>
      <c r="AS37" s="210">
        <v>-8.6914000000000005E-2</v>
      </c>
      <c r="AT37" s="210">
        <v>-4.9168999999999997E-2</v>
      </c>
      <c r="AU37" s="210">
        <v>-2.1507999999999999E-2</v>
      </c>
      <c r="AV37" s="210">
        <v>0.115692</v>
      </c>
      <c r="AW37" s="210">
        <v>-8.2449999999999996E-2</v>
      </c>
      <c r="AX37" s="210">
        <v>-6.2774999999999997E-2</v>
      </c>
      <c r="AY37" s="210">
        <v>7.6230999999999993E-2</v>
      </c>
      <c r="AZ37" s="210">
        <v>0.18809200000000001</v>
      </c>
      <c r="BA37" s="210">
        <v>-1.4857900000000001E-5</v>
      </c>
      <c r="BB37" s="210">
        <v>1.45107E-6</v>
      </c>
      <c r="BC37" s="299">
        <v>-1.41716E-7</v>
      </c>
      <c r="BD37" s="299">
        <v>0</v>
      </c>
      <c r="BE37" s="299">
        <v>0</v>
      </c>
      <c r="BF37" s="299">
        <v>0</v>
      </c>
      <c r="BG37" s="299">
        <v>0</v>
      </c>
      <c r="BH37" s="299">
        <v>0</v>
      </c>
      <c r="BI37" s="299">
        <v>0</v>
      </c>
      <c r="BJ37" s="299">
        <v>0</v>
      </c>
      <c r="BK37" s="299">
        <v>-3.54861E-2</v>
      </c>
      <c r="BL37" s="299">
        <v>5.0617799999999998E-2</v>
      </c>
      <c r="BM37" s="299">
        <v>-1.3391900000000001E-3</v>
      </c>
      <c r="BN37" s="299">
        <v>-2.4421600000000001E-3</v>
      </c>
      <c r="BO37" s="299">
        <v>-4.81889E-2</v>
      </c>
      <c r="BP37" s="299">
        <v>-4.7768199999999997E-2</v>
      </c>
      <c r="BQ37" s="299">
        <v>-3.8860600000000002E-2</v>
      </c>
      <c r="BR37" s="299">
        <v>-2.2290000000000001E-2</v>
      </c>
      <c r="BS37" s="299">
        <v>1.9867300000000001E-2</v>
      </c>
      <c r="BT37" s="299">
        <v>1.0725699999999999E-2</v>
      </c>
      <c r="BU37" s="299">
        <v>6.5581600000000004E-3</v>
      </c>
      <c r="BV37" s="299">
        <v>1.3844E-2</v>
      </c>
    </row>
    <row r="38" spans="1:74" ht="11.15" customHeight="1" x14ac:dyDescent="0.25">
      <c r="A38" s="564" t="s">
        <v>1390</v>
      </c>
      <c r="B38" s="571" t="s">
        <v>399</v>
      </c>
      <c r="C38" s="210">
        <v>0</v>
      </c>
      <c r="D38" s="210">
        <v>0</v>
      </c>
      <c r="E38" s="210">
        <v>0</v>
      </c>
      <c r="F38" s="210">
        <v>0</v>
      </c>
      <c r="G38" s="210">
        <v>0</v>
      </c>
      <c r="H38" s="210">
        <v>0</v>
      </c>
      <c r="I38" s="210">
        <v>0</v>
      </c>
      <c r="J38" s="210">
        <v>0</v>
      </c>
      <c r="K38" s="210">
        <v>0</v>
      </c>
      <c r="L38" s="210">
        <v>0</v>
      </c>
      <c r="M38" s="210">
        <v>0</v>
      </c>
      <c r="N38" s="210">
        <v>0</v>
      </c>
      <c r="O38" s="210">
        <v>0</v>
      </c>
      <c r="P38" s="210">
        <v>0</v>
      </c>
      <c r="Q38" s="210">
        <v>0</v>
      </c>
      <c r="R38" s="210">
        <v>0</v>
      </c>
      <c r="S38" s="210">
        <v>0</v>
      </c>
      <c r="T38" s="210">
        <v>0</v>
      </c>
      <c r="U38" s="210">
        <v>0</v>
      </c>
      <c r="V38" s="210">
        <v>0</v>
      </c>
      <c r="W38" s="210">
        <v>0</v>
      </c>
      <c r="X38" s="210">
        <v>0</v>
      </c>
      <c r="Y38" s="210">
        <v>0</v>
      </c>
      <c r="Z38" s="210">
        <v>0</v>
      </c>
      <c r="AA38" s="210">
        <v>0</v>
      </c>
      <c r="AB38" s="210">
        <v>0</v>
      </c>
      <c r="AC38" s="210">
        <v>0</v>
      </c>
      <c r="AD38" s="210">
        <v>0</v>
      </c>
      <c r="AE38" s="210">
        <v>0</v>
      </c>
      <c r="AF38" s="210">
        <v>0</v>
      </c>
      <c r="AG38" s="210">
        <v>0</v>
      </c>
      <c r="AH38" s="210">
        <v>0</v>
      </c>
      <c r="AI38" s="210">
        <v>0</v>
      </c>
      <c r="AJ38" s="210">
        <v>0</v>
      </c>
      <c r="AK38" s="210">
        <v>0</v>
      </c>
      <c r="AL38" s="210">
        <v>0</v>
      </c>
      <c r="AM38" s="210">
        <v>8.2456000000000002E-2</v>
      </c>
      <c r="AN38" s="210">
        <v>0.111689</v>
      </c>
      <c r="AO38" s="210">
        <v>0.129639</v>
      </c>
      <c r="AP38" s="210">
        <v>0.123834</v>
      </c>
      <c r="AQ38" s="210">
        <v>0.13608700000000001</v>
      </c>
      <c r="AR38" s="210">
        <v>0.12442599999999999</v>
      </c>
      <c r="AS38" s="210">
        <v>0.109915</v>
      </c>
      <c r="AT38" s="210">
        <v>0.13239000000000001</v>
      </c>
      <c r="AU38" s="210">
        <v>9.7250000000000003E-2</v>
      </c>
      <c r="AV38" s="210">
        <v>0.16414699999999999</v>
      </c>
      <c r="AW38" s="210">
        <v>0.15087999999999999</v>
      </c>
      <c r="AX38" s="210">
        <v>0.154192</v>
      </c>
      <c r="AY38" s="210">
        <v>0.103856</v>
      </c>
      <c r="AZ38" s="210">
        <v>0.13739000000000001</v>
      </c>
      <c r="BA38" s="210">
        <v>0.17258989999999999</v>
      </c>
      <c r="BB38" s="210">
        <v>0.18407609999999999</v>
      </c>
      <c r="BC38" s="299">
        <v>0.17810280000000001</v>
      </c>
      <c r="BD38" s="299">
        <v>0.18772900000000001</v>
      </c>
      <c r="BE38" s="299">
        <v>0.18667800000000001</v>
      </c>
      <c r="BF38" s="299">
        <v>0.1699397</v>
      </c>
      <c r="BG38" s="299">
        <v>0.15756020000000001</v>
      </c>
      <c r="BH38" s="299">
        <v>0.197571</v>
      </c>
      <c r="BI38" s="299">
        <v>0.22557189999999999</v>
      </c>
      <c r="BJ38" s="299">
        <v>0.24166989999999999</v>
      </c>
      <c r="BK38" s="299">
        <v>0.1999938</v>
      </c>
      <c r="BL38" s="299">
        <v>0.20400799999999999</v>
      </c>
      <c r="BM38" s="299">
        <v>0.21423819999999999</v>
      </c>
      <c r="BN38" s="299">
        <v>0.20973159999999999</v>
      </c>
      <c r="BO38" s="299">
        <v>0.19666110000000001</v>
      </c>
      <c r="BP38" s="299">
        <v>0.2131883</v>
      </c>
      <c r="BQ38" s="299">
        <v>0.20136470000000001</v>
      </c>
      <c r="BR38" s="299">
        <v>0.1875898</v>
      </c>
      <c r="BS38" s="299">
        <v>0.17496020000000001</v>
      </c>
      <c r="BT38" s="299">
        <v>0.21099950000000001</v>
      </c>
      <c r="BU38" s="299">
        <v>0.25208469999999999</v>
      </c>
      <c r="BV38" s="299">
        <v>0.27771410000000002</v>
      </c>
    </row>
    <row r="39" spans="1:74" ht="11.15" customHeight="1" x14ac:dyDescent="0.25">
      <c r="A39" s="61" t="s">
        <v>507</v>
      </c>
      <c r="B39" s="571" t="s">
        <v>396</v>
      </c>
      <c r="C39" s="210">
        <v>8.7875920000000001</v>
      </c>
      <c r="D39" s="210">
        <v>8.7961489999999998</v>
      </c>
      <c r="E39" s="210">
        <v>9.4645469999999996</v>
      </c>
      <c r="F39" s="210">
        <v>9.2059660000000001</v>
      </c>
      <c r="G39" s="210">
        <v>9.5152439999999991</v>
      </c>
      <c r="H39" s="210">
        <v>9.7970310000000005</v>
      </c>
      <c r="I39" s="210">
        <v>9.6404010000000007</v>
      </c>
      <c r="J39" s="210">
        <v>9.7781680000000009</v>
      </c>
      <c r="K39" s="210">
        <v>9.1525560000000006</v>
      </c>
      <c r="L39" s="210">
        <v>9.2938340000000004</v>
      </c>
      <c r="M39" s="210">
        <v>9.2904090000000004</v>
      </c>
      <c r="N39" s="210">
        <v>9.1785490000000003</v>
      </c>
      <c r="O39" s="210">
        <v>8.7783929999999994</v>
      </c>
      <c r="P39" s="210">
        <v>9.071828</v>
      </c>
      <c r="Q39" s="210">
        <v>9.1840539999999997</v>
      </c>
      <c r="R39" s="210">
        <v>9.4105889999999999</v>
      </c>
      <c r="S39" s="210">
        <v>9.4974360000000004</v>
      </c>
      <c r="T39" s="210">
        <v>9.7032880000000006</v>
      </c>
      <c r="U39" s="210">
        <v>9.5329610000000002</v>
      </c>
      <c r="V39" s="210">
        <v>9.8336889999999997</v>
      </c>
      <c r="W39" s="210">
        <v>9.1975020000000001</v>
      </c>
      <c r="X39" s="210">
        <v>9.3081890000000005</v>
      </c>
      <c r="Y39" s="210">
        <v>9.2090530000000008</v>
      </c>
      <c r="Z39" s="210">
        <v>8.9712309999999995</v>
      </c>
      <c r="AA39" s="210">
        <v>8.7235359999999993</v>
      </c>
      <c r="AB39" s="210">
        <v>9.0504390000000008</v>
      </c>
      <c r="AC39" s="210">
        <v>7.7790020000000002</v>
      </c>
      <c r="AD39" s="210">
        <v>5.8657599999999999</v>
      </c>
      <c r="AE39" s="210">
        <v>7.1979879999999996</v>
      </c>
      <c r="AF39" s="210">
        <v>8.2915460000000003</v>
      </c>
      <c r="AG39" s="210">
        <v>8.460286</v>
      </c>
      <c r="AH39" s="210">
        <v>8.5240849999999995</v>
      </c>
      <c r="AI39" s="210">
        <v>8.5411009999999994</v>
      </c>
      <c r="AJ39" s="210">
        <v>8.3164069999999999</v>
      </c>
      <c r="AK39" s="210">
        <v>8.0013620000000003</v>
      </c>
      <c r="AL39" s="210">
        <v>7.8554209999999998</v>
      </c>
      <c r="AM39" s="210">
        <v>7.666347</v>
      </c>
      <c r="AN39" s="210">
        <v>7.7435349999999996</v>
      </c>
      <c r="AO39" s="210">
        <v>8.577458</v>
      </c>
      <c r="AP39" s="210">
        <v>8.7913429999999995</v>
      </c>
      <c r="AQ39" s="210">
        <v>9.1372330000000002</v>
      </c>
      <c r="AR39" s="210">
        <v>9.2729660000000003</v>
      </c>
      <c r="AS39" s="210">
        <v>9.3128770000000003</v>
      </c>
      <c r="AT39" s="210">
        <v>9.1113350000000004</v>
      </c>
      <c r="AU39" s="210">
        <v>8.9662740000000003</v>
      </c>
      <c r="AV39" s="210">
        <v>8.9487559999999995</v>
      </c>
      <c r="AW39" s="210">
        <v>8.9891629999999996</v>
      </c>
      <c r="AX39" s="210">
        <v>8.9494150000000001</v>
      </c>
      <c r="AY39" s="210">
        <v>7.9822480000000002</v>
      </c>
      <c r="AZ39" s="210">
        <v>8.598001</v>
      </c>
      <c r="BA39" s="210">
        <v>8.5896774193999992</v>
      </c>
      <c r="BB39" s="210">
        <v>8.7087044000000002</v>
      </c>
      <c r="BC39" s="299">
        <v>9.1207200000000004</v>
      </c>
      <c r="BD39" s="299">
        <v>9.2808799999999998</v>
      </c>
      <c r="BE39" s="299">
        <v>9.3133239999999997</v>
      </c>
      <c r="BF39" s="299">
        <v>9.2707700000000006</v>
      </c>
      <c r="BG39" s="299">
        <v>9.0212009999999996</v>
      </c>
      <c r="BH39" s="299">
        <v>9.0636329999999994</v>
      </c>
      <c r="BI39" s="299">
        <v>8.9997340000000001</v>
      </c>
      <c r="BJ39" s="299">
        <v>8.9591049999999992</v>
      </c>
      <c r="BK39" s="299">
        <v>8.1869809999999994</v>
      </c>
      <c r="BL39" s="299">
        <v>8.5854730000000004</v>
      </c>
      <c r="BM39" s="299">
        <v>8.6434040000000003</v>
      </c>
      <c r="BN39" s="299">
        <v>8.9378910000000005</v>
      </c>
      <c r="BO39" s="299">
        <v>9.1143560000000008</v>
      </c>
      <c r="BP39" s="299">
        <v>9.2983320000000003</v>
      </c>
      <c r="BQ39" s="299">
        <v>9.3243899999999993</v>
      </c>
      <c r="BR39" s="299">
        <v>9.2851320000000008</v>
      </c>
      <c r="BS39" s="299">
        <v>9.0075079999999996</v>
      </c>
      <c r="BT39" s="299">
        <v>9.0266140000000004</v>
      </c>
      <c r="BU39" s="299">
        <v>9.0194810000000007</v>
      </c>
      <c r="BV39" s="299">
        <v>9.0025670000000009</v>
      </c>
    </row>
    <row r="40" spans="1:74" ht="11.15" customHeight="1" x14ac:dyDescent="0.25">
      <c r="A40" s="61" t="s">
        <v>890</v>
      </c>
      <c r="B40" s="571" t="s">
        <v>891</v>
      </c>
      <c r="C40" s="210">
        <v>0.92762477419</v>
      </c>
      <c r="D40" s="210">
        <v>0.87343257142999997</v>
      </c>
      <c r="E40" s="210">
        <v>0.91975270968</v>
      </c>
      <c r="F40" s="210">
        <v>0.89033166666999997</v>
      </c>
      <c r="G40" s="210">
        <v>0.99521509676999997</v>
      </c>
      <c r="H40" s="210">
        <v>0.97053699999999998</v>
      </c>
      <c r="I40" s="210">
        <v>0.97420487096999997</v>
      </c>
      <c r="J40" s="210">
        <v>1.0039757418999999</v>
      </c>
      <c r="K40" s="210">
        <v>0.89219266666999997</v>
      </c>
      <c r="L40" s="210">
        <v>0.95025425805999997</v>
      </c>
      <c r="M40" s="210">
        <v>0.94599066666999998</v>
      </c>
      <c r="N40" s="210">
        <v>0.93588261289999997</v>
      </c>
      <c r="O40" s="210">
        <v>0.86010206452000004</v>
      </c>
      <c r="P40" s="210">
        <v>0.96162400000000003</v>
      </c>
      <c r="Q40" s="210">
        <v>0.91354545161</v>
      </c>
      <c r="R40" s="210">
        <v>0.92837066667000001</v>
      </c>
      <c r="S40" s="210">
        <v>0.98705093548</v>
      </c>
      <c r="T40" s="210">
        <v>0.99393566667</v>
      </c>
      <c r="U40" s="210">
        <v>0.96517125806000004</v>
      </c>
      <c r="V40" s="210">
        <v>0.95772558065000002</v>
      </c>
      <c r="W40" s="210">
        <v>0.923678</v>
      </c>
      <c r="X40" s="210">
        <v>0.97325090322999996</v>
      </c>
      <c r="Y40" s="210">
        <v>0.98221800000000004</v>
      </c>
      <c r="Z40" s="210">
        <v>0.94627480644999995</v>
      </c>
      <c r="AA40" s="210">
        <v>0.92038364516000004</v>
      </c>
      <c r="AB40" s="210">
        <v>0.90230603448000002</v>
      </c>
      <c r="AC40" s="210">
        <v>0.73641067741999999</v>
      </c>
      <c r="AD40" s="210">
        <v>0.54013033333000005</v>
      </c>
      <c r="AE40" s="210">
        <v>0.75485122580999997</v>
      </c>
      <c r="AF40" s="210">
        <v>0.89922100000000005</v>
      </c>
      <c r="AG40" s="210">
        <v>0.86821248387000005</v>
      </c>
      <c r="AH40" s="210">
        <v>0.85834361290000005</v>
      </c>
      <c r="AI40" s="210">
        <v>0.87976666667000003</v>
      </c>
      <c r="AJ40" s="210">
        <v>0.81801429031999995</v>
      </c>
      <c r="AK40" s="210">
        <v>0.86814876666999996</v>
      </c>
      <c r="AL40" s="210">
        <v>0.85474429031999999</v>
      </c>
      <c r="AM40" s="210">
        <v>0.75722412903000003</v>
      </c>
      <c r="AN40" s="210">
        <v>0.780582</v>
      </c>
      <c r="AO40" s="210">
        <v>0.90411348387000001</v>
      </c>
      <c r="AP40" s="210">
        <v>0.86715129999999996</v>
      </c>
      <c r="AQ40" s="210">
        <v>0.96349093547999998</v>
      </c>
      <c r="AR40" s="210">
        <v>0.96887433332999995</v>
      </c>
      <c r="AS40" s="210">
        <v>0.96318496773999995</v>
      </c>
      <c r="AT40" s="210">
        <v>0.93416741935000003</v>
      </c>
      <c r="AU40" s="210">
        <v>0.91426503332999998</v>
      </c>
      <c r="AV40" s="210">
        <v>0.96959019354999998</v>
      </c>
      <c r="AW40" s="210">
        <v>0.94830323332999999</v>
      </c>
      <c r="AX40" s="210">
        <v>0.92709783870999996</v>
      </c>
      <c r="AY40" s="210">
        <v>0.83105754839000001</v>
      </c>
      <c r="AZ40" s="210">
        <v>0.86403942857000005</v>
      </c>
      <c r="BA40" s="210">
        <v>0.95477359031999998</v>
      </c>
      <c r="BB40" s="210">
        <v>0.95374693556000001</v>
      </c>
      <c r="BC40" s="299">
        <v>0.92901750000000005</v>
      </c>
      <c r="BD40" s="299">
        <v>0.94189089999999998</v>
      </c>
      <c r="BE40" s="299">
        <v>0.933006</v>
      </c>
      <c r="BF40" s="299">
        <v>0.94043620000000006</v>
      </c>
      <c r="BG40" s="299">
        <v>0.9128906</v>
      </c>
      <c r="BH40" s="299">
        <v>0.93028500000000003</v>
      </c>
      <c r="BI40" s="299">
        <v>0.93155900000000003</v>
      </c>
      <c r="BJ40" s="299">
        <v>0.92247650000000003</v>
      </c>
      <c r="BK40" s="299">
        <v>0.82934680000000005</v>
      </c>
      <c r="BL40" s="299">
        <v>0.89041570000000003</v>
      </c>
      <c r="BM40" s="299">
        <v>0.87172260000000001</v>
      </c>
      <c r="BN40" s="299">
        <v>0.90199300000000004</v>
      </c>
      <c r="BO40" s="299">
        <v>0.94340080000000004</v>
      </c>
      <c r="BP40" s="299">
        <v>0.96234419999999998</v>
      </c>
      <c r="BQ40" s="299">
        <v>0.94263920000000001</v>
      </c>
      <c r="BR40" s="299">
        <v>0.95059039999999995</v>
      </c>
      <c r="BS40" s="299">
        <v>0.91911860000000001</v>
      </c>
      <c r="BT40" s="299">
        <v>0.94034320000000005</v>
      </c>
      <c r="BU40" s="299">
        <v>0.94695830000000003</v>
      </c>
      <c r="BV40" s="299">
        <v>0.94069999999999998</v>
      </c>
    </row>
    <row r="41" spans="1:74" ht="11.15" customHeight="1" x14ac:dyDescent="0.25">
      <c r="A41" s="61" t="s">
        <v>508</v>
      </c>
      <c r="B41" s="571" t="s">
        <v>385</v>
      </c>
      <c r="C41" s="210">
        <v>1.568041</v>
      </c>
      <c r="D41" s="210">
        <v>1.5897060000000001</v>
      </c>
      <c r="E41" s="210">
        <v>1.705921</v>
      </c>
      <c r="F41" s="210">
        <v>1.6296189999999999</v>
      </c>
      <c r="G41" s="210">
        <v>1.6845479999999999</v>
      </c>
      <c r="H41" s="210">
        <v>1.8569310000000001</v>
      </c>
      <c r="I41" s="210">
        <v>1.7731319999999999</v>
      </c>
      <c r="J41" s="210">
        <v>1.857715</v>
      </c>
      <c r="K41" s="210">
        <v>1.703576</v>
      </c>
      <c r="L41" s="210">
        <v>1.6749270000000001</v>
      </c>
      <c r="M41" s="210">
        <v>1.7560610000000001</v>
      </c>
      <c r="N41" s="210">
        <v>1.6764840000000001</v>
      </c>
      <c r="O41" s="210">
        <v>1.6210279999999999</v>
      </c>
      <c r="P41" s="210">
        <v>1.60669</v>
      </c>
      <c r="Q41" s="210">
        <v>1.7113229999999999</v>
      </c>
      <c r="R41" s="210">
        <v>1.7556609999999999</v>
      </c>
      <c r="S41" s="210">
        <v>1.7730669999999999</v>
      </c>
      <c r="T41" s="210">
        <v>1.801695</v>
      </c>
      <c r="U41" s="210">
        <v>1.8469690000000001</v>
      </c>
      <c r="V41" s="210">
        <v>1.841442</v>
      </c>
      <c r="W41" s="210">
        <v>1.7024550000000001</v>
      </c>
      <c r="X41" s="210">
        <v>1.7267969999999999</v>
      </c>
      <c r="Y41" s="210">
        <v>1.7109300000000001</v>
      </c>
      <c r="Z41" s="210">
        <v>1.8092330000000001</v>
      </c>
      <c r="AA41" s="210">
        <v>1.672723</v>
      </c>
      <c r="AB41" s="210">
        <v>1.619013</v>
      </c>
      <c r="AC41" s="210">
        <v>1.3877360000000001</v>
      </c>
      <c r="AD41" s="210">
        <v>0.67801299999999998</v>
      </c>
      <c r="AE41" s="210">
        <v>0.59705299999999994</v>
      </c>
      <c r="AF41" s="210">
        <v>0.78411399999999998</v>
      </c>
      <c r="AG41" s="210">
        <v>0.96757700000000002</v>
      </c>
      <c r="AH41" s="210">
        <v>1.015676</v>
      </c>
      <c r="AI41" s="210">
        <v>0.92109600000000003</v>
      </c>
      <c r="AJ41" s="210">
        <v>1.0057449999999999</v>
      </c>
      <c r="AK41" s="210">
        <v>1.1295839999999999</v>
      </c>
      <c r="AL41" s="210">
        <v>1.148334</v>
      </c>
      <c r="AM41" s="210">
        <v>1.1310199999999999</v>
      </c>
      <c r="AN41" s="210">
        <v>1.091861</v>
      </c>
      <c r="AO41" s="210">
        <v>1.1576340000000001</v>
      </c>
      <c r="AP41" s="210">
        <v>1.27874</v>
      </c>
      <c r="AQ41" s="210">
        <v>1.317663</v>
      </c>
      <c r="AR41" s="210">
        <v>1.424866</v>
      </c>
      <c r="AS41" s="210">
        <v>1.4902599999999999</v>
      </c>
      <c r="AT41" s="210">
        <v>1.578276</v>
      </c>
      <c r="AU41" s="210">
        <v>1.498904</v>
      </c>
      <c r="AV41" s="210">
        <v>1.4405509999999999</v>
      </c>
      <c r="AW41" s="210">
        <v>1.499503</v>
      </c>
      <c r="AX41" s="210">
        <v>1.524686</v>
      </c>
      <c r="AY41" s="210">
        <v>1.422895</v>
      </c>
      <c r="AZ41" s="210">
        <v>1.401948</v>
      </c>
      <c r="BA41" s="210">
        <v>1.4898387097000001</v>
      </c>
      <c r="BB41" s="210">
        <v>1.5395137999999999</v>
      </c>
      <c r="BC41" s="299">
        <v>1.491832</v>
      </c>
      <c r="BD41" s="299">
        <v>1.5684309999999999</v>
      </c>
      <c r="BE41" s="299">
        <v>1.6018950000000001</v>
      </c>
      <c r="BF41" s="299">
        <v>1.612331</v>
      </c>
      <c r="BG41" s="299">
        <v>1.520783</v>
      </c>
      <c r="BH41" s="299">
        <v>1.5214799999999999</v>
      </c>
      <c r="BI41" s="299">
        <v>1.575232</v>
      </c>
      <c r="BJ41" s="299">
        <v>1.6126929999999999</v>
      </c>
      <c r="BK41" s="299">
        <v>1.454582</v>
      </c>
      <c r="BL41" s="299">
        <v>1.4652099999999999</v>
      </c>
      <c r="BM41" s="299">
        <v>1.5523750000000001</v>
      </c>
      <c r="BN41" s="299">
        <v>1.5545009999999999</v>
      </c>
      <c r="BO41" s="299">
        <v>1.6181319999999999</v>
      </c>
      <c r="BP41" s="299">
        <v>1.705454</v>
      </c>
      <c r="BQ41" s="299">
        <v>1.700448</v>
      </c>
      <c r="BR41" s="299">
        <v>1.7304870000000001</v>
      </c>
      <c r="BS41" s="299">
        <v>1.6170610000000001</v>
      </c>
      <c r="BT41" s="299">
        <v>1.6431070000000001</v>
      </c>
      <c r="BU41" s="299">
        <v>1.618055</v>
      </c>
      <c r="BV41" s="299">
        <v>1.6640969999999999</v>
      </c>
    </row>
    <row r="42" spans="1:74" ht="11.15" customHeight="1" x14ac:dyDescent="0.25">
      <c r="A42" s="61" t="s">
        <v>509</v>
      </c>
      <c r="B42" s="571" t="s">
        <v>397</v>
      </c>
      <c r="C42" s="210">
        <v>4.4910269999999999</v>
      </c>
      <c r="D42" s="210">
        <v>3.9792839999999998</v>
      </c>
      <c r="E42" s="210">
        <v>4.1964959999999998</v>
      </c>
      <c r="F42" s="210">
        <v>4.1390269999999996</v>
      </c>
      <c r="G42" s="210">
        <v>4.2087620000000001</v>
      </c>
      <c r="H42" s="210">
        <v>3.9593699999999998</v>
      </c>
      <c r="I42" s="210">
        <v>3.9626260000000002</v>
      </c>
      <c r="J42" s="210">
        <v>4.1956610000000003</v>
      </c>
      <c r="K42" s="210">
        <v>4.022151</v>
      </c>
      <c r="L42" s="210">
        <v>4.3478029999999999</v>
      </c>
      <c r="M42" s="210">
        <v>4.2038219999999997</v>
      </c>
      <c r="N42" s="210">
        <v>4.0194210000000004</v>
      </c>
      <c r="O42" s="210">
        <v>4.3274600000000003</v>
      </c>
      <c r="P42" s="210">
        <v>4.307328</v>
      </c>
      <c r="Q42" s="210">
        <v>4.1841280000000003</v>
      </c>
      <c r="R42" s="210">
        <v>4.1195950000000003</v>
      </c>
      <c r="S42" s="210">
        <v>4.1096599999999999</v>
      </c>
      <c r="T42" s="210">
        <v>3.993214</v>
      </c>
      <c r="U42" s="210">
        <v>3.9111980000000002</v>
      </c>
      <c r="V42" s="210">
        <v>4.0294759999999998</v>
      </c>
      <c r="W42" s="210">
        <v>3.9205559999999999</v>
      </c>
      <c r="X42" s="210">
        <v>4.2242249999999997</v>
      </c>
      <c r="Y42" s="210">
        <v>4.2014529999999999</v>
      </c>
      <c r="Z42" s="210">
        <v>3.9271090000000002</v>
      </c>
      <c r="AA42" s="210">
        <v>4.0243989999999998</v>
      </c>
      <c r="AB42" s="210">
        <v>4.0796070000000002</v>
      </c>
      <c r="AC42" s="210">
        <v>3.9609399999999999</v>
      </c>
      <c r="AD42" s="210">
        <v>3.5280629999999999</v>
      </c>
      <c r="AE42" s="210">
        <v>3.4462429999999999</v>
      </c>
      <c r="AF42" s="210">
        <v>3.494602</v>
      </c>
      <c r="AG42" s="210">
        <v>3.614649</v>
      </c>
      <c r="AH42" s="210">
        <v>3.6677569999999999</v>
      </c>
      <c r="AI42" s="210">
        <v>3.8139669999999999</v>
      </c>
      <c r="AJ42" s="210">
        <v>4.0364769999999996</v>
      </c>
      <c r="AK42" s="210">
        <v>3.879454</v>
      </c>
      <c r="AL42" s="210">
        <v>3.8882089999999998</v>
      </c>
      <c r="AM42" s="210">
        <v>3.9341430000000002</v>
      </c>
      <c r="AN42" s="210">
        <v>3.9456639999999998</v>
      </c>
      <c r="AO42" s="210">
        <v>4.0330069999999996</v>
      </c>
      <c r="AP42" s="210">
        <v>3.987644</v>
      </c>
      <c r="AQ42" s="210">
        <v>3.8738630000000001</v>
      </c>
      <c r="AR42" s="210">
        <v>3.9400770000000001</v>
      </c>
      <c r="AS42" s="210">
        <v>3.657959</v>
      </c>
      <c r="AT42" s="210">
        <v>3.8857900000000001</v>
      </c>
      <c r="AU42" s="210">
        <v>4.0751020000000002</v>
      </c>
      <c r="AV42" s="210">
        <v>3.890787</v>
      </c>
      <c r="AW42" s="210">
        <v>4.174112</v>
      </c>
      <c r="AX42" s="210">
        <v>3.9312849999999999</v>
      </c>
      <c r="AY42" s="210">
        <v>4.0805470000000001</v>
      </c>
      <c r="AZ42" s="210">
        <v>4.1766259999999997</v>
      </c>
      <c r="BA42" s="210">
        <v>3.982516129</v>
      </c>
      <c r="BB42" s="210">
        <v>3.7876812000000002</v>
      </c>
      <c r="BC42" s="299">
        <v>3.856106</v>
      </c>
      <c r="BD42" s="299">
        <v>3.891451</v>
      </c>
      <c r="BE42" s="299">
        <v>3.7998759999999998</v>
      </c>
      <c r="BF42" s="299">
        <v>3.9936099999999999</v>
      </c>
      <c r="BG42" s="299">
        <v>3.936855</v>
      </c>
      <c r="BH42" s="299">
        <v>4.1721199999999996</v>
      </c>
      <c r="BI42" s="299">
        <v>4.06881</v>
      </c>
      <c r="BJ42" s="299">
        <v>3.9417369999999998</v>
      </c>
      <c r="BK42" s="299">
        <v>4.1366839999999998</v>
      </c>
      <c r="BL42" s="299">
        <v>4.153816</v>
      </c>
      <c r="BM42" s="299">
        <v>4.1279640000000004</v>
      </c>
      <c r="BN42" s="299">
        <v>4.065874</v>
      </c>
      <c r="BO42" s="299">
        <v>4.0860609999999999</v>
      </c>
      <c r="BP42" s="299">
        <v>3.9521980000000001</v>
      </c>
      <c r="BQ42" s="299">
        <v>3.9153579999999999</v>
      </c>
      <c r="BR42" s="299">
        <v>4.1000180000000004</v>
      </c>
      <c r="BS42" s="299">
        <v>4.0182690000000001</v>
      </c>
      <c r="BT42" s="299">
        <v>4.2203309999999998</v>
      </c>
      <c r="BU42" s="299">
        <v>4.0977259999999998</v>
      </c>
      <c r="BV42" s="299">
        <v>3.9721880000000001</v>
      </c>
    </row>
    <row r="43" spans="1:74" ht="11.15" customHeight="1" x14ac:dyDescent="0.25">
      <c r="A43" s="61" t="s">
        <v>510</v>
      </c>
      <c r="B43" s="571" t="s">
        <v>398</v>
      </c>
      <c r="C43" s="210">
        <v>0.32348199999999999</v>
      </c>
      <c r="D43" s="210">
        <v>0.29887999999999998</v>
      </c>
      <c r="E43" s="210">
        <v>0.23582800000000001</v>
      </c>
      <c r="F43" s="210">
        <v>0.408244</v>
      </c>
      <c r="G43" s="210">
        <v>0.29554399999999997</v>
      </c>
      <c r="H43" s="210">
        <v>0.28007700000000002</v>
      </c>
      <c r="I43" s="210">
        <v>0.34620200000000001</v>
      </c>
      <c r="J43" s="210">
        <v>0.29226400000000002</v>
      </c>
      <c r="K43" s="210">
        <v>0.34872999999999998</v>
      </c>
      <c r="L43" s="210">
        <v>0.273482</v>
      </c>
      <c r="M43" s="210">
        <v>0.34240999999999999</v>
      </c>
      <c r="N43" s="210">
        <v>0.36732100000000001</v>
      </c>
      <c r="O43" s="210">
        <v>0.31903799999999999</v>
      </c>
      <c r="P43" s="210">
        <v>0.27938000000000002</v>
      </c>
      <c r="Q43" s="210">
        <v>0.22120100000000001</v>
      </c>
      <c r="R43" s="210">
        <v>0.17707100000000001</v>
      </c>
      <c r="S43" s="210">
        <v>0.19204499999999999</v>
      </c>
      <c r="T43" s="210">
        <v>0.32213199999999997</v>
      </c>
      <c r="U43" s="210">
        <v>0.34194600000000003</v>
      </c>
      <c r="V43" s="210">
        <v>0.32911000000000001</v>
      </c>
      <c r="W43" s="210">
        <v>0.30465399999999998</v>
      </c>
      <c r="X43" s="210">
        <v>0.318859</v>
      </c>
      <c r="Y43" s="210">
        <v>0.20845</v>
      </c>
      <c r="Z43" s="210">
        <v>0.28409899999999999</v>
      </c>
      <c r="AA43" s="210">
        <v>0.23836599999999999</v>
      </c>
      <c r="AB43" s="210">
        <v>0.188162</v>
      </c>
      <c r="AC43" s="210">
        <v>9.1184000000000001E-2</v>
      </c>
      <c r="AD43" s="210">
        <v>7.4344999999999994E-2</v>
      </c>
      <c r="AE43" s="210">
        <v>6.1272E-2</v>
      </c>
      <c r="AF43" s="210">
        <v>0.20866699999999999</v>
      </c>
      <c r="AG43" s="210">
        <v>0.34600999999999998</v>
      </c>
      <c r="AH43" s="210">
        <v>0.30596699999999999</v>
      </c>
      <c r="AI43" s="210">
        <v>0.322328</v>
      </c>
      <c r="AJ43" s="210">
        <v>0.25484600000000002</v>
      </c>
      <c r="AK43" s="210">
        <v>0.20774799999999999</v>
      </c>
      <c r="AL43" s="210">
        <v>0.194439</v>
      </c>
      <c r="AM43" s="210">
        <v>0.242145</v>
      </c>
      <c r="AN43" s="210">
        <v>0.25888</v>
      </c>
      <c r="AO43" s="210">
        <v>0.29099900000000001</v>
      </c>
      <c r="AP43" s="210">
        <v>0.14258399999999999</v>
      </c>
      <c r="AQ43" s="210">
        <v>0.25917699999999999</v>
      </c>
      <c r="AR43" s="210">
        <v>0.335115</v>
      </c>
      <c r="AS43" s="210">
        <v>0.32672600000000002</v>
      </c>
      <c r="AT43" s="210">
        <v>0.34754099999999999</v>
      </c>
      <c r="AU43" s="210">
        <v>0.31909700000000002</v>
      </c>
      <c r="AV43" s="210">
        <v>0.37659100000000001</v>
      </c>
      <c r="AW43" s="210">
        <v>0.43166900000000002</v>
      </c>
      <c r="AX43" s="210">
        <v>0.41530299999999998</v>
      </c>
      <c r="AY43" s="210">
        <v>0.334036</v>
      </c>
      <c r="AZ43" s="210">
        <v>0.36300399999999999</v>
      </c>
      <c r="BA43" s="210">
        <v>0.3044516129</v>
      </c>
      <c r="BB43" s="210">
        <v>0.40118029999999999</v>
      </c>
      <c r="BC43" s="299">
        <v>0.25186140000000001</v>
      </c>
      <c r="BD43" s="299">
        <v>0.26793099999999997</v>
      </c>
      <c r="BE43" s="299">
        <v>0.31801580000000002</v>
      </c>
      <c r="BF43" s="299">
        <v>0.28721269999999999</v>
      </c>
      <c r="BG43" s="299">
        <v>0.3010468</v>
      </c>
      <c r="BH43" s="299">
        <v>0.27586579999999999</v>
      </c>
      <c r="BI43" s="299">
        <v>0.3046739</v>
      </c>
      <c r="BJ43" s="299">
        <v>0.30862859999999998</v>
      </c>
      <c r="BK43" s="299">
        <v>0.28533960000000003</v>
      </c>
      <c r="BL43" s="299">
        <v>0.21752830000000001</v>
      </c>
      <c r="BM43" s="299">
        <v>0.23984929999999999</v>
      </c>
      <c r="BN43" s="299">
        <v>0.27406829999999999</v>
      </c>
      <c r="BO43" s="299">
        <v>0.26038919999999999</v>
      </c>
      <c r="BP43" s="299">
        <v>0.2421278</v>
      </c>
      <c r="BQ43" s="299">
        <v>0.28443679999999999</v>
      </c>
      <c r="BR43" s="299">
        <v>0.25319540000000001</v>
      </c>
      <c r="BS43" s="299">
        <v>0.27849429999999997</v>
      </c>
      <c r="BT43" s="299">
        <v>0.27585660000000001</v>
      </c>
      <c r="BU43" s="299">
        <v>0.30365629999999999</v>
      </c>
      <c r="BV43" s="299">
        <v>0.28634569999999998</v>
      </c>
    </row>
    <row r="44" spans="1:74" ht="11.15" customHeight="1" x14ac:dyDescent="0.25">
      <c r="A44" s="61" t="s">
        <v>740</v>
      </c>
      <c r="B44" s="725" t="s">
        <v>964</v>
      </c>
      <c r="C44" s="210">
        <v>1.781074</v>
      </c>
      <c r="D44" s="210">
        <v>1.6645049999999999</v>
      </c>
      <c r="E44" s="210">
        <v>1.8854340000000001</v>
      </c>
      <c r="F44" s="210">
        <v>1.868789</v>
      </c>
      <c r="G44" s="210">
        <v>2.0132560000000002</v>
      </c>
      <c r="H44" s="210">
        <v>2.2080860000000002</v>
      </c>
      <c r="I44" s="210">
        <v>2.1886019999999999</v>
      </c>
      <c r="J44" s="210">
        <v>2.357037</v>
      </c>
      <c r="K44" s="210">
        <v>2.1141749999999999</v>
      </c>
      <c r="L44" s="210">
        <v>2.1448770000000001</v>
      </c>
      <c r="M44" s="210">
        <v>1.8001750000000001</v>
      </c>
      <c r="N44" s="210">
        <v>1.753652</v>
      </c>
      <c r="O44" s="210">
        <v>1.7616289999999999</v>
      </c>
      <c r="P44" s="210">
        <v>1.5595730000000001</v>
      </c>
      <c r="Q44" s="210">
        <v>1.706361</v>
      </c>
      <c r="R44" s="210">
        <v>1.8423909999999999</v>
      </c>
      <c r="S44" s="210">
        <v>1.9298599999999999</v>
      </c>
      <c r="T44" s="210">
        <v>2.0836890000000001</v>
      </c>
      <c r="U44" s="210">
        <v>2.2342330000000001</v>
      </c>
      <c r="V44" s="210">
        <v>2.1664940000000001</v>
      </c>
      <c r="W44" s="210">
        <v>1.983959</v>
      </c>
      <c r="X44" s="210">
        <v>1.8322270000000001</v>
      </c>
      <c r="Y44" s="210">
        <v>1.903006</v>
      </c>
      <c r="Z44" s="210">
        <v>1.8740859999999999</v>
      </c>
      <c r="AA44" s="210">
        <v>1.7582850000000001</v>
      </c>
      <c r="AB44" s="210">
        <v>1.6637839999999999</v>
      </c>
      <c r="AC44" s="210">
        <v>1.6377949999999999</v>
      </c>
      <c r="AD44" s="210">
        <v>1.570816</v>
      </c>
      <c r="AE44" s="210">
        <v>1.640036</v>
      </c>
      <c r="AF44" s="210">
        <v>1.8455299999999999</v>
      </c>
      <c r="AG44" s="210">
        <v>1.9170579999999999</v>
      </c>
      <c r="AH44" s="210">
        <v>1.9920629999999999</v>
      </c>
      <c r="AI44" s="210">
        <v>1.8448040000000001</v>
      </c>
      <c r="AJ44" s="210">
        <v>1.733768</v>
      </c>
      <c r="AK44" s="210">
        <v>1.744516</v>
      </c>
      <c r="AL44" s="210">
        <v>1.640064</v>
      </c>
      <c r="AM44" s="210">
        <v>1.624538</v>
      </c>
      <c r="AN44" s="210">
        <v>1.369918</v>
      </c>
      <c r="AO44" s="210">
        <v>1.5680940000000001</v>
      </c>
      <c r="AP44" s="210">
        <v>1.7860210000000001</v>
      </c>
      <c r="AQ44" s="210">
        <v>1.958796</v>
      </c>
      <c r="AR44" s="210">
        <v>2.1115050000000002</v>
      </c>
      <c r="AS44" s="210">
        <v>1.9506030000000001</v>
      </c>
      <c r="AT44" s="210">
        <v>2.079958</v>
      </c>
      <c r="AU44" s="210">
        <v>1.9204639999999999</v>
      </c>
      <c r="AV44" s="210">
        <v>1.8302609999999999</v>
      </c>
      <c r="AW44" s="210">
        <v>1.818832</v>
      </c>
      <c r="AX44" s="210">
        <v>1.7893060000000001</v>
      </c>
      <c r="AY44" s="210">
        <v>1.6500980000000001</v>
      </c>
      <c r="AZ44" s="210">
        <v>1.568921</v>
      </c>
      <c r="BA44" s="210">
        <v>1.7794502999999999</v>
      </c>
      <c r="BB44" s="210">
        <v>1.9228775</v>
      </c>
      <c r="BC44" s="299">
        <v>2.0045359999999999</v>
      </c>
      <c r="BD44" s="299">
        <v>2.1645599999999998</v>
      </c>
      <c r="BE44" s="299">
        <v>2.1462319999999999</v>
      </c>
      <c r="BF44" s="299">
        <v>2.185063</v>
      </c>
      <c r="BG44" s="299">
        <v>2.0819510000000001</v>
      </c>
      <c r="BH44" s="299">
        <v>1.95706</v>
      </c>
      <c r="BI44" s="299">
        <v>1.9530890000000001</v>
      </c>
      <c r="BJ44" s="299">
        <v>1.8014749999999999</v>
      </c>
      <c r="BK44" s="299">
        <v>1.841418</v>
      </c>
      <c r="BL44" s="299">
        <v>1.683794</v>
      </c>
      <c r="BM44" s="299">
        <v>1.839442</v>
      </c>
      <c r="BN44" s="299">
        <v>1.9311400000000001</v>
      </c>
      <c r="BO44" s="299">
        <v>2.044346</v>
      </c>
      <c r="BP44" s="299">
        <v>2.195284</v>
      </c>
      <c r="BQ44" s="299">
        <v>2.2075670000000001</v>
      </c>
      <c r="BR44" s="299">
        <v>2.2073550000000002</v>
      </c>
      <c r="BS44" s="299">
        <v>2.1161469999999998</v>
      </c>
      <c r="BT44" s="299">
        <v>2.0008520000000001</v>
      </c>
      <c r="BU44" s="299">
        <v>1.976156</v>
      </c>
      <c r="BV44" s="299">
        <v>1.8502769999999999</v>
      </c>
    </row>
    <row r="45" spans="1:74" ht="11.15" customHeight="1" x14ac:dyDescent="0.25">
      <c r="A45" s="61" t="s">
        <v>511</v>
      </c>
      <c r="B45" s="571" t="s">
        <v>183</v>
      </c>
      <c r="C45" s="210">
        <v>20.564366</v>
      </c>
      <c r="D45" s="210">
        <v>19.693135000000002</v>
      </c>
      <c r="E45" s="210">
        <v>20.731231000000001</v>
      </c>
      <c r="F45" s="210">
        <v>20.038354000000002</v>
      </c>
      <c r="G45" s="210">
        <v>20.251204999999999</v>
      </c>
      <c r="H45" s="210">
        <v>20.770271000000001</v>
      </c>
      <c r="I45" s="210">
        <v>20.671374</v>
      </c>
      <c r="J45" s="210">
        <v>21.356102</v>
      </c>
      <c r="K45" s="210">
        <v>20.084109000000002</v>
      </c>
      <c r="L45" s="210">
        <v>20.785793000000002</v>
      </c>
      <c r="M45" s="210">
        <v>20.774214000000001</v>
      </c>
      <c r="N45" s="210">
        <v>20.327480999999999</v>
      </c>
      <c r="O45" s="210">
        <v>20.614982999999999</v>
      </c>
      <c r="P45" s="210">
        <v>20.283868999999999</v>
      </c>
      <c r="Q45" s="210">
        <v>20.176247</v>
      </c>
      <c r="R45" s="210">
        <v>20.332601</v>
      </c>
      <c r="S45" s="210">
        <v>20.387087999999999</v>
      </c>
      <c r="T45" s="210">
        <v>20.653979</v>
      </c>
      <c r="U45" s="210">
        <v>20.734573999999999</v>
      </c>
      <c r="V45" s="210">
        <v>21.157913000000001</v>
      </c>
      <c r="W45" s="210">
        <v>20.248483</v>
      </c>
      <c r="X45" s="210">
        <v>20.713985999999998</v>
      </c>
      <c r="Y45" s="210">
        <v>20.736152000000001</v>
      </c>
      <c r="Z45" s="210">
        <v>20.442869000000002</v>
      </c>
      <c r="AA45" s="210">
        <v>19.933385999999999</v>
      </c>
      <c r="AB45" s="210">
        <v>20.132245999999999</v>
      </c>
      <c r="AC45" s="210">
        <v>18.462838000000001</v>
      </c>
      <c r="AD45" s="210">
        <v>14.548503</v>
      </c>
      <c r="AE45" s="210">
        <v>16.078182999999999</v>
      </c>
      <c r="AF45" s="210">
        <v>17.578056</v>
      </c>
      <c r="AG45" s="210">
        <v>18.381069</v>
      </c>
      <c r="AH45" s="210">
        <v>18.557874000000002</v>
      </c>
      <c r="AI45" s="210">
        <v>18.414828</v>
      </c>
      <c r="AJ45" s="210">
        <v>18.613648000000001</v>
      </c>
      <c r="AK45" s="210">
        <v>18.742515999999998</v>
      </c>
      <c r="AL45" s="210">
        <v>18.801689</v>
      </c>
      <c r="AM45" s="210">
        <v>18.595396000000001</v>
      </c>
      <c r="AN45" s="210">
        <v>17.444196999999999</v>
      </c>
      <c r="AO45" s="210">
        <v>19.203827</v>
      </c>
      <c r="AP45" s="210">
        <v>19.45936</v>
      </c>
      <c r="AQ45" s="210">
        <v>20.093637999999999</v>
      </c>
      <c r="AR45" s="210">
        <v>20.537154000000001</v>
      </c>
      <c r="AS45" s="210">
        <v>19.894007999999999</v>
      </c>
      <c r="AT45" s="210">
        <v>20.510579</v>
      </c>
      <c r="AU45" s="210">
        <v>20.223534999999998</v>
      </c>
      <c r="AV45" s="210">
        <v>19.891587999999999</v>
      </c>
      <c r="AW45" s="210">
        <v>20.594615999999998</v>
      </c>
      <c r="AX45" s="210">
        <v>20.764402</v>
      </c>
      <c r="AY45" s="210">
        <v>19.731010000000001</v>
      </c>
      <c r="AZ45" s="210">
        <v>20.435638000000001</v>
      </c>
      <c r="BA45" s="210">
        <v>19.970621323</v>
      </c>
      <c r="BB45" s="210">
        <v>19.873843684000001</v>
      </c>
      <c r="BC45" s="299">
        <v>20.29684</v>
      </c>
      <c r="BD45" s="299">
        <v>20.73441</v>
      </c>
      <c r="BE45" s="299">
        <v>20.754999999999999</v>
      </c>
      <c r="BF45" s="299">
        <v>21.003139999999998</v>
      </c>
      <c r="BG45" s="299">
        <v>20.46604</v>
      </c>
      <c r="BH45" s="299">
        <v>20.860299999999999</v>
      </c>
      <c r="BI45" s="299">
        <v>21.09459</v>
      </c>
      <c r="BJ45" s="299">
        <v>20.876439999999999</v>
      </c>
      <c r="BK45" s="299">
        <v>20.07789</v>
      </c>
      <c r="BL45" s="299">
        <v>20.308029999999999</v>
      </c>
      <c r="BM45" s="299">
        <v>20.465969999999999</v>
      </c>
      <c r="BN45" s="299">
        <v>20.54457</v>
      </c>
      <c r="BO45" s="299">
        <v>20.761970000000002</v>
      </c>
      <c r="BP45" s="299">
        <v>20.986470000000001</v>
      </c>
      <c r="BQ45" s="299">
        <v>20.985279999999999</v>
      </c>
      <c r="BR45" s="299">
        <v>21.219519999999999</v>
      </c>
      <c r="BS45" s="299">
        <v>20.781970000000001</v>
      </c>
      <c r="BT45" s="299">
        <v>21.04278</v>
      </c>
      <c r="BU45" s="299">
        <v>21.101030000000002</v>
      </c>
      <c r="BV45" s="299">
        <v>21.087319999999998</v>
      </c>
    </row>
    <row r="46" spans="1:74" ht="11.15" customHeight="1" x14ac:dyDescent="0.25">
      <c r="A46" s="61"/>
      <c r="B46" s="44"/>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732"/>
      <c r="AN46" s="62"/>
      <c r="AO46" s="62"/>
      <c r="AP46" s="62"/>
      <c r="AQ46" s="62"/>
      <c r="AR46" s="62"/>
      <c r="AS46" s="62"/>
      <c r="AT46" s="62"/>
      <c r="AU46" s="62"/>
      <c r="AV46" s="62"/>
      <c r="AW46" s="62"/>
      <c r="AX46" s="675"/>
      <c r="AY46" s="675"/>
      <c r="AZ46" s="675"/>
      <c r="BA46" s="675"/>
      <c r="BB46" s="675"/>
      <c r="BC46" s="726"/>
      <c r="BD46" s="726"/>
      <c r="BE46" s="726"/>
      <c r="BF46" s="726"/>
      <c r="BG46" s="726"/>
      <c r="BH46" s="726"/>
      <c r="BI46" s="726"/>
      <c r="BJ46" s="675"/>
      <c r="BK46" s="675"/>
      <c r="BL46" s="302"/>
      <c r="BM46" s="302"/>
      <c r="BN46" s="302"/>
      <c r="BO46" s="302"/>
      <c r="BP46" s="302"/>
      <c r="BQ46" s="302"/>
      <c r="BR46" s="302"/>
      <c r="BS46" s="302"/>
      <c r="BT46" s="302"/>
      <c r="BU46" s="302"/>
      <c r="BV46" s="302"/>
    </row>
    <row r="47" spans="1:74" ht="11.15" customHeight="1" x14ac:dyDescent="0.25">
      <c r="A47" s="61" t="s">
        <v>741</v>
      </c>
      <c r="B47" s="174" t="s">
        <v>972</v>
      </c>
      <c r="C47" s="210">
        <v>3.8190620000000002</v>
      </c>
      <c r="D47" s="210">
        <v>2.678636</v>
      </c>
      <c r="E47" s="210">
        <v>2.4852979999999998</v>
      </c>
      <c r="F47" s="210">
        <v>2.5779529999999999</v>
      </c>
      <c r="G47" s="210">
        <v>2.5096630000000002</v>
      </c>
      <c r="H47" s="210">
        <v>2.9023219999999998</v>
      </c>
      <c r="I47" s="210">
        <v>2.2306110000000001</v>
      </c>
      <c r="J47" s="210">
        <v>3.269943</v>
      </c>
      <c r="K47" s="210">
        <v>2.473986</v>
      </c>
      <c r="L47" s="210">
        <v>1.4567600000000001</v>
      </c>
      <c r="M47" s="210">
        <v>0.99141100000000004</v>
      </c>
      <c r="N47" s="210">
        <v>0.71958900000000003</v>
      </c>
      <c r="O47" s="210">
        <v>1.785792</v>
      </c>
      <c r="P47" s="210">
        <v>0.452177</v>
      </c>
      <c r="Q47" s="210">
        <v>0.95933100000000004</v>
      </c>
      <c r="R47" s="210">
        <v>1.1425749999999999</v>
      </c>
      <c r="S47" s="210">
        <v>1.6549480000000001</v>
      </c>
      <c r="T47" s="210">
        <v>0.72049300000000005</v>
      </c>
      <c r="U47" s="210">
        <v>1.5167109999999999</v>
      </c>
      <c r="V47" s="210">
        <v>0.94897299999999996</v>
      </c>
      <c r="W47" s="210">
        <v>3.9948999999999998E-2</v>
      </c>
      <c r="X47" s="210">
        <v>-0.44015900000000002</v>
      </c>
      <c r="Y47" s="210">
        <v>-0.63806200000000002</v>
      </c>
      <c r="Z47" s="210">
        <v>-0.17128499999999999</v>
      </c>
      <c r="AA47" s="210">
        <v>-0.64861599999999997</v>
      </c>
      <c r="AB47" s="210">
        <v>-1.107782</v>
      </c>
      <c r="AC47" s="210">
        <v>-1.1616299999999999</v>
      </c>
      <c r="AD47" s="210">
        <v>-1.112441</v>
      </c>
      <c r="AE47" s="210">
        <v>0.65037</v>
      </c>
      <c r="AF47" s="210">
        <v>0.75958400000000004</v>
      </c>
      <c r="AG47" s="210">
        <v>-0.63907700000000001</v>
      </c>
      <c r="AH47" s="210">
        <v>-1.1004799999999999</v>
      </c>
      <c r="AI47" s="210">
        <v>-0.75623799999999997</v>
      </c>
      <c r="AJ47" s="210">
        <v>-1.013218</v>
      </c>
      <c r="AK47" s="210">
        <v>-0.29715799999999998</v>
      </c>
      <c r="AL47" s="210">
        <v>-1.1856709999999999</v>
      </c>
      <c r="AM47" s="210">
        <v>-0.81364999999999998</v>
      </c>
      <c r="AN47" s="210">
        <v>-1.2914999999999999E-2</v>
      </c>
      <c r="AO47" s="210">
        <v>0.60933700000000002</v>
      </c>
      <c r="AP47" s="210">
        <v>-0.84296899999999997</v>
      </c>
      <c r="AQ47" s="210">
        <v>0.29908200000000001</v>
      </c>
      <c r="AR47" s="210">
        <v>3.6540000000000003E-2</v>
      </c>
      <c r="AS47" s="210">
        <v>0.14862</v>
      </c>
      <c r="AT47" s="210">
        <v>-0.184417</v>
      </c>
      <c r="AU47" s="210">
        <v>1.1237980000000001</v>
      </c>
      <c r="AV47" s="210">
        <v>-0.53785700000000003</v>
      </c>
      <c r="AW47" s="210">
        <v>-0.71009</v>
      </c>
      <c r="AX47" s="210">
        <v>-1.0623480000000001</v>
      </c>
      <c r="AY47" s="210">
        <v>-0.60469799999999996</v>
      </c>
      <c r="AZ47" s="210">
        <v>-0.55068899999999998</v>
      </c>
      <c r="BA47" s="210">
        <v>-1.4553358925</v>
      </c>
      <c r="BB47" s="210">
        <v>-1.4798235395999999</v>
      </c>
      <c r="BC47" s="299">
        <v>3.3343900000000003E-2</v>
      </c>
      <c r="BD47" s="299">
        <v>-0.29459249999999998</v>
      </c>
      <c r="BE47" s="299">
        <v>-0.1324186</v>
      </c>
      <c r="BF47" s="299">
        <v>-0.71798450000000003</v>
      </c>
      <c r="BG47" s="299">
        <v>-1.2281310000000001</v>
      </c>
      <c r="BH47" s="299">
        <v>-0.96967510000000001</v>
      </c>
      <c r="BI47" s="299">
        <v>-0.25517640000000003</v>
      </c>
      <c r="BJ47" s="299">
        <v>-1.3387690000000001</v>
      </c>
      <c r="BK47" s="299">
        <v>-0.96293910000000005</v>
      </c>
      <c r="BL47" s="299">
        <v>-0.71275390000000005</v>
      </c>
      <c r="BM47" s="299">
        <v>-1.1284970000000001</v>
      </c>
      <c r="BN47" s="299">
        <v>-0.51456020000000002</v>
      </c>
      <c r="BO47" s="299">
        <v>-0.37019920000000001</v>
      </c>
      <c r="BP47" s="299">
        <v>-0.51028929999999995</v>
      </c>
      <c r="BQ47" s="299">
        <v>-0.46234760000000003</v>
      </c>
      <c r="BR47" s="299">
        <v>-0.73801229999999995</v>
      </c>
      <c r="BS47" s="299">
        <v>-1.0833619999999999</v>
      </c>
      <c r="BT47" s="299">
        <v>-0.98318229999999995</v>
      </c>
      <c r="BU47" s="299">
        <v>-1.487196</v>
      </c>
      <c r="BV47" s="299">
        <v>-2.0856840000000001</v>
      </c>
    </row>
    <row r="48" spans="1:74" ht="11.15" customHeight="1" x14ac:dyDescent="0.25">
      <c r="A48" s="61"/>
      <c r="B48" s="67"/>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302"/>
      <c r="BD48" s="302"/>
      <c r="BE48" s="302"/>
      <c r="BF48" s="302"/>
      <c r="BG48" s="302"/>
      <c r="BH48" s="302"/>
      <c r="BI48" s="302"/>
      <c r="BJ48" s="302"/>
      <c r="BK48" s="302"/>
      <c r="BL48" s="302"/>
      <c r="BM48" s="302"/>
      <c r="BN48" s="302"/>
      <c r="BO48" s="302"/>
      <c r="BP48" s="302"/>
      <c r="BQ48" s="302"/>
      <c r="BR48" s="302"/>
      <c r="BS48" s="302"/>
      <c r="BT48" s="302"/>
      <c r="BU48" s="302"/>
      <c r="BV48" s="302"/>
    </row>
    <row r="49" spans="1:74" ht="11.15" customHeight="1" x14ac:dyDescent="0.25">
      <c r="A49" s="57"/>
      <c r="B49" s="65" t="s">
        <v>743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366"/>
      <c r="BD49" s="366"/>
      <c r="BE49" s="366"/>
      <c r="BF49" s="366"/>
      <c r="BG49" s="366"/>
      <c r="BH49" s="366"/>
      <c r="BI49" s="366"/>
      <c r="BJ49" s="366"/>
      <c r="BK49" s="63"/>
      <c r="BL49" s="63"/>
      <c r="BM49" s="63"/>
      <c r="BN49" s="63"/>
      <c r="BO49" s="63"/>
      <c r="BP49" s="63"/>
      <c r="BQ49" s="63"/>
      <c r="BR49" s="63"/>
      <c r="BS49" s="63"/>
      <c r="BT49" s="63"/>
      <c r="BU49" s="63"/>
      <c r="BV49" s="366"/>
    </row>
    <row r="50" spans="1:74" ht="11.15" customHeight="1" x14ac:dyDescent="0.25">
      <c r="A50" s="57"/>
      <c r="B50" s="66" t="s">
        <v>110</v>
      </c>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c r="BC50" s="366"/>
      <c r="BD50" s="366"/>
      <c r="BE50" s="366"/>
      <c r="BF50" s="366"/>
      <c r="BG50" s="366"/>
      <c r="BH50" s="366"/>
      <c r="BI50" s="366"/>
      <c r="BJ50" s="366"/>
      <c r="BK50" s="366"/>
      <c r="BL50" s="366"/>
      <c r="BM50" s="366"/>
      <c r="BN50" s="366"/>
      <c r="BO50" s="366"/>
      <c r="BP50" s="366"/>
      <c r="BQ50" s="366"/>
      <c r="BR50" s="366"/>
      <c r="BS50" s="366"/>
      <c r="BT50" s="366"/>
      <c r="BU50" s="366"/>
      <c r="BV50" s="366"/>
    </row>
    <row r="51" spans="1:74" ht="11.15" customHeight="1" x14ac:dyDescent="0.25">
      <c r="A51" s="61" t="s">
        <v>512</v>
      </c>
      <c r="B51" s="571" t="s">
        <v>1354</v>
      </c>
      <c r="C51" s="68">
        <v>420.76</v>
      </c>
      <c r="D51" s="68">
        <v>423.84300000000002</v>
      </c>
      <c r="E51" s="68">
        <v>424.93900000000002</v>
      </c>
      <c r="F51" s="68">
        <v>436.57799999999997</v>
      </c>
      <c r="G51" s="68">
        <v>434.197</v>
      </c>
      <c r="H51" s="68">
        <v>415.15199999999999</v>
      </c>
      <c r="I51" s="68">
        <v>409.64100000000002</v>
      </c>
      <c r="J51" s="68">
        <v>407.58300000000003</v>
      </c>
      <c r="K51" s="68">
        <v>416.68400000000003</v>
      </c>
      <c r="L51" s="68">
        <v>433.80799999999999</v>
      </c>
      <c r="M51" s="68">
        <v>449.37900000000002</v>
      </c>
      <c r="N51" s="68">
        <v>442.50099999999998</v>
      </c>
      <c r="O51" s="68">
        <v>448.97199999999998</v>
      </c>
      <c r="P51" s="68">
        <v>451.66</v>
      </c>
      <c r="Q51" s="68">
        <v>458.89</v>
      </c>
      <c r="R51" s="68">
        <v>469.80200000000002</v>
      </c>
      <c r="S51" s="68">
        <v>481.125</v>
      </c>
      <c r="T51" s="68">
        <v>463.44600000000003</v>
      </c>
      <c r="U51" s="68">
        <v>441.58800000000002</v>
      </c>
      <c r="V51" s="68">
        <v>430.11799999999999</v>
      </c>
      <c r="W51" s="68">
        <v>425.61399999999998</v>
      </c>
      <c r="X51" s="68">
        <v>443.36700000000002</v>
      </c>
      <c r="Y51" s="68">
        <v>445.887</v>
      </c>
      <c r="Z51" s="68">
        <v>432.77199999999999</v>
      </c>
      <c r="AA51" s="68">
        <v>440.25299999999999</v>
      </c>
      <c r="AB51" s="68">
        <v>452.56299999999999</v>
      </c>
      <c r="AC51" s="68">
        <v>483.34100000000001</v>
      </c>
      <c r="AD51" s="68">
        <v>529.03499999999997</v>
      </c>
      <c r="AE51" s="68">
        <v>521.59299999999996</v>
      </c>
      <c r="AF51" s="68">
        <v>532.65700000000004</v>
      </c>
      <c r="AG51" s="68">
        <v>520.12400000000002</v>
      </c>
      <c r="AH51" s="68">
        <v>504.399</v>
      </c>
      <c r="AI51" s="68">
        <v>497.72399999999999</v>
      </c>
      <c r="AJ51" s="68">
        <v>493.92200000000003</v>
      </c>
      <c r="AK51" s="68">
        <v>500.75200000000001</v>
      </c>
      <c r="AL51" s="68">
        <v>485.471</v>
      </c>
      <c r="AM51" s="68">
        <v>475.85300000000001</v>
      </c>
      <c r="AN51" s="68">
        <v>493.15499999999997</v>
      </c>
      <c r="AO51" s="68">
        <v>501.90199999999999</v>
      </c>
      <c r="AP51" s="68">
        <v>489.73</v>
      </c>
      <c r="AQ51" s="68">
        <v>476.59399999999999</v>
      </c>
      <c r="AR51" s="68">
        <v>447.95100000000002</v>
      </c>
      <c r="AS51" s="68">
        <v>438.91800000000001</v>
      </c>
      <c r="AT51" s="68">
        <v>421.71699999999998</v>
      </c>
      <c r="AU51" s="68">
        <v>420.35</v>
      </c>
      <c r="AV51" s="68">
        <v>436.59100000000001</v>
      </c>
      <c r="AW51" s="68">
        <v>433.97199999999998</v>
      </c>
      <c r="AX51" s="68">
        <v>421.42</v>
      </c>
      <c r="AY51" s="68">
        <v>414.27300000000002</v>
      </c>
      <c r="AZ51" s="68">
        <v>409.12900000000002</v>
      </c>
      <c r="BA51" s="68">
        <v>412.37099999999998</v>
      </c>
      <c r="BB51" s="68">
        <v>416.74686666999997</v>
      </c>
      <c r="BC51" s="301">
        <v>415.33109999999999</v>
      </c>
      <c r="BD51" s="301">
        <v>402.35899999999998</v>
      </c>
      <c r="BE51" s="301">
        <v>395.87450000000001</v>
      </c>
      <c r="BF51" s="301">
        <v>384.82440000000003</v>
      </c>
      <c r="BG51" s="301">
        <v>383.11009999999999</v>
      </c>
      <c r="BH51" s="301">
        <v>400.20490000000001</v>
      </c>
      <c r="BI51" s="301">
        <v>406.42419999999998</v>
      </c>
      <c r="BJ51" s="301">
        <v>389.35399999999998</v>
      </c>
      <c r="BK51" s="301">
        <v>402.49810000000002</v>
      </c>
      <c r="BL51" s="301">
        <v>425.11649999999997</v>
      </c>
      <c r="BM51" s="301">
        <v>432.02879999999999</v>
      </c>
      <c r="BN51" s="301">
        <v>437.7405</v>
      </c>
      <c r="BO51" s="301">
        <v>433.1875</v>
      </c>
      <c r="BP51" s="301">
        <v>421.18049999999999</v>
      </c>
      <c r="BQ51" s="301">
        <v>411.97620000000001</v>
      </c>
      <c r="BR51" s="301">
        <v>401.31540000000001</v>
      </c>
      <c r="BS51" s="301">
        <v>400.25349999999997</v>
      </c>
      <c r="BT51" s="301">
        <v>414.38799999999998</v>
      </c>
      <c r="BU51" s="301">
        <v>416.0874</v>
      </c>
      <c r="BV51" s="301">
        <v>405.03100000000001</v>
      </c>
    </row>
    <row r="52" spans="1:74" ht="11.15" customHeight="1" x14ac:dyDescent="0.25">
      <c r="A52" s="565" t="s">
        <v>962</v>
      </c>
      <c r="B52" s="66" t="s">
        <v>963</v>
      </c>
      <c r="C52" s="68">
        <v>152.56800000000001</v>
      </c>
      <c r="D52" s="68">
        <v>137.369</v>
      </c>
      <c r="E52" s="68">
        <v>135.85300000000001</v>
      </c>
      <c r="F52" s="68">
        <v>141.959</v>
      </c>
      <c r="G52" s="68">
        <v>159.16900000000001</v>
      </c>
      <c r="H52" s="68">
        <v>178.57300000000001</v>
      </c>
      <c r="I52" s="68">
        <v>194.46</v>
      </c>
      <c r="J52" s="68">
        <v>211.596</v>
      </c>
      <c r="K52" s="68">
        <v>223.30099999999999</v>
      </c>
      <c r="L52" s="68">
        <v>221.84100000000001</v>
      </c>
      <c r="M52" s="68">
        <v>204.898</v>
      </c>
      <c r="N52" s="68">
        <v>183.86099999999999</v>
      </c>
      <c r="O52" s="68">
        <v>160.52000000000001</v>
      </c>
      <c r="P52" s="68">
        <v>151.238</v>
      </c>
      <c r="Q52" s="68">
        <v>160.33500000000001</v>
      </c>
      <c r="R52" s="68">
        <v>174.971</v>
      </c>
      <c r="S52" s="68">
        <v>201.74</v>
      </c>
      <c r="T52" s="68">
        <v>224.48</v>
      </c>
      <c r="U52" s="68">
        <v>238.363</v>
      </c>
      <c r="V52" s="68">
        <v>255.80699999999999</v>
      </c>
      <c r="W52" s="68">
        <v>262.76799999999997</v>
      </c>
      <c r="X52" s="68">
        <v>252.50200000000001</v>
      </c>
      <c r="Y52" s="68">
        <v>231.88800000000001</v>
      </c>
      <c r="Z52" s="68">
        <v>211.696</v>
      </c>
      <c r="AA52" s="68">
        <v>196.77</v>
      </c>
      <c r="AB52" s="68">
        <v>180.12</v>
      </c>
      <c r="AC52" s="68">
        <v>182.89099999999999</v>
      </c>
      <c r="AD52" s="68">
        <v>199.52</v>
      </c>
      <c r="AE52" s="68">
        <v>213.76400000000001</v>
      </c>
      <c r="AF52" s="68">
        <v>235.68700000000001</v>
      </c>
      <c r="AG52" s="68">
        <v>257.267</v>
      </c>
      <c r="AH52" s="68">
        <v>282.86700000000002</v>
      </c>
      <c r="AI52" s="68">
        <v>298.70800000000003</v>
      </c>
      <c r="AJ52" s="68">
        <v>286.69053400000001</v>
      </c>
      <c r="AK52" s="68">
        <v>265.56374799999998</v>
      </c>
      <c r="AL52" s="68">
        <v>228.168397</v>
      </c>
      <c r="AM52" s="68">
        <v>192.06200000000001</v>
      </c>
      <c r="AN52" s="68">
        <v>170.654</v>
      </c>
      <c r="AO52" s="68">
        <v>168.58439799999999</v>
      </c>
      <c r="AP52" s="68">
        <v>177.09004300000001</v>
      </c>
      <c r="AQ52" s="68">
        <v>186.61466200000001</v>
      </c>
      <c r="AR52" s="68">
        <v>195.77227400000001</v>
      </c>
      <c r="AS52" s="68">
        <v>212.49515099999999</v>
      </c>
      <c r="AT52" s="68">
        <v>219.805522</v>
      </c>
      <c r="AU52" s="68">
        <v>225.565371</v>
      </c>
      <c r="AV52" s="68">
        <v>230.29978700000001</v>
      </c>
      <c r="AW52" s="68">
        <v>215.513767</v>
      </c>
      <c r="AX52" s="68">
        <v>188.360107</v>
      </c>
      <c r="AY52" s="68">
        <v>161.101224</v>
      </c>
      <c r="AZ52" s="68">
        <v>140.31167400000001</v>
      </c>
      <c r="BA52" s="68">
        <v>138.113</v>
      </c>
      <c r="BB52" s="68">
        <v>146.78182978999999</v>
      </c>
      <c r="BC52" s="301">
        <v>168.55090000000001</v>
      </c>
      <c r="BD52" s="301">
        <v>192.5429</v>
      </c>
      <c r="BE52" s="301">
        <v>211.614</v>
      </c>
      <c r="BF52" s="301">
        <v>231.41040000000001</v>
      </c>
      <c r="BG52" s="301">
        <v>238.29689999999999</v>
      </c>
      <c r="BH52" s="301">
        <v>233.5197</v>
      </c>
      <c r="BI52" s="301">
        <v>215.8347</v>
      </c>
      <c r="BJ52" s="301">
        <v>193.6174</v>
      </c>
      <c r="BK52" s="301">
        <v>171.05160000000001</v>
      </c>
      <c r="BL52" s="301">
        <v>157.00819999999999</v>
      </c>
      <c r="BM52" s="301">
        <v>156.94659999999999</v>
      </c>
      <c r="BN52" s="301">
        <v>169.2928</v>
      </c>
      <c r="BO52" s="301">
        <v>188.31309999999999</v>
      </c>
      <c r="BP52" s="301">
        <v>206.7303</v>
      </c>
      <c r="BQ52" s="301">
        <v>222.59989999999999</v>
      </c>
      <c r="BR52" s="301">
        <v>240.11959999999999</v>
      </c>
      <c r="BS52" s="301">
        <v>245.8287</v>
      </c>
      <c r="BT52" s="301">
        <v>242.16239999999999</v>
      </c>
      <c r="BU52" s="301">
        <v>227.8562</v>
      </c>
      <c r="BV52" s="301">
        <v>204.2201</v>
      </c>
    </row>
    <row r="53" spans="1:74" ht="11.15" customHeight="1" x14ac:dyDescent="0.25">
      <c r="A53" s="61" t="s">
        <v>744</v>
      </c>
      <c r="B53" s="172" t="s">
        <v>395</v>
      </c>
      <c r="C53" s="68">
        <v>89.622</v>
      </c>
      <c r="D53" s="68">
        <v>90.224000000000004</v>
      </c>
      <c r="E53" s="68">
        <v>98.087999999999994</v>
      </c>
      <c r="F53" s="68">
        <v>94.052999999999997</v>
      </c>
      <c r="G53" s="68">
        <v>93.906999999999996</v>
      </c>
      <c r="H53" s="68">
        <v>92.227000000000004</v>
      </c>
      <c r="I53" s="68">
        <v>89.381</v>
      </c>
      <c r="J53" s="68">
        <v>89.561999999999998</v>
      </c>
      <c r="K53" s="68">
        <v>91.900999999999996</v>
      </c>
      <c r="L53" s="68">
        <v>92.063999999999993</v>
      </c>
      <c r="M53" s="68">
        <v>91.834999999999994</v>
      </c>
      <c r="N53" s="68">
        <v>85.909000000000006</v>
      </c>
      <c r="O53" s="68">
        <v>88.994</v>
      </c>
      <c r="P53" s="68">
        <v>92.94</v>
      </c>
      <c r="Q53" s="68">
        <v>92.186999999999998</v>
      </c>
      <c r="R53" s="68">
        <v>96.123000000000005</v>
      </c>
      <c r="S53" s="68">
        <v>98.195999999999998</v>
      </c>
      <c r="T53" s="68">
        <v>95.933999999999997</v>
      </c>
      <c r="U53" s="68">
        <v>96.275000000000006</v>
      </c>
      <c r="V53" s="68">
        <v>94.694000000000003</v>
      </c>
      <c r="W53" s="68">
        <v>92.266999999999996</v>
      </c>
      <c r="X53" s="68">
        <v>98.41</v>
      </c>
      <c r="Y53" s="68">
        <v>94.757999999999996</v>
      </c>
      <c r="Z53" s="68">
        <v>89.843999999999994</v>
      </c>
      <c r="AA53" s="68">
        <v>94.064999999999998</v>
      </c>
      <c r="AB53" s="68">
        <v>100.876</v>
      </c>
      <c r="AC53" s="68">
        <v>101.86</v>
      </c>
      <c r="AD53" s="68">
        <v>94.777000000000001</v>
      </c>
      <c r="AE53" s="68">
        <v>90.88</v>
      </c>
      <c r="AF53" s="68">
        <v>92.462000000000003</v>
      </c>
      <c r="AG53" s="68">
        <v>89.164000000000001</v>
      </c>
      <c r="AH53" s="68">
        <v>82.396000000000001</v>
      </c>
      <c r="AI53" s="68">
        <v>81.436999999999998</v>
      </c>
      <c r="AJ53" s="68">
        <v>80.308000000000007</v>
      </c>
      <c r="AK53" s="68">
        <v>80.207999999999998</v>
      </c>
      <c r="AL53" s="68">
        <v>77.614000000000004</v>
      </c>
      <c r="AM53" s="68">
        <v>84.656999999999996</v>
      </c>
      <c r="AN53" s="68">
        <v>89.537000000000006</v>
      </c>
      <c r="AO53" s="68">
        <v>93.33</v>
      </c>
      <c r="AP53" s="68">
        <v>92.168999999999997</v>
      </c>
      <c r="AQ53" s="68">
        <v>90.772000000000006</v>
      </c>
      <c r="AR53" s="68">
        <v>93.02</v>
      </c>
      <c r="AS53" s="68">
        <v>91.498999999999995</v>
      </c>
      <c r="AT53" s="68">
        <v>85.995999999999995</v>
      </c>
      <c r="AU53" s="68">
        <v>90.180999999999997</v>
      </c>
      <c r="AV53" s="68">
        <v>91.006</v>
      </c>
      <c r="AW53" s="68">
        <v>88.033000000000001</v>
      </c>
      <c r="AX53" s="68">
        <v>80.251000000000005</v>
      </c>
      <c r="AY53" s="68">
        <v>82.948999999999998</v>
      </c>
      <c r="AZ53" s="68">
        <v>85.379000000000005</v>
      </c>
      <c r="BA53" s="68">
        <v>87.793999999999997</v>
      </c>
      <c r="BB53" s="68">
        <v>89.316744</v>
      </c>
      <c r="BC53" s="301">
        <v>89.174279999999996</v>
      </c>
      <c r="BD53" s="301">
        <v>88.654929999999993</v>
      </c>
      <c r="BE53" s="301">
        <v>88.611649999999997</v>
      </c>
      <c r="BF53" s="301">
        <v>88.395089999999996</v>
      </c>
      <c r="BG53" s="301">
        <v>89.385459999999995</v>
      </c>
      <c r="BH53" s="301">
        <v>91.419929999999994</v>
      </c>
      <c r="BI53" s="301">
        <v>88.671530000000004</v>
      </c>
      <c r="BJ53" s="301">
        <v>82.882059999999996</v>
      </c>
      <c r="BK53" s="301">
        <v>87.936179999999993</v>
      </c>
      <c r="BL53" s="301">
        <v>90.117459999999994</v>
      </c>
      <c r="BM53" s="301">
        <v>92.286240000000006</v>
      </c>
      <c r="BN53" s="301">
        <v>94.017439999999993</v>
      </c>
      <c r="BO53" s="301">
        <v>91.672089999999997</v>
      </c>
      <c r="BP53" s="301">
        <v>89.774810000000002</v>
      </c>
      <c r="BQ53" s="301">
        <v>88.978020000000001</v>
      </c>
      <c r="BR53" s="301">
        <v>88.552319999999995</v>
      </c>
      <c r="BS53" s="301">
        <v>89.374629999999996</v>
      </c>
      <c r="BT53" s="301">
        <v>91.17774</v>
      </c>
      <c r="BU53" s="301">
        <v>88.459720000000004</v>
      </c>
      <c r="BV53" s="301">
        <v>82.453490000000002</v>
      </c>
    </row>
    <row r="54" spans="1:74" ht="11.15" customHeight="1" x14ac:dyDescent="0.25">
      <c r="A54" s="61" t="s">
        <v>746</v>
      </c>
      <c r="B54" s="172" t="s">
        <v>399</v>
      </c>
      <c r="C54" s="68">
        <v>31.656119</v>
      </c>
      <c r="D54" s="68">
        <v>32.180826000000003</v>
      </c>
      <c r="E54" s="68">
        <v>31.103645</v>
      </c>
      <c r="F54" s="68">
        <v>30.967804000000001</v>
      </c>
      <c r="G54" s="68">
        <v>29.491741000000001</v>
      </c>
      <c r="H54" s="68">
        <v>28.731908000000001</v>
      </c>
      <c r="I54" s="68">
        <v>28.903490999999999</v>
      </c>
      <c r="J54" s="68">
        <v>28.898886000000001</v>
      </c>
      <c r="K54" s="68">
        <v>30.452354</v>
      </c>
      <c r="L54" s="68">
        <v>29.676034999999999</v>
      </c>
      <c r="M54" s="68">
        <v>30.338325000000001</v>
      </c>
      <c r="N54" s="68">
        <v>31.433216999999999</v>
      </c>
      <c r="O54" s="68">
        <v>32.510353000000002</v>
      </c>
      <c r="P54" s="68">
        <v>32.194479000000001</v>
      </c>
      <c r="Q54" s="68">
        <v>30.92802</v>
      </c>
      <c r="R54" s="68">
        <v>30.722297999999999</v>
      </c>
      <c r="S54" s="68">
        <v>29.595977000000001</v>
      </c>
      <c r="T54" s="68">
        <v>29.128499000000001</v>
      </c>
      <c r="U54" s="68">
        <v>29.095613</v>
      </c>
      <c r="V54" s="68">
        <v>28.357616</v>
      </c>
      <c r="W54" s="68">
        <v>28.335778000000001</v>
      </c>
      <c r="X54" s="68">
        <v>27.404743</v>
      </c>
      <c r="Y54" s="68">
        <v>27.357734000000001</v>
      </c>
      <c r="Z54" s="68">
        <v>27.809621</v>
      </c>
      <c r="AA54" s="68">
        <v>29.927185000000001</v>
      </c>
      <c r="AB54" s="68">
        <v>30.241679000000001</v>
      </c>
      <c r="AC54" s="68">
        <v>33.430008999999998</v>
      </c>
      <c r="AD54" s="68">
        <v>32.151341000000002</v>
      </c>
      <c r="AE54" s="68">
        <v>28.504470000000001</v>
      </c>
      <c r="AF54" s="68">
        <v>25.385137</v>
      </c>
      <c r="AG54" s="68">
        <v>25.232994999999999</v>
      </c>
      <c r="AH54" s="68">
        <v>25.151019000000002</v>
      </c>
      <c r="AI54" s="68">
        <v>24.638249999999999</v>
      </c>
      <c r="AJ54" s="68">
        <v>26.637853</v>
      </c>
      <c r="AK54" s="68">
        <v>28.670565</v>
      </c>
      <c r="AL54" s="68">
        <v>29.655564999999999</v>
      </c>
      <c r="AM54" s="68">
        <v>32.518999999999998</v>
      </c>
      <c r="AN54" s="68">
        <v>31.123999999999999</v>
      </c>
      <c r="AO54" s="68">
        <v>29.082207</v>
      </c>
      <c r="AP54" s="68">
        <v>28.41414</v>
      </c>
      <c r="AQ54" s="68">
        <v>27.684885000000001</v>
      </c>
      <c r="AR54" s="68">
        <v>27.524709999999999</v>
      </c>
      <c r="AS54" s="68">
        <v>28.52739</v>
      </c>
      <c r="AT54" s="68">
        <v>26.396702000000001</v>
      </c>
      <c r="AU54" s="68">
        <v>25.430175999999999</v>
      </c>
      <c r="AV54" s="68">
        <v>25.144577999999999</v>
      </c>
      <c r="AW54" s="68">
        <v>26.387581000000001</v>
      </c>
      <c r="AX54" s="68">
        <v>28.646296</v>
      </c>
      <c r="AY54" s="68">
        <v>33.030715999999998</v>
      </c>
      <c r="AZ54" s="68">
        <v>33.926800999999998</v>
      </c>
      <c r="BA54" s="68">
        <v>33.366109934000001</v>
      </c>
      <c r="BB54" s="68">
        <v>31.507807812999999</v>
      </c>
      <c r="BC54" s="301">
        <v>31.108470000000001</v>
      </c>
      <c r="BD54" s="301">
        <v>30.629760000000001</v>
      </c>
      <c r="BE54" s="301">
        <v>30.472829999999998</v>
      </c>
      <c r="BF54" s="301">
        <v>30.144179999999999</v>
      </c>
      <c r="BG54" s="301">
        <v>30.335740000000001</v>
      </c>
      <c r="BH54" s="301">
        <v>29.757370000000002</v>
      </c>
      <c r="BI54" s="301">
        <v>30.14378</v>
      </c>
      <c r="BJ54" s="301">
        <v>30.622900000000001</v>
      </c>
      <c r="BK54" s="301">
        <v>32.631959999999999</v>
      </c>
      <c r="BL54" s="301">
        <v>32.780369999999998</v>
      </c>
      <c r="BM54" s="301">
        <v>32.677860000000003</v>
      </c>
      <c r="BN54" s="301">
        <v>32.327309999999997</v>
      </c>
      <c r="BO54" s="301">
        <v>31.927240000000001</v>
      </c>
      <c r="BP54" s="301">
        <v>31.446870000000001</v>
      </c>
      <c r="BQ54" s="301">
        <v>31.290189999999999</v>
      </c>
      <c r="BR54" s="301">
        <v>30.96292</v>
      </c>
      <c r="BS54" s="301">
        <v>31.155660000000001</v>
      </c>
      <c r="BT54" s="301">
        <v>30.577179999999998</v>
      </c>
      <c r="BU54" s="301">
        <v>30.9634</v>
      </c>
      <c r="BV54" s="301">
        <v>31.445869999999999</v>
      </c>
    </row>
    <row r="55" spans="1:74" ht="11.15" customHeight="1" x14ac:dyDescent="0.25">
      <c r="A55" s="61" t="s">
        <v>488</v>
      </c>
      <c r="B55" s="172" t="s">
        <v>400</v>
      </c>
      <c r="C55" s="68">
        <v>248.887</v>
      </c>
      <c r="D55" s="68">
        <v>253.249</v>
      </c>
      <c r="E55" s="68">
        <v>239.67</v>
      </c>
      <c r="F55" s="68">
        <v>240.14500000000001</v>
      </c>
      <c r="G55" s="68">
        <v>242.887</v>
      </c>
      <c r="H55" s="68">
        <v>240.71600000000001</v>
      </c>
      <c r="I55" s="68">
        <v>234.29300000000001</v>
      </c>
      <c r="J55" s="68">
        <v>236.30199999999999</v>
      </c>
      <c r="K55" s="68">
        <v>239.97</v>
      </c>
      <c r="L55" s="68">
        <v>232.672</v>
      </c>
      <c r="M55" s="68">
        <v>230.23599999999999</v>
      </c>
      <c r="N55" s="68">
        <v>246.5</v>
      </c>
      <c r="O55" s="68">
        <v>262.36599999999999</v>
      </c>
      <c r="P55" s="68">
        <v>252.05799999999999</v>
      </c>
      <c r="Q55" s="68">
        <v>236.55500000000001</v>
      </c>
      <c r="R55" s="68">
        <v>230.869</v>
      </c>
      <c r="S55" s="68">
        <v>235.83</v>
      </c>
      <c r="T55" s="68">
        <v>229.91399999999999</v>
      </c>
      <c r="U55" s="68">
        <v>235.434</v>
      </c>
      <c r="V55" s="68">
        <v>230.36199999999999</v>
      </c>
      <c r="W55" s="68">
        <v>232.04300000000001</v>
      </c>
      <c r="X55" s="68">
        <v>224.47300000000001</v>
      </c>
      <c r="Y55" s="68">
        <v>233.691</v>
      </c>
      <c r="Z55" s="68">
        <v>254.1</v>
      </c>
      <c r="AA55" s="68">
        <v>265.71100000000001</v>
      </c>
      <c r="AB55" s="68">
        <v>253.09100000000001</v>
      </c>
      <c r="AC55" s="68">
        <v>261.82299999999998</v>
      </c>
      <c r="AD55" s="68">
        <v>258.46300000000002</v>
      </c>
      <c r="AE55" s="68">
        <v>258.952</v>
      </c>
      <c r="AF55" s="68">
        <v>254.47900000000001</v>
      </c>
      <c r="AG55" s="68">
        <v>250.36</v>
      </c>
      <c r="AH55" s="68">
        <v>237.53399999999999</v>
      </c>
      <c r="AI55" s="68">
        <v>227.578</v>
      </c>
      <c r="AJ55" s="68">
        <v>227.61586700000001</v>
      </c>
      <c r="AK55" s="68">
        <v>241.22969699999999</v>
      </c>
      <c r="AL55" s="68">
        <v>243.39474899999999</v>
      </c>
      <c r="AM55" s="68">
        <v>255.13900000000001</v>
      </c>
      <c r="AN55" s="68">
        <v>241.09299999999999</v>
      </c>
      <c r="AO55" s="68">
        <v>237.64709099999999</v>
      </c>
      <c r="AP55" s="68">
        <v>238.42045100000001</v>
      </c>
      <c r="AQ55" s="68">
        <v>239.85271499999999</v>
      </c>
      <c r="AR55" s="68">
        <v>237.23922099999999</v>
      </c>
      <c r="AS55" s="68">
        <v>230.768698</v>
      </c>
      <c r="AT55" s="68">
        <v>225.694031</v>
      </c>
      <c r="AU55" s="68">
        <v>227.045557</v>
      </c>
      <c r="AV55" s="68">
        <v>216.69439</v>
      </c>
      <c r="AW55" s="68">
        <v>220.606607</v>
      </c>
      <c r="AX55" s="68">
        <v>232.236535</v>
      </c>
      <c r="AY55" s="68">
        <v>251.75343699999999</v>
      </c>
      <c r="AZ55" s="68">
        <v>250.43103600000001</v>
      </c>
      <c r="BA55" s="68">
        <v>236.78800000000001</v>
      </c>
      <c r="BB55" s="68">
        <v>228.61275427000001</v>
      </c>
      <c r="BC55" s="301">
        <v>234.3853</v>
      </c>
      <c r="BD55" s="301">
        <v>242.37010000000001</v>
      </c>
      <c r="BE55" s="301">
        <v>242.89320000000001</v>
      </c>
      <c r="BF55" s="301">
        <v>235.7543</v>
      </c>
      <c r="BG55" s="301">
        <v>233.0838</v>
      </c>
      <c r="BH55" s="301">
        <v>229.50450000000001</v>
      </c>
      <c r="BI55" s="301">
        <v>238.98140000000001</v>
      </c>
      <c r="BJ55" s="301">
        <v>249.01050000000001</v>
      </c>
      <c r="BK55" s="301">
        <v>257.4024</v>
      </c>
      <c r="BL55" s="301">
        <v>257.43939999999998</v>
      </c>
      <c r="BM55" s="301">
        <v>247.66810000000001</v>
      </c>
      <c r="BN55" s="301">
        <v>241.74619999999999</v>
      </c>
      <c r="BO55" s="301">
        <v>241.09379999999999</v>
      </c>
      <c r="BP55" s="301">
        <v>245.54560000000001</v>
      </c>
      <c r="BQ55" s="301">
        <v>245.98939999999999</v>
      </c>
      <c r="BR55" s="301">
        <v>240.38329999999999</v>
      </c>
      <c r="BS55" s="301">
        <v>237.8853</v>
      </c>
      <c r="BT55" s="301">
        <v>234.47300000000001</v>
      </c>
      <c r="BU55" s="301">
        <v>240.97970000000001</v>
      </c>
      <c r="BV55" s="301">
        <v>250.363</v>
      </c>
    </row>
    <row r="56" spans="1:74" ht="11.15" customHeight="1" x14ac:dyDescent="0.25">
      <c r="A56" s="61" t="s">
        <v>489</v>
      </c>
      <c r="B56" s="172" t="s">
        <v>401</v>
      </c>
      <c r="C56" s="68">
        <v>24.969000000000001</v>
      </c>
      <c r="D56" s="68">
        <v>24.768999999999998</v>
      </c>
      <c r="E56" s="68">
        <v>22.863</v>
      </c>
      <c r="F56" s="68">
        <v>22.582999999999998</v>
      </c>
      <c r="G56" s="68">
        <v>23.776</v>
      </c>
      <c r="H56" s="68">
        <v>24.55</v>
      </c>
      <c r="I56" s="68">
        <v>24.228999999999999</v>
      </c>
      <c r="J56" s="68">
        <v>23.227</v>
      </c>
      <c r="K56" s="68">
        <v>24.748000000000001</v>
      </c>
      <c r="L56" s="68">
        <v>24.888000000000002</v>
      </c>
      <c r="M56" s="68">
        <v>24.106999999999999</v>
      </c>
      <c r="N56" s="68">
        <v>25.768999999999998</v>
      </c>
      <c r="O56" s="68">
        <v>28.704999999999998</v>
      </c>
      <c r="P56" s="68">
        <v>23.864000000000001</v>
      </c>
      <c r="Q56" s="68">
        <v>20.864999999999998</v>
      </c>
      <c r="R56" s="68">
        <v>20.866</v>
      </c>
      <c r="S56" s="68">
        <v>22.169</v>
      </c>
      <c r="T56" s="68">
        <v>21.491</v>
      </c>
      <c r="U56" s="68">
        <v>21.916</v>
      </c>
      <c r="V56" s="68">
        <v>23.084</v>
      </c>
      <c r="W56" s="68">
        <v>23.007000000000001</v>
      </c>
      <c r="X56" s="68">
        <v>23.33</v>
      </c>
      <c r="Y56" s="68">
        <v>24.834</v>
      </c>
      <c r="Z56" s="68">
        <v>26.129000000000001</v>
      </c>
      <c r="AA56" s="68">
        <v>28.536999999999999</v>
      </c>
      <c r="AB56" s="68">
        <v>26.396999999999998</v>
      </c>
      <c r="AC56" s="68">
        <v>22.585000000000001</v>
      </c>
      <c r="AD56" s="68">
        <v>22.888999999999999</v>
      </c>
      <c r="AE56" s="68">
        <v>24.068999999999999</v>
      </c>
      <c r="AF56" s="68">
        <v>23.495000000000001</v>
      </c>
      <c r="AG56" s="68">
        <v>24.292999999999999</v>
      </c>
      <c r="AH56" s="68">
        <v>25.151</v>
      </c>
      <c r="AI56" s="68">
        <v>22.542999999999999</v>
      </c>
      <c r="AJ56" s="68">
        <v>25.205065000000001</v>
      </c>
      <c r="AK56" s="68">
        <v>25.039054</v>
      </c>
      <c r="AL56" s="68">
        <v>25.398053000000001</v>
      </c>
      <c r="AM56" s="68">
        <v>22.939</v>
      </c>
      <c r="AN56" s="68">
        <v>20.896000000000001</v>
      </c>
      <c r="AO56" s="68">
        <v>20.259074999999999</v>
      </c>
      <c r="AP56" s="68">
        <v>21.279779000000001</v>
      </c>
      <c r="AQ56" s="68">
        <v>20.360513999999998</v>
      </c>
      <c r="AR56" s="68">
        <v>18.600299</v>
      </c>
      <c r="AS56" s="68">
        <v>17.886856999999999</v>
      </c>
      <c r="AT56" s="68">
        <v>18.165272999999999</v>
      </c>
      <c r="AU56" s="68">
        <v>18.506229999999999</v>
      </c>
      <c r="AV56" s="68">
        <v>18.285882000000001</v>
      </c>
      <c r="AW56" s="68">
        <v>18.044886999999999</v>
      </c>
      <c r="AX56" s="68">
        <v>17.742737999999999</v>
      </c>
      <c r="AY56" s="68">
        <v>18.089321999999999</v>
      </c>
      <c r="AZ56" s="68">
        <v>18.624253</v>
      </c>
      <c r="BA56" s="68">
        <v>16.515000000000001</v>
      </c>
      <c r="BB56" s="68">
        <v>18.507461332999998</v>
      </c>
      <c r="BC56" s="301">
        <v>20.226410000000001</v>
      </c>
      <c r="BD56" s="301">
        <v>21.836040000000001</v>
      </c>
      <c r="BE56" s="301">
        <v>22.650919999999999</v>
      </c>
      <c r="BF56" s="301">
        <v>23.878360000000001</v>
      </c>
      <c r="BG56" s="301">
        <v>23.708870000000001</v>
      </c>
      <c r="BH56" s="301">
        <v>24.94004</v>
      </c>
      <c r="BI56" s="301">
        <v>25.686299999999999</v>
      </c>
      <c r="BJ56" s="301">
        <v>27.038150000000002</v>
      </c>
      <c r="BK56" s="301">
        <v>27.10098</v>
      </c>
      <c r="BL56" s="301">
        <v>26.238029999999998</v>
      </c>
      <c r="BM56" s="301">
        <v>23.507290000000001</v>
      </c>
      <c r="BN56" s="301">
        <v>22.70553</v>
      </c>
      <c r="BO56" s="301">
        <v>23.395779999999998</v>
      </c>
      <c r="BP56" s="301">
        <v>24.307379999999998</v>
      </c>
      <c r="BQ56" s="301">
        <v>24.75291</v>
      </c>
      <c r="BR56" s="301">
        <v>25.814869999999999</v>
      </c>
      <c r="BS56" s="301">
        <v>25.400259999999999</v>
      </c>
      <c r="BT56" s="301">
        <v>26.4621</v>
      </c>
      <c r="BU56" s="301">
        <v>26.73714</v>
      </c>
      <c r="BV56" s="301">
        <v>27.90446</v>
      </c>
    </row>
    <row r="57" spans="1:74" ht="11.15" customHeight="1" x14ac:dyDescent="0.25">
      <c r="A57" s="61" t="s">
        <v>490</v>
      </c>
      <c r="B57" s="172" t="s">
        <v>676</v>
      </c>
      <c r="C57" s="68">
        <v>223.91800000000001</v>
      </c>
      <c r="D57" s="68">
        <v>228.48</v>
      </c>
      <c r="E57" s="68">
        <v>216.80699999999999</v>
      </c>
      <c r="F57" s="68">
        <v>217.56200000000001</v>
      </c>
      <c r="G57" s="68">
        <v>219.11099999999999</v>
      </c>
      <c r="H57" s="68">
        <v>216.166</v>
      </c>
      <c r="I57" s="68">
        <v>210.06399999999999</v>
      </c>
      <c r="J57" s="68">
        <v>213.07499999999999</v>
      </c>
      <c r="K57" s="68">
        <v>215.22200000000001</v>
      </c>
      <c r="L57" s="68">
        <v>207.78399999999999</v>
      </c>
      <c r="M57" s="68">
        <v>206.12899999999999</v>
      </c>
      <c r="N57" s="68">
        <v>220.73099999999999</v>
      </c>
      <c r="O57" s="68">
        <v>233.661</v>
      </c>
      <c r="P57" s="68">
        <v>228.19399999999999</v>
      </c>
      <c r="Q57" s="68">
        <v>215.69</v>
      </c>
      <c r="R57" s="68">
        <v>210.00299999999999</v>
      </c>
      <c r="S57" s="68">
        <v>213.661</v>
      </c>
      <c r="T57" s="68">
        <v>208.423</v>
      </c>
      <c r="U57" s="68">
        <v>213.518</v>
      </c>
      <c r="V57" s="68">
        <v>207.27799999999999</v>
      </c>
      <c r="W57" s="68">
        <v>209.036</v>
      </c>
      <c r="X57" s="68">
        <v>201.143</v>
      </c>
      <c r="Y57" s="68">
        <v>208.857</v>
      </c>
      <c r="Z57" s="68">
        <v>227.971</v>
      </c>
      <c r="AA57" s="68">
        <v>237.17400000000001</v>
      </c>
      <c r="AB57" s="68">
        <v>226.69399999999999</v>
      </c>
      <c r="AC57" s="68">
        <v>239.238</v>
      </c>
      <c r="AD57" s="68">
        <v>235.57400000000001</v>
      </c>
      <c r="AE57" s="68">
        <v>234.88300000000001</v>
      </c>
      <c r="AF57" s="68">
        <v>230.98400000000001</v>
      </c>
      <c r="AG57" s="68">
        <v>226.06700000000001</v>
      </c>
      <c r="AH57" s="68">
        <v>212.38300000000001</v>
      </c>
      <c r="AI57" s="68">
        <v>205.035</v>
      </c>
      <c r="AJ57" s="68">
        <v>202.41080199999999</v>
      </c>
      <c r="AK57" s="68">
        <v>216.19064299999999</v>
      </c>
      <c r="AL57" s="68">
        <v>217.99669599999999</v>
      </c>
      <c r="AM57" s="68">
        <v>232.2</v>
      </c>
      <c r="AN57" s="68">
        <v>220.197</v>
      </c>
      <c r="AO57" s="68">
        <v>217.38801599999999</v>
      </c>
      <c r="AP57" s="68">
        <v>217.140672</v>
      </c>
      <c r="AQ57" s="68">
        <v>219.49220099999999</v>
      </c>
      <c r="AR57" s="68">
        <v>218.63892200000001</v>
      </c>
      <c r="AS57" s="68">
        <v>212.88184100000001</v>
      </c>
      <c r="AT57" s="68">
        <v>207.52875800000001</v>
      </c>
      <c r="AU57" s="68">
        <v>208.53932699999999</v>
      </c>
      <c r="AV57" s="68">
        <v>198.40850800000001</v>
      </c>
      <c r="AW57" s="68">
        <v>202.56172000000001</v>
      </c>
      <c r="AX57" s="68">
        <v>214.493797</v>
      </c>
      <c r="AY57" s="68">
        <v>233.66411500000001</v>
      </c>
      <c r="AZ57" s="68">
        <v>231.806783</v>
      </c>
      <c r="BA57" s="68">
        <v>220.27199999999999</v>
      </c>
      <c r="BB57" s="68">
        <v>210.10636</v>
      </c>
      <c r="BC57" s="301">
        <v>214.15889999999999</v>
      </c>
      <c r="BD57" s="301">
        <v>220.53399999999999</v>
      </c>
      <c r="BE57" s="301">
        <v>220.2423</v>
      </c>
      <c r="BF57" s="301">
        <v>211.8759</v>
      </c>
      <c r="BG57" s="301">
        <v>209.375</v>
      </c>
      <c r="BH57" s="301">
        <v>204.56440000000001</v>
      </c>
      <c r="BI57" s="301">
        <v>213.29509999999999</v>
      </c>
      <c r="BJ57" s="301">
        <v>221.97229999999999</v>
      </c>
      <c r="BK57" s="301">
        <v>230.3015</v>
      </c>
      <c r="BL57" s="301">
        <v>231.20140000000001</v>
      </c>
      <c r="BM57" s="301">
        <v>224.16079999999999</v>
      </c>
      <c r="BN57" s="301">
        <v>219.04069999999999</v>
      </c>
      <c r="BO57" s="301">
        <v>217.69800000000001</v>
      </c>
      <c r="BP57" s="301">
        <v>221.23820000000001</v>
      </c>
      <c r="BQ57" s="301">
        <v>221.23650000000001</v>
      </c>
      <c r="BR57" s="301">
        <v>214.5684</v>
      </c>
      <c r="BS57" s="301">
        <v>212.48500000000001</v>
      </c>
      <c r="BT57" s="301">
        <v>208.01089999999999</v>
      </c>
      <c r="BU57" s="301">
        <v>214.24250000000001</v>
      </c>
      <c r="BV57" s="301">
        <v>222.45859999999999</v>
      </c>
    </row>
    <row r="58" spans="1:74" ht="11.15" customHeight="1" x14ac:dyDescent="0.25">
      <c r="A58" s="61" t="s">
        <v>513</v>
      </c>
      <c r="B58" s="172" t="s">
        <v>385</v>
      </c>
      <c r="C58" s="68">
        <v>42.640999999999998</v>
      </c>
      <c r="D58" s="68">
        <v>43.052999999999997</v>
      </c>
      <c r="E58" s="68">
        <v>40.345999999999997</v>
      </c>
      <c r="F58" s="68">
        <v>41.19</v>
      </c>
      <c r="G58" s="68">
        <v>41.631999999999998</v>
      </c>
      <c r="H58" s="68">
        <v>40.893999999999998</v>
      </c>
      <c r="I58" s="68">
        <v>40.985999999999997</v>
      </c>
      <c r="J58" s="68">
        <v>41.777999999999999</v>
      </c>
      <c r="K58" s="68">
        <v>46.786999999999999</v>
      </c>
      <c r="L58" s="68">
        <v>42.29</v>
      </c>
      <c r="M58" s="68">
        <v>39.314999999999998</v>
      </c>
      <c r="N58" s="68">
        <v>41.585000000000001</v>
      </c>
      <c r="O58" s="68">
        <v>41.158000000000001</v>
      </c>
      <c r="P58" s="68">
        <v>42.018999999999998</v>
      </c>
      <c r="Q58" s="68">
        <v>41.646000000000001</v>
      </c>
      <c r="R58" s="68">
        <v>40.871000000000002</v>
      </c>
      <c r="S58" s="68">
        <v>39.292999999999999</v>
      </c>
      <c r="T58" s="68">
        <v>40.546999999999997</v>
      </c>
      <c r="U58" s="68">
        <v>43.029000000000003</v>
      </c>
      <c r="V58" s="68">
        <v>43.15</v>
      </c>
      <c r="W58" s="68">
        <v>44.331000000000003</v>
      </c>
      <c r="X58" s="68">
        <v>39.781999999999996</v>
      </c>
      <c r="Y58" s="68">
        <v>40.622</v>
      </c>
      <c r="Z58" s="68">
        <v>40.466999999999999</v>
      </c>
      <c r="AA58" s="68">
        <v>43.634</v>
      </c>
      <c r="AB58" s="68">
        <v>42.631</v>
      </c>
      <c r="AC58" s="68">
        <v>39.872999999999998</v>
      </c>
      <c r="AD58" s="68">
        <v>39.993000000000002</v>
      </c>
      <c r="AE58" s="68">
        <v>40.354999999999997</v>
      </c>
      <c r="AF58" s="68">
        <v>41.610999999999997</v>
      </c>
      <c r="AG58" s="68">
        <v>40.993000000000002</v>
      </c>
      <c r="AH58" s="68">
        <v>40.090000000000003</v>
      </c>
      <c r="AI58" s="68">
        <v>40.134999999999998</v>
      </c>
      <c r="AJ58" s="68">
        <v>37.636000000000003</v>
      </c>
      <c r="AK58" s="68">
        <v>37.662999999999997</v>
      </c>
      <c r="AL58" s="68">
        <v>38.627000000000002</v>
      </c>
      <c r="AM58" s="68">
        <v>42.558</v>
      </c>
      <c r="AN58" s="68">
        <v>39.835999999999999</v>
      </c>
      <c r="AO58" s="68">
        <v>38.953651999999998</v>
      </c>
      <c r="AP58" s="68">
        <v>40.509784000000003</v>
      </c>
      <c r="AQ58" s="68">
        <v>43.355421</v>
      </c>
      <c r="AR58" s="68">
        <v>44.708741000000003</v>
      </c>
      <c r="AS58" s="68">
        <v>43.804578999999997</v>
      </c>
      <c r="AT58" s="68">
        <v>42.528813</v>
      </c>
      <c r="AU58" s="68">
        <v>41.968598999999998</v>
      </c>
      <c r="AV58" s="68">
        <v>40.336942000000001</v>
      </c>
      <c r="AW58" s="68">
        <v>36.726464999999997</v>
      </c>
      <c r="AX58" s="68">
        <v>35.797570999999998</v>
      </c>
      <c r="AY58" s="68">
        <v>38.582630000000002</v>
      </c>
      <c r="AZ58" s="68">
        <v>39.857602999999997</v>
      </c>
      <c r="BA58" s="68">
        <v>35.384</v>
      </c>
      <c r="BB58" s="68">
        <v>36.248550667000004</v>
      </c>
      <c r="BC58" s="301">
        <v>37.24803</v>
      </c>
      <c r="BD58" s="301">
        <v>36.984479999999998</v>
      </c>
      <c r="BE58" s="301">
        <v>38.578119999999998</v>
      </c>
      <c r="BF58" s="301">
        <v>38.49633</v>
      </c>
      <c r="BG58" s="301">
        <v>40.160800000000002</v>
      </c>
      <c r="BH58" s="301">
        <v>39.535690000000002</v>
      </c>
      <c r="BI58" s="301">
        <v>37.57403</v>
      </c>
      <c r="BJ58" s="301">
        <v>37.542650000000002</v>
      </c>
      <c r="BK58" s="301">
        <v>38.154769999999999</v>
      </c>
      <c r="BL58" s="301">
        <v>37.7667</v>
      </c>
      <c r="BM58" s="301">
        <v>37.398580000000003</v>
      </c>
      <c r="BN58" s="301">
        <v>38.196559999999998</v>
      </c>
      <c r="BO58" s="301">
        <v>38.942039999999999</v>
      </c>
      <c r="BP58" s="301">
        <v>38.455889999999997</v>
      </c>
      <c r="BQ58" s="301">
        <v>39.854179999999999</v>
      </c>
      <c r="BR58" s="301">
        <v>39.622700000000002</v>
      </c>
      <c r="BS58" s="301">
        <v>41.131999999999998</v>
      </c>
      <c r="BT58" s="301">
        <v>40.297449999999998</v>
      </c>
      <c r="BU58" s="301">
        <v>38.220179999999999</v>
      </c>
      <c r="BV58" s="301">
        <v>38.102609999999999</v>
      </c>
    </row>
    <row r="59" spans="1:74" ht="11.15" customHeight="1" x14ac:dyDescent="0.25">
      <c r="A59" s="61" t="s">
        <v>469</v>
      </c>
      <c r="B59" s="172" t="s">
        <v>397</v>
      </c>
      <c r="C59" s="68">
        <v>141.34</v>
      </c>
      <c r="D59" s="68">
        <v>138.88800000000001</v>
      </c>
      <c r="E59" s="68">
        <v>130.47800000000001</v>
      </c>
      <c r="F59" s="68">
        <v>120.928</v>
      </c>
      <c r="G59" s="68">
        <v>115.58</v>
      </c>
      <c r="H59" s="68">
        <v>120.54900000000001</v>
      </c>
      <c r="I59" s="68">
        <v>127.215</v>
      </c>
      <c r="J59" s="68">
        <v>132.26599999999999</v>
      </c>
      <c r="K59" s="68">
        <v>137.249</v>
      </c>
      <c r="L59" s="68">
        <v>124.773</v>
      </c>
      <c r="M59" s="68">
        <v>126.54300000000001</v>
      </c>
      <c r="N59" s="68">
        <v>140.16200000000001</v>
      </c>
      <c r="O59" s="68">
        <v>140.12899999999999</v>
      </c>
      <c r="P59" s="68">
        <v>136.32300000000001</v>
      </c>
      <c r="Q59" s="68">
        <v>132.172</v>
      </c>
      <c r="R59" s="68">
        <v>128.274</v>
      </c>
      <c r="S59" s="68">
        <v>129.86500000000001</v>
      </c>
      <c r="T59" s="68">
        <v>131.09399999999999</v>
      </c>
      <c r="U59" s="68">
        <v>137.67400000000001</v>
      </c>
      <c r="V59" s="68">
        <v>135.636</v>
      </c>
      <c r="W59" s="68">
        <v>131.83799999999999</v>
      </c>
      <c r="X59" s="68">
        <v>120.07299999999999</v>
      </c>
      <c r="Y59" s="68">
        <v>126.221</v>
      </c>
      <c r="Z59" s="68">
        <v>140.083</v>
      </c>
      <c r="AA59" s="68">
        <v>143.19</v>
      </c>
      <c r="AB59" s="68">
        <v>132.91800000000001</v>
      </c>
      <c r="AC59" s="68">
        <v>126.782</v>
      </c>
      <c r="AD59" s="68">
        <v>150.922</v>
      </c>
      <c r="AE59" s="68">
        <v>176.62700000000001</v>
      </c>
      <c r="AF59" s="68">
        <v>176.947</v>
      </c>
      <c r="AG59" s="68">
        <v>178.8</v>
      </c>
      <c r="AH59" s="68">
        <v>179.76300000000001</v>
      </c>
      <c r="AI59" s="68">
        <v>172.50200000000001</v>
      </c>
      <c r="AJ59" s="68">
        <v>156.23500000000001</v>
      </c>
      <c r="AK59" s="68">
        <v>157.20500000000001</v>
      </c>
      <c r="AL59" s="68">
        <v>161.18799999999999</v>
      </c>
      <c r="AM59" s="68">
        <v>162.81</v>
      </c>
      <c r="AN59" s="68">
        <v>143.404</v>
      </c>
      <c r="AO59" s="68">
        <v>145.47745</v>
      </c>
      <c r="AP59" s="68">
        <v>136.014295</v>
      </c>
      <c r="AQ59" s="68">
        <v>139.960543</v>
      </c>
      <c r="AR59" s="68">
        <v>140.059552</v>
      </c>
      <c r="AS59" s="68">
        <v>142.04915399999999</v>
      </c>
      <c r="AT59" s="68">
        <v>137.850438</v>
      </c>
      <c r="AU59" s="68">
        <v>131.65639300000001</v>
      </c>
      <c r="AV59" s="68">
        <v>132.55944199999999</v>
      </c>
      <c r="AW59" s="68">
        <v>131.60939200000001</v>
      </c>
      <c r="AX59" s="68">
        <v>129.92805899999999</v>
      </c>
      <c r="AY59" s="68">
        <v>124.98899900000001</v>
      </c>
      <c r="AZ59" s="68">
        <v>120.84792299999999</v>
      </c>
      <c r="BA59" s="68">
        <v>114.301</v>
      </c>
      <c r="BB59" s="68">
        <v>104.94635687</v>
      </c>
      <c r="BC59" s="301">
        <v>108.2702</v>
      </c>
      <c r="BD59" s="301">
        <v>109.9693</v>
      </c>
      <c r="BE59" s="301">
        <v>118.446</v>
      </c>
      <c r="BF59" s="301">
        <v>122.2713</v>
      </c>
      <c r="BG59" s="301">
        <v>122.2145</v>
      </c>
      <c r="BH59" s="301">
        <v>114.51949999999999</v>
      </c>
      <c r="BI59" s="301">
        <v>118.38</v>
      </c>
      <c r="BJ59" s="301">
        <v>124.4825</v>
      </c>
      <c r="BK59" s="301">
        <v>123.0552</v>
      </c>
      <c r="BL59" s="301">
        <v>119.27979999999999</v>
      </c>
      <c r="BM59" s="301">
        <v>113.23650000000001</v>
      </c>
      <c r="BN59" s="301">
        <v>112.3069</v>
      </c>
      <c r="BO59" s="301">
        <v>115.5535</v>
      </c>
      <c r="BP59" s="301">
        <v>118.2072</v>
      </c>
      <c r="BQ59" s="301">
        <v>123.58499999999999</v>
      </c>
      <c r="BR59" s="301">
        <v>126.3749</v>
      </c>
      <c r="BS59" s="301">
        <v>125.0954</v>
      </c>
      <c r="BT59" s="301">
        <v>118.24639999999999</v>
      </c>
      <c r="BU59" s="301">
        <v>121.2427</v>
      </c>
      <c r="BV59" s="301">
        <v>127.0692</v>
      </c>
    </row>
    <row r="60" spans="1:74" ht="11.15" customHeight="1" x14ac:dyDescent="0.25">
      <c r="A60" s="61" t="s">
        <v>514</v>
      </c>
      <c r="B60" s="172" t="s">
        <v>398</v>
      </c>
      <c r="C60" s="68">
        <v>32.456000000000003</v>
      </c>
      <c r="D60" s="68">
        <v>32.911000000000001</v>
      </c>
      <c r="E60" s="68">
        <v>35.048000000000002</v>
      </c>
      <c r="F60" s="68">
        <v>32.338999999999999</v>
      </c>
      <c r="G60" s="68">
        <v>31.861000000000001</v>
      </c>
      <c r="H60" s="68">
        <v>30.027999999999999</v>
      </c>
      <c r="I60" s="68">
        <v>29.334</v>
      </c>
      <c r="J60" s="68">
        <v>27.844999999999999</v>
      </c>
      <c r="K60" s="68">
        <v>28.704000000000001</v>
      </c>
      <c r="L60" s="68">
        <v>29.234000000000002</v>
      </c>
      <c r="M60" s="68">
        <v>29.792999999999999</v>
      </c>
      <c r="N60" s="68">
        <v>28.314</v>
      </c>
      <c r="O60" s="68">
        <v>29.748999999999999</v>
      </c>
      <c r="P60" s="68">
        <v>28.41</v>
      </c>
      <c r="Q60" s="68">
        <v>29.18</v>
      </c>
      <c r="R60" s="68">
        <v>28.93</v>
      </c>
      <c r="S60" s="68">
        <v>30.155999999999999</v>
      </c>
      <c r="T60" s="68">
        <v>30.466999999999999</v>
      </c>
      <c r="U60" s="68">
        <v>30.712</v>
      </c>
      <c r="V60" s="68">
        <v>28.788</v>
      </c>
      <c r="W60" s="68">
        <v>30.03</v>
      </c>
      <c r="X60" s="68">
        <v>29.681000000000001</v>
      </c>
      <c r="Y60" s="68">
        <v>32.659999999999997</v>
      </c>
      <c r="Z60" s="68">
        <v>30.52</v>
      </c>
      <c r="AA60" s="68">
        <v>30.305</v>
      </c>
      <c r="AB60" s="68">
        <v>31.327999999999999</v>
      </c>
      <c r="AC60" s="68">
        <v>34.819000000000003</v>
      </c>
      <c r="AD60" s="68">
        <v>36.174999999999997</v>
      </c>
      <c r="AE60" s="68">
        <v>38.454000000000001</v>
      </c>
      <c r="AF60" s="68">
        <v>39.524000000000001</v>
      </c>
      <c r="AG60" s="68">
        <v>35.871000000000002</v>
      </c>
      <c r="AH60" s="68">
        <v>34.386000000000003</v>
      </c>
      <c r="AI60" s="68">
        <v>32.124000000000002</v>
      </c>
      <c r="AJ60" s="68">
        <v>31.212</v>
      </c>
      <c r="AK60" s="68">
        <v>31.134</v>
      </c>
      <c r="AL60" s="68">
        <v>30.172999999999998</v>
      </c>
      <c r="AM60" s="68">
        <v>32.033000000000001</v>
      </c>
      <c r="AN60" s="68">
        <v>31.15</v>
      </c>
      <c r="AO60" s="68">
        <v>30.908000000000001</v>
      </c>
      <c r="AP60" s="68">
        <v>31.274999999999999</v>
      </c>
      <c r="AQ60" s="68">
        <v>31.683</v>
      </c>
      <c r="AR60" s="68">
        <v>31.149000000000001</v>
      </c>
      <c r="AS60" s="68">
        <v>29.109000000000002</v>
      </c>
      <c r="AT60" s="68">
        <v>29.43</v>
      </c>
      <c r="AU60" s="68">
        <v>28.024999999999999</v>
      </c>
      <c r="AV60" s="68">
        <v>28.378</v>
      </c>
      <c r="AW60" s="68">
        <v>27.622</v>
      </c>
      <c r="AX60" s="68">
        <v>25.388999999999999</v>
      </c>
      <c r="AY60" s="68">
        <v>26.748999999999999</v>
      </c>
      <c r="AZ60" s="68">
        <v>27.541</v>
      </c>
      <c r="BA60" s="68">
        <v>28.803000000000001</v>
      </c>
      <c r="BB60" s="68">
        <v>28.223130667</v>
      </c>
      <c r="BC60" s="301">
        <v>30.049499999999998</v>
      </c>
      <c r="BD60" s="301">
        <v>30.429189999999998</v>
      </c>
      <c r="BE60" s="301">
        <v>29.617280000000001</v>
      </c>
      <c r="BF60" s="301">
        <v>28.786960000000001</v>
      </c>
      <c r="BG60" s="301">
        <v>29.372039999999998</v>
      </c>
      <c r="BH60" s="301">
        <v>30.18497</v>
      </c>
      <c r="BI60" s="301">
        <v>31.947099999999999</v>
      </c>
      <c r="BJ60" s="301">
        <v>30.906960000000002</v>
      </c>
      <c r="BK60" s="301">
        <v>30.828679999999999</v>
      </c>
      <c r="BL60" s="301">
        <v>30.417570000000001</v>
      </c>
      <c r="BM60" s="301">
        <v>30.477239999999998</v>
      </c>
      <c r="BN60" s="301">
        <v>29.777629999999998</v>
      </c>
      <c r="BO60" s="301">
        <v>31.158110000000001</v>
      </c>
      <c r="BP60" s="301">
        <v>31.262650000000001</v>
      </c>
      <c r="BQ60" s="301">
        <v>30.317969999999999</v>
      </c>
      <c r="BR60" s="301">
        <v>29.383620000000001</v>
      </c>
      <c r="BS60" s="301">
        <v>29.908919999999998</v>
      </c>
      <c r="BT60" s="301">
        <v>30.660620000000002</v>
      </c>
      <c r="BU60" s="301">
        <v>32.383409999999998</v>
      </c>
      <c r="BV60" s="301">
        <v>31.360019999999999</v>
      </c>
    </row>
    <row r="61" spans="1:74" ht="11.15" customHeight="1" x14ac:dyDescent="0.25">
      <c r="A61" s="61" t="s">
        <v>747</v>
      </c>
      <c r="B61" s="571" t="s">
        <v>964</v>
      </c>
      <c r="C61" s="68">
        <v>55.277000000000001</v>
      </c>
      <c r="D61" s="68">
        <v>58.277000000000001</v>
      </c>
      <c r="E61" s="68">
        <v>60.311999999999998</v>
      </c>
      <c r="F61" s="68">
        <v>62.725000000000001</v>
      </c>
      <c r="G61" s="68">
        <v>61.213000000000001</v>
      </c>
      <c r="H61" s="68">
        <v>59.956000000000003</v>
      </c>
      <c r="I61" s="68">
        <v>58.372999999999998</v>
      </c>
      <c r="J61" s="68">
        <v>56.027000000000001</v>
      </c>
      <c r="K61" s="68">
        <v>56.14</v>
      </c>
      <c r="L61" s="68">
        <v>53.863999999999997</v>
      </c>
      <c r="M61" s="68">
        <v>55.435000000000002</v>
      </c>
      <c r="N61" s="68">
        <v>58.673000000000002</v>
      </c>
      <c r="O61" s="68">
        <v>60.615000000000002</v>
      </c>
      <c r="P61" s="68">
        <v>61.472000000000001</v>
      </c>
      <c r="Q61" s="68">
        <v>63.317</v>
      </c>
      <c r="R61" s="68">
        <v>63.07</v>
      </c>
      <c r="S61" s="68">
        <v>61.323</v>
      </c>
      <c r="T61" s="68">
        <v>59.155999999999999</v>
      </c>
      <c r="U61" s="68">
        <v>56.904000000000003</v>
      </c>
      <c r="V61" s="68">
        <v>53.771999999999998</v>
      </c>
      <c r="W61" s="68">
        <v>51.16</v>
      </c>
      <c r="X61" s="68">
        <v>49.875999999999998</v>
      </c>
      <c r="Y61" s="68">
        <v>50.152999999999999</v>
      </c>
      <c r="Z61" s="68">
        <v>54.588000000000001</v>
      </c>
      <c r="AA61" s="68">
        <v>56.037999999999997</v>
      </c>
      <c r="AB61" s="68">
        <v>58.944000000000003</v>
      </c>
      <c r="AC61" s="68">
        <v>61.902999999999999</v>
      </c>
      <c r="AD61" s="68">
        <v>62.563000000000002</v>
      </c>
      <c r="AE61" s="68">
        <v>63.109000000000002</v>
      </c>
      <c r="AF61" s="68">
        <v>58.951000000000001</v>
      </c>
      <c r="AG61" s="68">
        <v>56.176000000000002</v>
      </c>
      <c r="AH61" s="68">
        <v>50.991999999999997</v>
      </c>
      <c r="AI61" s="68">
        <v>48.335000000000001</v>
      </c>
      <c r="AJ61" s="68">
        <v>46.072000000000003</v>
      </c>
      <c r="AK61" s="68">
        <v>46.298000000000002</v>
      </c>
      <c r="AL61" s="68">
        <v>49.055999999999997</v>
      </c>
      <c r="AM61" s="68">
        <v>52.432000000000002</v>
      </c>
      <c r="AN61" s="68">
        <v>54.798000000000002</v>
      </c>
      <c r="AO61" s="68">
        <v>55.843000000000004</v>
      </c>
      <c r="AP61" s="68">
        <v>55.73</v>
      </c>
      <c r="AQ61" s="68">
        <v>57.173999999999999</v>
      </c>
      <c r="AR61" s="68">
        <v>54.073999999999998</v>
      </c>
      <c r="AS61" s="68">
        <v>51.716000000000001</v>
      </c>
      <c r="AT61" s="68">
        <v>51.837000000000003</v>
      </c>
      <c r="AU61" s="68">
        <v>50.484999999999999</v>
      </c>
      <c r="AV61" s="68">
        <v>46.35</v>
      </c>
      <c r="AW61" s="68">
        <v>48.215000000000003</v>
      </c>
      <c r="AX61" s="68">
        <v>51.8</v>
      </c>
      <c r="AY61" s="68">
        <v>56.558999999999997</v>
      </c>
      <c r="AZ61" s="68">
        <v>58.026000000000003</v>
      </c>
      <c r="BA61" s="68">
        <v>61.991750000000003</v>
      </c>
      <c r="BB61" s="68">
        <v>62.909170000000003</v>
      </c>
      <c r="BC61" s="301">
        <v>62.817729999999997</v>
      </c>
      <c r="BD61" s="301">
        <v>59.746760000000002</v>
      </c>
      <c r="BE61" s="301">
        <v>57.282919999999997</v>
      </c>
      <c r="BF61" s="301">
        <v>52.580129999999997</v>
      </c>
      <c r="BG61" s="301">
        <v>50.421579999999999</v>
      </c>
      <c r="BH61" s="301">
        <v>47.887700000000002</v>
      </c>
      <c r="BI61" s="301">
        <v>48.616019999999999</v>
      </c>
      <c r="BJ61" s="301">
        <v>51.823729999999998</v>
      </c>
      <c r="BK61" s="301">
        <v>56.319699999999997</v>
      </c>
      <c r="BL61" s="301">
        <v>59.020090000000003</v>
      </c>
      <c r="BM61" s="301">
        <v>60.950270000000003</v>
      </c>
      <c r="BN61" s="301">
        <v>61.919249999999998</v>
      </c>
      <c r="BO61" s="301">
        <v>61.860329999999998</v>
      </c>
      <c r="BP61" s="301">
        <v>58.832000000000001</v>
      </c>
      <c r="BQ61" s="301">
        <v>56.395240000000001</v>
      </c>
      <c r="BR61" s="301">
        <v>51.711759999999998</v>
      </c>
      <c r="BS61" s="301">
        <v>49.55341</v>
      </c>
      <c r="BT61" s="301">
        <v>47.001910000000002</v>
      </c>
      <c r="BU61" s="301">
        <v>47.71114</v>
      </c>
      <c r="BV61" s="301">
        <v>50.893740000000001</v>
      </c>
    </row>
    <row r="62" spans="1:74" ht="11.15" customHeight="1" x14ac:dyDescent="0.25">
      <c r="A62" s="61" t="s">
        <v>515</v>
      </c>
      <c r="B62" s="172" t="s">
        <v>109</v>
      </c>
      <c r="C62" s="680">
        <v>1215.2071189999999</v>
      </c>
      <c r="D62" s="680">
        <v>1209.9948260000001</v>
      </c>
      <c r="E62" s="680">
        <v>1195.8376450000001</v>
      </c>
      <c r="F62" s="680">
        <v>1200.884804</v>
      </c>
      <c r="G62" s="680">
        <v>1209.937741</v>
      </c>
      <c r="H62" s="680">
        <v>1206.826908</v>
      </c>
      <c r="I62" s="680">
        <v>1212.586491</v>
      </c>
      <c r="J62" s="680">
        <v>1231.857886</v>
      </c>
      <c r="K62" s="680">
        <v>1271.1883539999999</v>
      </c>
      <c r="L62" s="680">
        <v>1260.222035</v>
      </c>
      <c r="M62" s="680">
        <v>1257.7723249999999</v>
      </c>
      <c r="N62" s="680">
        <v>1258.9382169999999</v>
      </c>
      <c r="O62" s="680">
        <v>1265.0133530000001</v>
      </c>
      <c r="P62" s="680">
        <v>1248.3144789999999</v>
      </c>
      <c r="Q62" s="680">
        <v>1245.21002</v>
      </c>
      <c r="R62" s="680">
        <v>1263.632298</v>
      </c>
      <c r="S62" s="680">
        <v>1307.123977</v>
      </c>
      <c r="T62" s="680">
        <v>1304.1664989999999</v>
      </c>
      <c r="U62" s="680">
        <v>1309.074613</v>
      </c>
      <c r="V62" s="680">
        <v>1300.684616</v>
      </c>
      <c r="W62" s="680">
        <v>1298.386778</v>
      </c>
      <c r="X62" s="680">
        <v>1285.568743</v>
      </c>
      <c r="Y62" s="680">
        <v>1283.237734</v>
      </c>
      <c r="Z62" s="680">
        <v>1281.879621</v>
      </c>
      <c r="AA62" s="680">
        <v>1299.8931849999999</v>
      </c>
      <c r="AB62" s="680">
        <v>1282.712679</v>
      </c>
      <c r="AC62" s="680">
        <v>1326.7220090000001</v>
      </c>
      <c r="AD62" s="680">
        <v>1403.5993410000001</v>
      </c>
      <c r="AE62" s="680">
        <v>1432.23847</v>
      </c>
      <c r="AF62" s="680">
        <v>1457.703137</v>
      </c>
      <c r="AG62" s="680">
        <v>1453.987995</v>
      </c>
      <c r="AH62" s="680">
        <v>1437.578019</v>
      </c>
      <c r="AI62" s="680">
        <v>1423.1812500000001</v>
      </c>
      <c r="AJ62" s="680">
        <v>1386.329254</v>
      </c>
      <c r="AK62" s="680">
        <v>1388.7240099999999</v>
      </c>
      <c r="AL62" s="680">
        <v>1343.3477109999999</v>
      </c>
      <c r="AM62" s="680">
        <v>1330.0630000000001</v>
      </c>
      <c r="AN62" s="680">
        <v>1294.751</v>
      </c>
      <c r="AO62" s="680">
        <v>1301.7277979999999</v>
      </c>
      <c r="AP62" s="680">
        <v>1289.352713</v>
      </c>
      <c r="AQ62" s="680">
        <v>1293.6912259999999</v>
      </c>
      <c r="AR62" s="680">
        <v>1271.4984979999999</v>
      </c>
      <c r="AS62" s="680">
        <v>1268.886972</v>
      </c>
      <c r="AT62" s="680">
        <v>1241.255506</v>
      </c>
      <c r="AU62" s="680">
        <v>1240.7070960000001</v>
      </c>
      <c r="AV62" s="680">
        <v>1247.3601389999999</v>
      </c>
      <c r="AW62" s="680">
        <v>1228.6858119999999</v>
      </c>
      <c r="AX62" s="680">
        <v>1193.8285679999999</v>
      </c>
      <c r="AY62" s="680">
        <v>1189.9870060000001</v>
      </c>
      <c r="AZ62" s="680">
        <v>1165.4500370000001</v>
      </c>
      <c r="BA62" s="680">
        <v>1148.9108599000001</v>
      </c>
      <c r="BB62" s="680">
        <v>1145.2942777999999</v>
      </c>
      <c r="BC62" s="681">
        <v>1176.9349999999999</v>
      </c>
      <c r="BD62" s="681">
        <v>1193.6859999999999</v>
      </c>
      <c r="BE62" s="681">
        <v>1213.3910000000001</v>
      </c>
      <c r="BF62" s="681">
        <v>1212.663</v>
      </c>
      <c r="BG62" s="681">
        <v>1216.3810000000001</v>
      </c>
      <c r="BH62" s="681">
        <v>1216.5340000000001</v>
      </c>
      <c r="BI62" s="681">
        <v>1216.5730000000001</v>
      </c>
      <c r="BJ62" s="681">
        <v>1190.2429999999999</v>
      </c>
      <c r="BK62" s="681">
        <v>1199.8789999999999</v>
      </c>
      <c r="BL62" s="681">
        <v>1208.9459999999999</v>
      </c>
      <c r="BM62" s="681">
        <v>1203.67</v>
      </c>
      <c r="BN62" s="681">
        <v>1217.325</v>
      </c>
      <c r="BO62" s="681">
        <v>1233.7080000000001</v>
      </c>
      <c r="BP62" s="681">
        <v>1241.4359999999999</v>
      </c>
      <c r="BQ62" s="681">
        <v>1250.9860000000001</v>
      </c>
      <c r="BR62" s="681">
        <v>1248.4259999999999</v>
      </c>
      <c r="BS62" s="681">
        <v>1250.1869999999999</v>
      </c>
      <c r="BT62" s="681">
        <v>1248.9849999999999</v>
      </c>
      <c r="BU62" s="681">
        <v>1243.904</v>
      </c>
      <c r="BV62" s="681">
        <v>1220.9390000000001</v>
      </c>
    </row>
    <row r="63" spans="1:74" ht="11.15" customHeight="1" x14ac:dyDescent="0.25">
      <c r="A63" s="61" t="s">
        <v>516</v>
      </c>
      <c r="B63" s="175" t="s">
        <v>402</v>
      </c>
      <c r="C63" s="688">
        <v>664.23400000000004</v>
      </c>
      <c r="D63" s="688">
        <v>665.45799999999997</v>
      </c>
      <c r="E63" s="688">
        <v>665.45600000000002</v>
      </c>
      <c r="F63" s="688">
        <v>663.96600000000001</v>
      </c>
      <c r="G63" s="688">
        <v>660.16700000000003</v>
      </c>
      <c r="H63" s="688">
        <v>660.01499999999999</v>
      </c>
      <c r="I63" s="688">
        <v>660.01300000000003</v>
      </c>
      <c r="J63" s="688">
        <v>660.01099999999997</v>
      </c>
      <c r="K63" s="688">
        <v>660.00900000000001</v>
      </c>
      <c r="L63" s="688">
        <v>654.84</v>
      </c>
      <c r="M63" s="688">
        <v>649.56700000000001</v>
      </c>
      <c r="N63" s="688">
        <v>649.13900000000001</v>
      </c>
      <c r="O63" s="688">
        <v>649.13900000000001</v>
      </c>
      <c r="P63" s="688">
        <v>649.12599999999998</v>
      </c>
      <c r="Q63" s="688">
        <v>649.12599999999998</v>
      </c>
      <c r="R63" s="688">
        <v>648.58799999999997</v>
      </c>
      <c r="S63" s="688">
        <v>644.81799999999998</v>
      </c>
      <c r="T63" s="688">
        <v>644.81799999999998</v>
      </c>
      <c r="U63" s="688">
        <v>644.81799999999998</v>
      </c>
      <c r="V63" s="688">
        <v>644.81799999999998</v>
      </c>
      <c r="W63" s="688">
        <v>644.81799999999998</v>
      </c>
      <c r="X63" s="688">
        <v>641.15300000000002</v>
      </c>
      <c r="Y63" s="688">
        <v>634.96699999999998</v>
      </c>
      <c r="Z63" s="688">
        <v>634.96699999999998</v>
      </c>
      <c r="AA63" s="688">
        <v>634.96699999999998</v>
      </c>
      <c r="AB63" s="688">
        <v>634.96699999999998</v>
      </c>
      <c r="AC63" s="688">
        <v>634.96699999999998</v>
      </c>
      <c r="AD63" s="688">
        <v>637.82600000000002</v>
      </c>
      <c r="AE63" s="688">
        <v>648.32600000000002</v>
      </c>
      <c r="AF63" s="688">
        <v>656.02300000000002</v>
      </c>
      <c r="AG63" s="688">
        <v>656.14</v>
      </c>
      <c r="AH63" s="688">
        <v>647.53</v>
      </c>
      <c r="AI63" s="688">
        <v>642.18600000000004</v>
      </c>
      <c r="AJ63" s="688">
        <v>638.55600000000004</v>
      </c>
      <c r="AK63" s="688">
        <v>638.08500000000004</v>
      </c>
      <c r="AL63" s="688">
        <v>638.08600000000001</v>
      </c>
      <c r="AM63" s="688">
        <v>638.08500000000004</v>
      </c>
      <c r="AN63" s="688">
        <v>637.77300000000002</v>
      </c>
      <c r="AO63" s="688">
        <v>637.774</v>
      </c>
      <c r="AP63" s="688">
        <v>633.428</v>
      </c>
      <c r="AQ63" s="688">
        <v>627.58500000000004</v>
      </c>
      <c r="AR63" s="688">
        <v>621.30399999999997</v>
      </c>
      <c r="AS63" s="688">
        <v>621.30200000000002</v>
      </c>
      <c r="AT63" s="688">
        <v>621.30200000000002</v>
      </c>
      <c r="AU63" s="688">
        <v>617.76800000000003</v>
      </c>
      <c r="AV63" s="688">
        <v>610.64599999999996</v>
      </c>
      <c r="AW63" s="688">
        <v>601.46699999999998</v>
      </c>
      <c r="AX63" s="688">
        <v>593.68200000000002</v>
      </c>
      <c r="AY63" s="688">
        <v>588.31700000000001</v>
      </c>
      <c r="AZ63" s="688">
        <v>578.87199999999996</v>
      </c>
      <c r="BA63" s="688">
        <v>564.58000000000004</v>
      </c>
      <c r="BB63" s="688">
        <v>548.85166666999999</v>
      </c>
      <c r="BC63" s="689">
        <v>517.95669999999996</v>
      </c>
      <c r="BD63" s="689">
        <v>484.9067</v>
      </c>
      <c r="BE63" s="689">
        <v>454.9067</v>
      </c>
      <c r="BF63" s="689">
        <v>424.9067</v>
      </c>
      <c r="BG63" s="689">
        <v>394.9067</v>
      </c>
      <c r="BH63" s="689">
        <v>362.30669999999998</v>
      </c>
      <c r="BI63" s="689">
        <v>359.70670000000001</v>
      </c>
      <c r="BJ63" s="689">
        <v>357.10669999999999</v>
      </c>
      <c r="BK63" s="689">
        <v>355.60669999999999</v>
      </c>
      <c r="BL63" s="689">
        <v>354.10669999999999</v>
      </c>
      <c r="BM63" s="689">
        <v>353.30669999999998</v>
      </c>
      <c r="BN63" s="689">
        <v>350.70670000000001</v>
      </c>
      <c r="BO63" s="689">
        <v>348.10669999999999</v>
      </c>
      <c r="BP63" s="689">
        <v>345.50670000000002</v>
      </c>
      <c r="BQ63" s="689">
        <v>342.9067</v>
      </c>
      <c r="BR63" s="689">
        <v>342.9067</v>
      </c>
      <c r="BS63" s="689">
        <v>342.9067</v>
      </c>
      <c r="BT63" s="689">
        <v>339.4067</v>
      </c>
      <c r="BU63" s="689">
        <v>335.9067</v>
      </c>
      <c r="BV63" s="689">
        <v>332.4067</v>
      </c>
    </row>
    <row r="64" spans="1:74" s="400" customFormat="1" ht="12" customHeight="1" x14ac:dyDescent="0.25">
      <c r="A64" s="399"/>
      <c r="B64" s="785" t="s">
        <v>809</v>
      </c>
      <c r="C64" s="741"/>
      <c r="D64" s="741"/>
      <c r="E64" s="741"/>
      <c r="F64" s="741"/>
      <c r="G64" s="741"/>
      <c r="H64" s="741"/>
      <c r="I64" s="741"/>
      <c r="J64" s="741"/>
      <c r="K64" s="741"/>
      <c r="L64" s="741"/>
      <c r="M64" s="741"/>
      <c r="N64" s="741"/>
      <c r="O64" s="741"/>
      <c r="P64" s="741"/>
      <c r="Q64" s="735"/>
      <c r="AY64" s="481"/>
      <c r="AZ64" s="481"/>
      <c r="BA64" s="481"/>
      <c r="BB64" s="481"/>
      <c r="BC64" s="481"/>
      <c r="BD64" s="481"/>
      <c r="BE64" s="481"/>
      <c r="BF64" s="481"/>
      <c r="BG64" s="481"/>
      <c r="BH64" s="481"/>
      <c r="BI64" s="481"/>
      <c r="BJ64" s="481"/>
    </row>
    <row r="65" spans="1:74" s="400" customFormat="1" ht="12" customHeight="1" x14ac:dyDescent="0.25">
      <c r="A65" s="399"/>
      <c r="B65" s="786" t="s">
        <v>837</v>
      </c>
      <c r="C65" s="741"/>
      <c r="D65" s="741"/>
      <c r="E65" s="741"/>
      <c r="F65" s="741"/>
      <c r="G65" s="741"/>
      <c r="H65" s="741"/>
      <c r="I65" s="741"/>
      <c r="J65" s="741"/>
      <c r="K65" s="741"/>
      <c r="L65" s="741"/>
      <c r="M65" s="741"/>
      <c r="N65" s="741"/>
      <c r="O65" s="741"/>
      <c r="P65" s="741"/>
      <c r="Q65" s="735"/>
      <c r="AY65" s="481"/>
      <c r="AZ65" s="481"/>
      <c r="BA65" s="481"/>
      <c r="BB65" s="481"/>
      <c r="BC65" s="481"/>
      <c r="BD65" s="481"/>
      <c r="BE65" s="481"/>
      <c r="BF65" s="481"/>
      <c r="BG65" s="481"/>
      <c r="BH65" s="481"/>
      <c r="BI65" s="481"/>
      <c r="BJ65" s="481"/>
    </row>
    <row r="66" spans="1:74" s="400" customFormat="1" ht="12" customHeight="1" x14ac:dyDescent="0.25">
      <c r="A66" s="399"/>
      <c r="B66" s="786" t="s">
        <v>838</v>
      </c>
      <c r="C66" s="741"/>
      <c r="D66" s="741"/>
      <c r="E66" s="741"/>
      <c r="F66" s="741"/>
      <c r="G66" s="741"/>
      <c r="H66" s="741"/>
      <c r="I66" s="741"/>
      <c r="J66" s="741"/>
      <c r="K66" s="741"/>
      <c r="L66" s="741"/>
      <c r="M66" s="741"/>
      <c r="N66" s="741"/>
      <c r="O66" s="741"/>
      <c r="P66" s="741"/>
      <c r="Q66" s="735"/>
      <c r="AY66" s="481"/>
      <c r="AZ66" s="481"/>
      <c r="BA66" s="481"/>
      <c r="BB66" s="481"/>
      <c r="BC66" s="481"/>
      <c r="BD66" s="481"/>
      <c r="BE66" s="481"/>
      <c r="BF66" s="481"/>
      <c r="BG66" s="481"/>
      <c r="BH66" s="481"/>
      <c r="BI66" s="481"/>
      <c r="BJ66" s="481"/>
    </row>
    <row r="67" spans="1:74" s="400" customFormat="1" ht="12" customHeight="1" x14ac:dyDescent="0.25">
      <c r="A67" s="399"/>
      <c r="B67" s="786" t="s">
        <v>839</v>
      </c>
      <c r="C67" s="741"/>
      <c r="D67" s="741"/>
      <c r="E67" s="741"/>
      <c r="F67" s="741"/>
      <c r="G67" s="741"/>
      <c r="H67" s="741"/>
      <c r="I67" s="741"/>
      <c r="J67" s="741"/>
      <c r="K67" s="741"/>
      <c r="L67" s="741"/>
      <c r="M67" s="741"/>
      <c r="N67" s="741"/>
      <c r="O67" s="741"/>
      <c r="P67" s="741"/>
      <c r="Q67" s="735"/>
      <c r="AY67" s="481"/>
      <c r="AZ67" s="481"/>
      <c r="BA67" s="481"/>
      <c r="BB67" s="481"/>
      <c r="BC67" s="481"/>
      <c r="BD67" s="481"/>
      <c r="BE67" s="481"/>
      <c r="BF67" s="481"/>
      <c r="BG67" s="481"/>
      <c r="BH67" s="481"/>
      <c r="BI67" s="481"/>
      <c r="BJ67" s="481"/>
    </row>
    <row r="68" spans="1:74" s="400" customFormat="1" ht="20.5" customHeight="1" x14ac:dyDescent="0.25">
      <c r="A68" s="399"/>
      <c r="B68" s="785" t="s">
        <v>1378</v>
      </c>
      <c r="C68" s="735"/>
      <c r="D68" s="735"/>
      <c r="E68" s="735"/>
      <c r="F68" s="735"/>
      <c r="G68" s="735"/>
      <c r="H68" s="735"/>
      <c r="I68" s="735"/>
      <c r="J68" s="735"/>
      <c r="K68" s="735"/>
      <c r="L68" s="735"/>
      <c r="M68" s="735"/>
      <c r="N68" s="735"/>
      <c r="O68" s="735"/>
      <c r="P68" s="735"/>
      <c r="Q68" s="735"/>
      <c r="AY68" s="481"/>
      <c r="AZ68" s="481"/>
      <c r="BA68" s="481"/>
      <c r="BB68" s="481"/>
      <c r="BC68" s="481"/>
      <c r="BD68" s="481"/>
      <c r="BE68" s="481"/>
      <c r="BF68" s="481"/>
      <c r="BG68" s="481"/>
      <c r="BH68" s="481"/>
      <c r="BI68" s="481"/>
      <c r="BJ68" s="481"/>
    </row>
    <row r="69" spans="1:74" s="400" customFormat="1" ht="12" customHeight="1" x14ac:dyDescent="0.25">
      <c r="A69" s="399"/>
      <c r="B69" s="785" t="s">
        <v>874</v>
      </c>
      <c r="C69" s="741"/>
      <c r="D69" s="741"/>
      <c r="E69" s="741"/>
      <c r="F69" s="741"/>
      <c r="G69" s="741"/>
      <c r="H69" s="741"/>
      <c r="I69" s="741"/>
      <c r="J69" s="741"/>
      <c r="K69" s="741"/>
      <c r="L69" s="741"/>
      <c r="M69" s="741"/>
      <c r="N69" s="741"/>
      <c r="O69" s="741"/>
      <c r="P69" s="741"/>
      <c r="Q69" s="735"/>
      <c r="AY69" s="481"/>
      <c r="AZ69" s="481"/>
      <c r="BA69" s="481"/>
      <c r="BB69" s="481"/>
      <c r="BC69" s="481"/>
      <c r="BD69" s="481"/>
      <c r="BE69" s="481"/>
      <c r="BF69" s="481"/>
      <c r="BG69" s="481"/>
      <c r="BH69" s="481"/>
      <c r="BI69" s="481"/>
      <c r="BJ69" s="481"/>
    </row>
    <row r="70" spans="1:74" s="400" customFormat="1" ht="19.75" customHeight="1" x14ac:dyDescent="0.25">
      <c r="A70" s="399"/>
      <c r="B70" s="785" t="s">
        <v>1391</v>
      </c>
      <c r="C70" s="741"/>
      <c r="D70" s="741"/>
      <c r="E70" s="741"/>
      <c r="F70" s="741"/>
      <c r="G70" s="741"/>
      <c r="H70" s="741"/>
      <c r="I70" s="741"/>
      <c r="J70" s="741"/>
      <c r="K70" s="741"/>
      <c r="L70" s="741"/>
      <c r="M70" s="741"/>
      <c r="N70" s="741"/>
      <c r="O70" s="741"/>
      <c r="P70" s="741"/>
      <c r="Q70" s="735"/>
      <c r="AY70" s="481"/>
      <c r="AZ70" s="481"/>
      <c r="BA70" s="481"/>
      <c r="BB70" s="481"/>
      <c r="BC70" s="481"/>
      <c r="BD70" s="481"/>
      <c r="BE70" s="481"/>
      <c r="BF70" s="481"/>
      <c r="BG70" s="481"/>
      <c r="BH70" s="481"/>
      <c r="BI70" s="481"/>
      <c r="BJ70" s="481"/>
    </row>
    <row r="71" spans="1:74" s="400" customFormat="1" ht="12" customHeight="1" x14ac:dyDescent="0.25">
      <c r="A71" s="399"/>
      <c r="B71" s="755" t="s">
        <v>808</v>
      </c>
      <c r="C71" s="756"/>
      <c r="D71" s="756"/>
      <c r="E71" s="756"/>
      <c r="F71" s="756"/>
      <c r="G71" s="756"/>
      <c r="H71" s="756"/>
      <c r="I71" s="756"/>
      <c r="J71" s="756"/>
      <c r="K71" s="756"/>
      <c r="L71" s="756"/>
      <c r="M71" s="756"/>
      <c r="N71" s="756"/>
      <c r="O71" s="756"/>
      <c r="P71" s="756"/>
      <c r="Q71" s="756"/>
      <c r="AY71" s="481"/>
      <c r="AZ71" s="481"/>
      <c r="BA71" s="481"/>
      <c r="BB71" s="481"/>
      <c r="BC71" s="481"/>
      <c r="BD71" s="481"/>
      <c r="BE71" s="481"/>
      <c r="BF71" s="481"/>
      <c r="BG71" s="481"/>
      <c r="BH71" s="481"/>
      <c r="BI71" s="481"/>
      <c r="BJ71" s="481"/>
    </row>
    <row r="72" spans="1:74" s="400" customFormat="1" ht="12" customHeight="1" x14ac:dyDescent="0.25">
      <c r="A72" s="399"/>
      <c r="B72" s="789" t="s">
        <v>840</v>
      </c>
      <c r="C72" s="741"/>
      <c r="D72" s="741"/>
      <c r="E72" s="741"/>
      <c r="F72" s="741"/>
      <c r="G72" s="741"/>
      <c r="H72" s="741"/>
      <c r="I72" s="741"/>
      <c r="J72" s="741"/>
      <c r="K72" s="741"/>
      <c r="L72" s="741"/>
      <c r="M72" s="741"/>
      <c r="N72" s="741"/>
      <c r="O72" s="741"/>
      <c r="P72" s="741"/>
      <c r="Q72" s="735"/>
      <c r="AY72" s="481"/>
      <c r="AZ72" s="481"/>
      <c r="BA72" s="481"/>
      <c r="BB72" s="481"/>
      <c r="BC72" s="481"/>
      <c r="BD72" s="481"/>
      <c r="BE72" s="481"/>
      <c r="BF72" s="481"/>
      <c r="BG72" s="481"/>
      <c r="BH72" s="481"/>
      <c r="BI72" s="481"/>
      <c r="BJ72" s="481"/>
    </row>
    <row r="73" spans="1:74" s="400" customFormat="1" ht="12" customHeight="1" x14ac:dyDescent="0.25">
      <c r="A73" s="399"/>
      <c r="B73" s="790" t="s">
        <v>841</v>
      </c>
      <c r="C73" s="735"/>
      <c r="D73" s="735"/>
      <c r="E73" s="735"/>
      <c r="F73" s="735"/>
      <c r="G73" s="735"/>
      <c r="H73" s="735"/>
      <c r="I73" s="735"/>
      <c r="J73" s="735"/>
      <c r="K73" s="735"/>
      <c r="L73" s="735"/>
      <c r="M73" s="735"/>
      <c r="N73" s="735"/>
      <c r="O73" s="735"/>
      <c r="P73" s="735"/>
      <c r="Q73" s="735"/>
      <c r="AY73" s="481"/>
      <c r="AZ73" s="481"/>
      <c r="BA73" s="481"/>
      <c r="BB73" s="481"/>
      <c r="BC73" s="481"/>
      <c r="BD73" s="481"/>
      <c r="BE73" s="481"/>
      <c r="BF73" s="481"/>
      <c r="BG73" s="481"/>
      <c r="BH73" s="481"/>
      <c r="BI73" s="481"/>
      <c r="BJ73" s="481"/>
    </row>
    <row r="74" spans="1:74" s="400" customFormat="1" ht="12" customHeight="1" x14ac:dyDescent="0.25">
      <c r="A74" s="399"/>
      <c r="B74" s="749" t="str">
        <f>"Notes: "&amp;"EIA completed modeling and analysis for this report on " &amp;Dates!D2&amp;"."</f>
        <v>Notes: EIA completed modeling and analysis for this report on Thursday May 5, 2022.</v>
      </c>
      <c r="C74" s="748"/>
      <c r="D74" s="748"/>
      <c r="E74" s="748"/>
      <c r="F74" s="748"/>
      <c r="G74" s="748"/>
      <c r="H74" s="748"/>
      <c r="I74" s="748"/>
      <c r="J74" s="748"/>
      <c r="K74" s="748"/>
      <c r="L74" s="748"/>
      <c r="M74" s="748"/>
      <c r="N74" s="748"/>
      <c r="O74" s="748"/>
      <c r="P74" s="748"/>
      <c r="Q74" s="748"/>
      <c r="AY74" s="481"/>
      <c r="AZ74" s="481"/>
      <c r="BA74" s="481"/>
      <c r="BB74" s="481"/>
      <c r="BC74" s="481"/>
      <c r="BD74" s="481"/>
      <c r="BE74" s="481"/>
      <c r="BF74" s="481"/>
      <c r="BG74" s="481"/>
      <c r="BH74" s="481"/>
      <c r="BI74" s="481"/>
      <c r="BJ74" s="481"/>
    </row>
    <row r="75" spans="1:74" s="400" customFormat="1" ht="12" customHeight="1" x14ac:dyDescent="0.25">
      <c r="A75" s="399"/>
      <c r="B75" s="749" t="s">
        <v>351</v>
      </c>
      <c r="C75" s="748"/>
      <c r="D75" s="748"/>
      <c r="E75" s="748"/>
      <c r="F75" s="748"/>
      <c r="G75" s="748"/>
      <c r="H75" s="748"/>
      <c r="I75" s="748"/>
      <c r="J75" s="748"/>
      <c r="K75" s="748"/>
      <c r="L75" s="748"/>
      <c r="M75" s="748"/>
      <c r="N75" s="748"/>
      <c r="O75" s="748"/>
      <c r="P75" s="748"/>
      <c r="Q75" s="748"/>
      <c r="AY75" s="481"/>
      <c r="AZ75" s="481"/>
      <c r="BA75" s="481"/>
      <c r="BB75" s="481"/>
      <c r="BC75" s="481"/>
      <c r="BD75" s="481"/>
      <c r="BE75" s="481"/>
      <c r="BF75" s="481"/>
      <c r="BG75" s="481"/>
      <c r="BH75" s="481"/>
      <c r="BI75" s="481"/>
      <c r="BJ75" s="481"/>
    </row>
    <row r="76" spans="1:74" s="400" customFormat="1" ht="12" customHeight="1" x14ac:dyDescent="0.25">
      <c r="A76" s="399"/>
      <c r="B76" s="742" t="s">
        <v>842</v>
      </c>
      <c r="C76" s="741"/>
      <c r="D76" s="741"/>
      <c r="E76" s="741"/>
      <c r="F76" s="741"/>
      <c r="G76" s="741"/>
      <c r="H76" s="741"/>
      <c r="I76" s="741"/>
      <c r="J76" s="741"/>
      <c r="K76" s="741"/>
      <c r="L76" s="741"/>
      <c r="M76" s="741"/>
      <c r="N76" s="741"/>
      <c r="O76" s="741"/>
      <c r="P76" s="741"/>
      <c r="Q76" s="735"/>
      <c r="AY76" s="481"/>
      <c r="AZ76" s="481"/>
      <c r="BA76" s="481"/>
      <c r="BB76" s="481"/>
      <c r="BC76" s="481"/>
      <c r="BD76" s="481"/>
      <c r="BE76" s="481"/>
      <c r="BF76" s="481"/>
      <c r="BG76" s="481"/>
      <c r="BH76" s="481"/>
      <c r="BI76" s="481"/>
      <c r="BJ76" s="481"/>
    </row>
    <row r="77" spans="1:74" s="400" customFormat="1" ht="12" customHeight="1" x14ac:dyDescent="0.25">
      <c r="A77" s="399"/>
      <c r="B77" s="743" t="s">
        <v>843</v>
      </c>
      <c r="C77" s="745"/>
      <c r="D77" s="745"/>
      <c r="E77" s="745"/>
      <c r="F77" s="745"/>
      <c r="G77" s="745"/>
      <c r="H77" s="745"/>
      <c r="I77" s="745"/>
      <c r="J77" s="745"/>
      <c r="K77" s="745"/>
      <c r="L77" s="745"/>
      <c r="M77" s="745"/>
      <c r="N77" s="745"/>
      <c r="O77" s="745"/>
      <c r="P77" s="745"/>
      <c r="Q77" s="735"/>
      <c r="AY77" s="481"/>
      <c r="AZ77" s="481"/>
      <c r="BA77" s="481"/>
      <c r="BB77" s="481"/>
      <c r="BC77" s="481"/>
      <c r="BD77" s="481"/>
      <c r="BE77" s="481"/>
      <c r="BF77" s="481"/>
      <c r="BG77" s="481"/>
      <c r="BH77" s="481"/>
      <c r="BI77" s="481"/>
      <c r="BJ77" s="481"/>
    </row>
    <row r="78" spans="1:74" s="400" customFormat="1" ht="12" customHeight="1" x14ac:dyDescent="0.25">
      <c r="A78" s="399"/>
      <c r="B78" s="744" t="s">
        <v>831</v>
      </c>
      <c r="C78" s="745"/>
      <c r="D78" s="745"/>
      <c r="E78" s="745"/>
      <c r="F78" s="745"/>
      <c r="G78" s="745"/>
      <c r="H78" s="745"/>
      <c r="I78" s="745"/>
      <c r="J78" s="745"/>
      <c r="K78" s="745"/>
      <c r="L78" s="745"/>
      <c r="M78" s="745"/>
      <c r="N78" s="745"/>
      <c r="O78" s="745"/>
      <c r="P78" s="745"/>
      <c r="Q78" s="735"/>
      <c r="AY78" s="481"/>
      <c r="AZ78" s="481"/>
      <c r="BA78" s="481"/>
      <c r="BB78" s="481"/>
      <c r="BC78" s="481"/>
      <c r="BD78" s="481"/>
      <c r="BE78" s="481"/>
      <c r="BF78" s="481"/>
      <c r="BG78" s="481"/>
      <c r="BH78" s="481"/>
      <c r="BI78" s="481"/>
      <c r="BJ78" s="481"/>
    </row>
    <row r="79" spans="1:74" s="401" customFormat="1" ht="12" customHeight="1" x14ac:dyDescent="0.25">
      <c r="A79" s="393"/>
      <c r="B79" s="764" t="s">
        <v>1362</v>
      </c>
      <c r="C79" s="735"/>
      <c r="D79" s="735"/>
      <c r="E79" s="735"/>
      <c r="F79" s="735"/>
      <c r="G79" s="735"/>
      <c r="H79" s="735"/>
      <c r="I79" s="735"/>
      <c r="J79" s="735"/>
      <c r="K79" s="735"/>
      <c r="L79" s="735"/>
      <c r="M79" s="735"/>
      <c r="N79" s="735"/>
      <c r="O79" s="735"/>
      <c r="P79" s="735"/>
      <c r="Q79" s="735"/>
      <c r="AY79" s="482"/>
      <c r="AZ79" s="482"/>
      <c r="BA79" s="482"/>
      <c r="BB79" s="482"/>
      <c r="BC79" s="482"/>
      <c r="BD79" s="482"/>
      <c r="BE79" s="482"/>
      <c r="BF79" s="482"/>
      <c r="BG79" s="482"/>
      <c r="BH79" s="482"/>
      <c r="BI79" s="482"/>
      <c r="BJ79" s="482"/>
    </row>
    <row r="80" spans="1:74" ht="10" x14ac:dyDescent="0.2">
      <c r="BD80" s="367"/>
      <c r="BE80" s="367"/>
      <c r="BF80" s="367"/>
      <c r="BK80" s="367"/>
      <c r="BL80" s="367"/>
      <c r="BM80" s="367"/>
      <c r="BN80" s="367"/>
      <c r="BO80" s="367"/>
      <c r="BP80" s="367"/>
      <c r="BQ80" s="367"/>
      <c r="BR80" s="367"/>
      <c r="BS80" s="367"/>
      <c r="BT80" s="367"/>
      <c r="BU80" s="367"/>
      <c r="BV80" s="367"/>
    </row>
    <row r="81" spans="56:74" ht="10" x14ac:dyDescent="0.2">
      <c r="BD81" s="367"/>
      <c r="BE81" s="367"/>
      <c r="BF81" s="367"/>
      <c r="BK81" s="367"/>
      <c r="BL81" s="367"/>
      <c r="BM81" s="367"/>
      <c r="BN81" s="367"/>
      <c r="BO81" s="367"/>
      <c r="BP81" s="367"/>
      <c r="BQ81" s="367"/>
      <c r="BR81" s="367"/>
      <c r="BS81" s="367"/>
      <c r="BT81" s="367"/>
      <c r="BU81" s="367"/>
      <c r="BV81" s="367"/>
    </row>
    <row r="82" spans="56:74" ht="10" x14ac:dyDescent="0.2">
      <c r="BD82" s="367"/>
      <c r="BE82" s="367"/>
      <c r="BF82" s="367"/>
      <c r="BK82" s="367"/>
      <c r="BL82" s="367"/>
      <c r="BM82" s="367"/>
      <c r="BN82" s="367"/>
      <c r="BO82" s="367"/>
      <c r="BP82" s="367"/>
      <c r="BQ82" s="367"/>
      <c r="BR82" s="367"/>
      <c r="BS82" s="367"/>
      <c r="BT82" s="367"/>
      <c r="BU82" s="367"/>
      <c r="BV82" s="367"/>
    </row>
    <row r="83" spans="56:74" ht="10" x14ac:dyDescent="0.2">
      <c r="BD83" s="367"/>
      <c r="BE83" s="367"/>
      <c r="BF83" s="367"/>
      <c r="BK83" s="367"/>
      <c r="BL83" s="367"/>
      <c r="BM83" s="367"/>
      <c r="BN83" s="367"/>
      <c r="BO83" s="367"/>
      <c r="BP83" s="367"/>
      <c r="BQ83" s="367"/>
      <c r="BR83" s="367"/>
      <c r="BS83" s="367"/>
      <c r="BT83" s="367"/>
      <c r="BU83" s="367"/>
      <c r="BV83" s="367"/>
    </row>
    <row r="84" spans="56:74" ht="10" x14ac:dyDescent="0.2">
      <c r="BD84" s="367"/>
      <c r="BE84" s="367"/>
      <c r="BF84" s="367"/>
      <c r="BK84" s="367"/>
      <c r="BL84" s="367"/>
      <c r="BM84" s="367"/>
      <c r="BN84" s="367"/>
      <c r="BO84" s="367"/>
      <c r="BP84" s="367"/>
      <c r="BQ84" s="367"/>
      <c r="BR84" s="367"/>
      <c r="BS84" s="367"/>
      <c r="BT84" s="367"/>
      <c r="BU84" s="367"/>
      <c r="BV84" s="367"/>
    </row>
    <row r="85" spans="56:74" ht="10" x14ac:dyDescent="0.2">
      <c r="BD85" s="367"/>
      <c r="BE85" s="367"/>
      <c r="BF85" s="367"/>
      <c r="BK85" s="367"/>
      <c r="BL85" s="367"/>
      <c r="BM85" s="367"/>
      <c r="BN85" s="367"/>
      <c r="BO85" s="367"/>
      <c r="BP85" s="367"/>
      <c r="BQ85" s="367"/>
      <c r="BR85" s="367"/>
      <c r="BS85" s="367"/>
      <c r="BT85" s="367"/>
      <c r="BU85" s="367"/>
      <c r="BV85" s="367"/>
    </row>
    <row r="86" spans="56:74" ht="10" x14ac:dyDescent="0.2">
      <c r="BD86" s="367"/>
      <c r="BE86" s="367"/>
      <c r="BF86" s="367"/>
      <c r="BK86" s="367"/>
      <c r="BL86" s="367"/>
      <c r="BM86" s="367"/>
      <c r="BN86" s="367"/>
      <c r="BO86" s="367"/>
      <c r="BP86" s="367"/>
      <c r="BQ86" s="367"/>
      <c r="BR86" s="367"/>
      <c r="BS86" s="367"/>
      <c r="BT86" s="367"/>
      <c r="BU86" s="367"/>
      <c r="BV86" s="367"/>
    </row>
    <row r="87" spans="56:74" ht="10" x14ac:dyDescent="0.2">
      <c r="BD87" s="367"/>
      <c r="BE87" s="367"/>
      <c r="BF87" s="367"/>
      <c r="BK87" s="367"/>
      <c r="BL87" s="367"/>
      <c r="BM87" s="367"/>
      <c r="BN87" s="367"/>
      <c r="BO87" s="367"/>
      <c r="BP87" s="367"/>
      <c r="BQ87" s="367"/>
      <c r="BR87" s="367"/>
      <c r="BS87" s="367"/>
      <c r="BT87" s="367"/>
      <c r="BU87" s="367"/>
      <c r="BV87" s="367"/>
    </row>
    <row r="88" spans="56:74" ht="10" x14ac:dyDescent="0.2">
      <c r="BD88" s="367"/>
      <c r="BE88" s="367"/>
      <c r="BF88" s="367"/>
      <c r="BK88" s="367"/>
      <c r="BL88" s="367"/>
      <c r="BM88" s="367"/>
      <c r="BN88" s="367"/>
      <c r="BO88" s="367"/>
      <c r="BP88" s="367"/>
      <c r="BQ88" s="367"/>
      <c r="BR88" s="367"/>
      <c r="BS88" s="367"/>
      <c r="BT88" s="367"/>
      <c r="BU88" s="367"/>
      <c r="BV88" s="367"/>
    </row>
    <row r="89" spans="56:74" ht="10" x14ac:dyDescent="0.2">
      <c r="BD89" s="367"/>
      <c r="BE89" s="367"/>
      <c r="BF89" s="367"/>
      <c r="BK89" s="367"/>
      <c r="BL89" s="367"/>
      <c r="BM89" s="367"/>
      <c r="BN89" s="367"/>
      <c r="BO89" s="367"/>
      <c r="BP89" s="367"/>
      <c r="BQ89" s="367"/>
      <c r="BR89" s="367"/>
      <c r="BS89" s="367"/>
      <c r="BT89" s="367"/>
      <c r="BU89" s="367"/>
      <c r="BV89" s="367"/>
    </row>
    <row r="90" spans="56:74" ht="10" x14ac:dyDescent="0.2">
      <c r="BD90" s="367"/>
      <c r="BE90" s="367"/>
      <c r="BF90" s="367"/>
      <c r="BK90" s="367"/>
      <c r="BL90" s="367"/>
      <c r="BM90" s="367"/>
      <c r="BN90" s="367"/>
      <c r="BO90" s="367"/>
      <c r="BP90" s="367"/>
      <c r="BQ90" s="367"/>
      <c r="BR90" s="367"/>
      <c r="BS90" s="367"/>
      <c r="BT90" s="367"/>
      <c r="BU90" s="367"/>
      <c r="BV90" s="367"/>
    </row>
    <row r="91" spans="56:74" ht="10" x14ac:dyDescent="0.2">
      <c r="BD91" s="367"/>
      <c r="BE91" s="367"/>
      <c r="BF91" s="367"/>
      <c r="BK91" s="367"/>
      <c r="BL91" s="367"/>
      <c r="BM91" s="367"/>
      <c r="BN91" s="367"/>
      <c r="BO91" s="367"/>
      <c r="BP91" s="367"/>
      <c r="BQ91" s="367"/>
      <c r="BR91" s="367"/>
      <c r="BS91" s="367"/>
      <c r="BT91" s="367"/>
      <c r="BU91" s="367"/>
      <c r="BV91" s="367"/>
    </row>
    <row r="92" spans="56:74" ht="10" x14ac:dyDescent="0.2">
      <c r="BD92" s="367"/>
      <c r="BE92" s="367"/>
      <c r="BF92" s="367"/>
      <c r="BK92" s="367"/>
      <c r="BL92" s="367"/>
      <c r="BM92" s="367"/>
      <c r="BN92" s="367"/>
      <c r="BO92" s="367"/>
      <c r="BP92" s="367"/>
      <c r="BQ92" s="367"/>
      <c r="BR92" s="367"/>
      <c r="BS92" s="367"/>
      <c r="BT92" s="367"/>
      <c r="BU92" s="367"/>
      <c r="BV92" s="367"/>
    </row>
    <row r="93" spans="56:74" ht="10" x14ac:dyDescent="0.2">
      <c r="BD93" s="367"/>
      <c r="BE93" s="367"/>
      <c r="BF93" s="367"/>
      <c r="BK93" s="367"/>
      <c r="BL93" s="367"/>
      <c r="BM93" s="367"/>
      <c r="BN93" s="367"/>
      <c r="BO93" s="367"/>
      <c r="BP93" s="367"/>
      <c r="BQ93" s="367"/>
      <c r="BR93" s="367"/>
      <c r="BS93" s="367"/>
      <c r="BT93" s="367"/>
      <c r="BU93" s="367"/>
      <c r="BV93" s="367"/>
    </row>
    <row r="94" spans="56:74" ht="10" x14ac:dyDescent="0.2">
      <c r="BD94" s="367"/>
      <c r="BE94" s="367"/>
      <c r="BF94" s="367"/>
      <c r="BK94" s="367"/>
      <c r="BL94" s="367"/>
      <c r="BM94" s="367"/>
      <c r="BN94" s="367"/>
      <c r="BO94" s="367"/>
      <c r="BP94" s="367"/>
      <c r="BQ94" s="367"/>
      <c r="BR94" s="367"/>
      <c r="BS94" s="367"/>
      <c r="BT94" s="367"/>
      <c r="BU94" s="367"/>
      <c r="BV94" s="367"/>
    </row>
    <row r="95" spans="56:74" ht="10" x14ac:dyDescent="0.2">
      <c r="BD95" s="367"/>
      <c r="BE95" s="367"/>
      <c r="BF95" s="367"/>
      <c r="BK95" s="367"/>
      <c r="BL95" s="367"/>
      <c r="BM95" s="367"/>
      <c r="BN95" s="367"/>
      <c r="BO95" s="367"/>
      <c r="BP95" s="367"/>
      <c r="BQ95" s="367"/>
      <c r="BR95" s="367"/>
      <c r="BS95" s="367"/>
      <c r="BT95" s="367"/>
      <c r="BU95" s="367"/>
      <c r="BV95" s="367"/>
    </row>
    <row r="96" spans="56:74" ht="10" x14ac:dyDescent="0.2">
      <c r="BD96" s="367"/>
      <c r="BE96" s="367"/>
      <c r="BF96" s="367"/>
      <c r="BK96" s="367"/>
      <c r="BL96" s="367"/>
      <c r="BM96" s="367"/>
      <c r="BN96" s="367"/>
      <c r="BO96" s="367"/>
      <c r="BP96" s="367"/>
      <c r="BQ96" s="367"/>
      <c r="BR96" s="367"/>
      <c r="BS96" s="367"/>
      <c r="BT96" s="367"/>
      <c r="BU96" s="367"/>
      <c r="BV96" s="367"/>
    </row>
    <row r="97" spans="56:74" ht="10" x14ac:dyDescent="0.2">
      <c r="BD97" s="367"/>
      <c r="BE97" s="367"/>
      <c r="BF97" s="367"/>
      <c r="BK97" s="367"/>
      <c r="BL97" s="367"/>
      <c r="BM97" s="367"/>
      <c r="BN97" s="367"/>
      <c r="BO97" s="367"/>
      <c r="BP97" s="367"/>
      <c r="BQ97" s="367"/>
      <c r="BR97" s="367"/>
      <c r="BS97" s="367"/>
      <c r="BT97" s="367"/>
      <c r="BU97" s="367"/>
      <c r="BV97" s="367"/>
    </row>
    <row r="98" spans="56:74" ht="10" x14ac:dyDescent="0.2">
      <c r="BD98" s="367"/>
      <c r="BE98" s="367"/>
      <c r="BF98" s="367"/>
      <c r="BK98" s="367"/>
      <c r="BL98" s="367"/>
      <c r="BM98" s="367"/>
      <c r="BN98" s="367"/>
      <c r="BO98" s="367"/>
      <c r="BP98" s="367"/>
      <c r="BQ98" s="367"/>
      <c r="BR98" s="367"/>
      <c r="BS98" s="367"/>
      <c r="BT98" s="367"/>
      <c r="BU98" s="367"/>
      <c r="BV98" s="367"/>
    </row>
    <row r="99" spans="56:74" ht="10" x14ac:dyDescent="0.2">
      <c r="BD99" s="367"/>
      <c r="BE99" s="367"/>
      <c r="BF99" s="367"/>
      <c r="BK99" s="367"/>
      <c r="BL99" s="367"/>
      <c r="BM99" s="367"/>
      <c r="BN99" s="367"/>
      <c r="BO99" s="367"/>
      <c r="BP99" s="367"/>
      <c r="BQ99" s="367"/>
      <c r="BR99" s="367"/>
      <c r="BS99" s="367"/>
      <c r="BT99" s="367"/>
      <c r="BU99" s="367"/>
      <c r="BV99" s="367"/>
    </row>
    <row r="100" spans="56:74" ht="10" x14ac:dyDescent="0.2">
      <c r="BD100" s="367"/>
      <c r="BE100" s="367"/>
      <c r="BF100" s="367"/>
      <c r="BK100" s="367"/>
      <c r="BL100" s="367"/>
      <c r="BM100" s="367"/>
      <c r="BN100" s="367"/>
      <c r="BO100" s="367"/>
      <c r="BP100" s="367"/>
      <c r="BQ100" s="367"/>
      <c r="BR100" s="367"/>
      <c r="BS100" s="367"/>
      <c r="BT100" s="367"/>
      <c r="BU100" s="367"/>
      <c r="BV100" s="367"/>
    </row>
    <row r="101" spans="56:74" ht="10" x14ac:dyDescent="0.2">
      <c r="BD101" s="367"/>
      <c r="BE101" s="367"/>
      <c r="BF101" s="367"/>
      <c r="BK101" s="367"/>
      <c r="BL101" s="367"/>
      <c r="BM101" s="367"/>
      <c r="BN101" s="367"/>
      <c r="BO101" s="367"/>
      <c r="BP101" s="367"/>
      <c r="BQ101" s="367"/>
      <c r="BR101" s="367"/>
      <c r="BS101" s="367"/>
      <c r="BT101" s="367"/>
      <c r="BU101" s="367"/>
      <c r="BV101" s="367"/>
    </row>
    <row r="102" spans="56:74" ht="10" x14ac:dyDescent="0.2">
      <c r="BD102" s="367"/>
      <c r="BE102" s="367"/>
      <c r="BF102" s="367"/>
      <c r="BK102" s="367"/>
      <c r="BL102" s="367"/>
      <c r="BM102" s="367"/>
      <c r="BN102" s="367"/>
      <c r="BO102" s="367"/>
      <c r="BP102" s="367"/>
      <c r="BQ102" s="367"/>
      <c r="BR102" s="367"/>
      <c r="BS102" s="367"/>
      <c r="BT102" s="367"/>
      <c r="BU102" s="367"/>
      <c r="BV102" s="367"/>
    </row>
    <row r="103" spans="56:74" ht="10" x14ac:dyDescent="0.2">
      <c r="BD103" s="367"/>
      <c r="BE103" s="367"/>
      <c r="BF103" s="367"/>
      <c r="BK103" s="367"/>
      <c r="BL103" s="367"/>
      <c r="BM103" s="367"/>
      <c r="BN103" s="367"/>
      <c r="BO103" s="367"/>
      <c r="BP103" s="367"/>
      <c r="BQ103" s="367"/>
      <c r="BR103" s="367"/>
      <c r="BS103" s="367"/>
      <c r="BT103" s="367"/>
      <c r="BU103" s="367"/>
      <c r="BV103" s="367"/>
    </row>
    <row r="104" spans="56:74" ht="10" x14ac:dyDescent="0.2">
      <c r="BD104" s="367"/>
      <c r="BE104" s="367"/>
      <c r="BF104" s="367"/>
      <c r="BK104" s="367"/>
      <c r="BL104" s="367"/>
      <c r="BM104" s="367"/>
      <c r="BN104" s="367"/>
      <c r="BO104" s="367"/>
      <c r="BP104" s="367"/>
      <c r="BQ104" s="367"/>
      <c r="BR104" s="367"/>
      <c r="BS104" s="367"/>
      <c r="BT104" s="367"/>
      <c r="BU104" s="367"/>
      <c r="BV104" s="367"/>
    </row>
    <row r="105" spans="56:74" x14ac:dyDescent="0.25">
      <c r="BK105" s="367"/>
      <c r="BL105" s="367"/>
      <c r="BM105" s="367"/>
      <c r="BN105" s="367"/>
      <c r="BO105" s="367"/>
      <c r="BP105" s="367"/>
      <c r="BQ105" s="367"/>
      <c r="BR105" s="367"/>
      <c r="BS105" s="367"/>
      <c r="BT105" s="367"/>
      <c r="BU105" s="367"/>
      <c r="BV105" s="367"/>
    </row>
    <row r="106" spans="56:74" x14ac:dyDescent="0.25">
      <c r="BK106" s="367"/>
      <c r="BL106" s="367"/>
      <c r="BM106" s="367"/>
      <c r="BN106" s="367"/>
      <c r="BO106" s="367"/>
      <c r="BP106" s="367"/>
      <c r="BQ106" s="367"/>
      <c r="BR106" s="367"/>
      <c r="BS106" s="367"/>
      <c r="BT106" s="367"/>
      <c r="BU106" s="367"/>
      <c r="BV106" s="367"/>
    </row>
    <row r="107" spans="56:74" x14ac:dyDescent="0.25">
      <c r="BK107" s="367"/>
      <c r="BL107" s="367"/>
      <c r="BM107" s="367"/>
      <c r="BN107" s="367"/>
      <c r="BO107" s="367"/>
      <c r="BP107" s="367"/>
      <c r="BQ107" s="367"/>
      <c r="BR107" s="367"/>
      <c r="BS107" s="367"/>
      <c r="BT107" s="367"/>
      <c r="BU107" s="367"/>
      <c r="BV107" s="367"/>
    </row>
    <row r="108" spans="56:74" x14ac:dyDescent="0.25">
      <c r="BK108" s="367"/>
      <c r="BL108" s="367"/>
      <c r="BM108" s="367"/>
      <c r="BN108" s="367"/>
      <c r="BO108" s="367"/>
      <c r="BP108" s="367"/>
      <c r="BQ108" s="367"/>
      <c r="BR108" s="367"/>
      <c r="BS108" s="367"/>
      <c r="BT108" s="367"/>
      <c r="BU108" s="367"/>
      <c r="BV108" s="367"/>
    </row>
    <row r="109" spans="56:74" x14ac:dyDescent="0.25">
      <c r="BK109" s="367"/>
      <c r="BL109" s="367"/>
      <c r="BM109" s="367"/>
      <c r="BN109" s="367"/>
      <c r="BO109" s="367"/>
      <c r="BP109" s="367"/>
      <c r="BQ109" s="367"/>
      <c r="BR109" s="367"/>
      <c r="BS109" s="367"/>
      <c r="BT109" s="367"/>
      <c r="BU109" s="367"/>
      <c r="BV109" s="367"/>
    </row>
    <row r="110" spans="56:74" x14ac:dyDescent="0.25">
      <c r="BK110" s="367"/>
      <c r="BL110" s="367"/>
      <c r="BM110" s="367"/>
      <c r="BN110" s="367"/>
      <c r="BO110" s="367"/>
      <c r="BP110" s="367"/>
      <c r="BQ110" s="367"/>
      <c r="BR110" s="367"/>
      <c r="BS110" s="367"/>
      <c r="BT110" s="367"/>
      <c r="BU110" s="367"/>
      <c r="BV110" s="367"/>
    </row>
    <row r="111" spans="56:74" x14ac:dyDescent="0.25">
      <c r="BK111" s="367"/>
      <c r="BL111" s="367"/>
      <c r="BM111" s="367"/>
      <c r="BN111" s="367"/>
      <c r="BO111" s="367"/>
      <c r="BP111" s="367"/>
      <c r="BQ111" s="367"/>
      <c r="BR111" s="367"/>
      <c r="BS111" s="367"/>
      <c r="BT111" s="367"/>
      <c r="BU111" s="367"/>
      <c r="BV111" s="367"/>
    </row>
    <row r="112" spans="56:74" x14ac:dyDescent="0.25">
      <c r="BK112" s="367"/>
      <c r="BL112" s="367"/>
      <c r="BM112" s="367"/>
      <c r="BN112" s="367"/>
      <c r="BO112" s="367"/>
      <c r="BP112" s="367"/>
      <c r="BQ112" s="367"/>
      <c r="BR112" s="367"/>
      <c r="BS112" s="367"/>
      <c r="BT112" s="367"/>
      <c r="BU112" s="367"/>
      <c r="BV112" s="367"/>
    </row>
    <row r="113" spans="63:74" x14ac:dyDescent="0.25">
      <c r="BK113" s="367"/>
      <c r="BL113" s="367"/>
      <c r="BM113" s="367"/>
      <c r="BN113" s="367"/>
      <c r="BO113" s="367"/>
      <c r="BP113" s="367"/>
      <c r="BQ113" s="367"/>
      <c r="BR113" s="367"/>
      <c r="BS113" s="367"/>
      <c r="BT113" s="367"/>
      <c r="BU113" s="367"/>
      <c r="BV113" s="367"/>
    </row>
    <row r="114" spans="63:74" x14ac:dyDescent="0.25">
      <c r="BK114" s="367"/>
      <c r="BL114" s="367"/>
      <c r="BM114" s="367"/>
      <c r="BN114" s="367"/>
      <c r="BO114" s="367"/>
      <c r="BP114" s="367"/>
      <c r="BQ114" s="367"/>
      <c r="BR114" s="367"/>
      <c r="BS114" s="367"/>
      <c r="BT114" s="367"/>
      <c r="BU114" s="367"/>
      <c r="BV114" s="367"/>
    </row>
    <row r="115" spans="63:74" x14ac:dyDescent="0.25">
      <c r="BK115" s="367"/>
      <c r="BL115" s="367"/>
      <c r="BM115" s="367"/>
      <c r="BN115" s="367"/>
      <c r="BO115" s="367"/>
      <c r="BP115" s="367"/>
      <c r="BQ115" s="367"/>
      <c r="BR115" s="367"/>
      <c r="BS115" s="367"/>
      <c r="BT115" s="367"/>
      <c r="BU115" s="367"/>
      <c r="BV115" s="367"/>
    </row>
    <row r="116" spans="63:74" x14ac:dyDescent="0.25">
      <c r="BK116" s="367"/>
      <c r="BL116" s="367"/>
      <c r="BM116" s="367"/>
      <c r="BN116" s="367"/>
      <c r="BO116" s="367"/>
      <c r="BP116" s="367"/>
      <c r="BQ116" s="367"/>
      <c r="BR116" s="367"/>
      <c r="BS116" s="367"/>
      <c r="BT116" s="367"/>
      <c r="BU116" s="367"/>
      <c r="BV116" s="367"/>
    </row>
    <row r="117" spans="63:74" x14ac:dyDescent="0.25">
      <c r="BK117" s="367"/>
      <c r="BL117" s="367"/>
      <c r="BM117" s="367"/>
      <c r="BN117" s="367"/>
      <c r="BO117" s="367"/>
      <c r="BP117" s="367"/>
      <c r="BQ117" s="367"/>
      <c r="BR117" s="367"/>
      <c r="BS117" s="367"/>
      <c r="BT117" s="367"/>
      <c r="BU117" s="367"/>
      <c r="BV117" s="367"/>
    </row>
    <row r="118" spans="63:74" x14ac:dyDescent="0.25">
      <c r="BK118" s="367"/>
      <c r="BL118" s="367"/>
      <c r="BM118" s="367"/>
      <c r="BN118" s="367"/>
      <c r="BO118" s="367"/>
      <c r="BP118" s="367"/>
      <c r="BQ118" s="367"/>
      <c r="BR118" s="367"/>
      <c r="BS118" s="367"/>
      <c r="BT118" s="367"/>
      <c r="BU118" s="367"/>
      <c r="BV118" s="367"/>
    </row>
    <row r="119" spans="63:74" x14ac:dyDescent="0.25">
      <c r="BK119" s="367"/>
      <c r="BL119" s="367"/>
      <c r="BM119" s="367"/>
      <c r="BN119" s="367"/>
      <c r="BO119" s="367"/>
      <c r="BP119" s="367"/>
      <c r="BQ119" s="367"/>
      <c r="BR119" s="367"/>
      <c r="BS119" s="367"/>
      <c r="BT119" s="367"/>
      <c r="BU119" s="367"/>
      <c r="BV119" s="367"/>
    </row>
    <row r="120" spans="63:74" x14ac:dyDescent="0.25">
      <c r="BK120" s="367"/>
      <c r="BL120" s="367"/>
      <c r="BM120" s="367"/>
      <c r="BN120" s="367"/>
      <c r="BO120" s="367"/>
      <c r="BP120" s="367"/>
      <c r="BQ120" s="367"/>
      <c r="BR120" s="367"/>
      <c r="BS120" s="367"/>
      <c r="BT120" s="367"/>
      <c r="BU120" s="367"/>
      <c r="BV120" s="367"/>
    </row>
    <row r="121" spans="63:74" x14ac:dyDescent="0.25">
      <c r="BK121" s="367"/>
      <c r="BL121" s="367"/>
      <c r="BM121" s="367"/>
      <c r="BN121" s="367"/>
      <c r="BO121" s="367"/>
      <c r="BP121" s="367"/>
      <c r="BQ121" s="367"/>
      <c r="BR121" s="367"/>
      <c r="BS121" s="367"/>
      <c r="BT121" s="367"/>
      <c r="BU121" s="367"/>
      <c r="BV121" s="367"/>
    </row>
    <row r="122" spans="63:74" x14ac:dyDescent="0.25">
      <c r="BK122" s="367"/>
      <c r="BL122" s="367"/>
      <c r="BM122" s="367"/>
      <c r="BN122" s="367"/>
      <c r="BO122" s="367"/>
      <c r="BP122" s="367"/>
      <c r="BQ122" s="367"/>
      <c r="BR122" s="367"/>
      <c r="BS122" s="367"/>
      <c r="BT122" s="367"/>
      <c r="BU122" s="367"/>
      <c r="BV122" s="367"/>
    </row>
    <row r="123" spans="63:74" x14ac:dyDescent="0.25">
      <c r="BK123" s="367"/>
      <c r="BL123" s="367"/>
      <c r="BM123" s="367"/>
      <c r="BN123" s="367"/>
      <c r="BO123" s="367"/>
      <c r="BP123" s="367"/>
      <c r="BQ123" s="367"/>
      <c r="BR123" s="367"/>
      <c r="BS123" s="367"/>
      <c r="BT123" s="367"/>
      <c r="BU123" s="367"/>
      <c r="BV123" s="367"/>
    </row>
    <row r="124" spans="63:74" x14ac:dyDescent="0.25">
      <c r="BK124" s="367"/>
      <c r="BL124" s="367"/>
      <c r="BM124" s="367"/>
      <c r="BN124" s="367"/>
      <c r="BO124" s="367"/>
      <c r="BP124" s="367"/>
      <c r="BQ124" s="367"/>
      <c r="BR124" s="367"/>
      <c r="BS124" s="367"/>
      <c r="BT124" s="367"/>
      <c r="BU124" s="367"/>
      <c r="BV124" s="367"/>
    </row>
    <row r="125" spans="63:74" x14ac:dyDescent="0.25">
      <c r="BK125" s="367"/>
      <c r="BL125" s="367"/>
      <c r="BM125" s="367"/>
      <c r="BN125" s="367"/>
      <c r="BO125" s="367"/>
      <c r="BP125" s="367"/>
      <c r="BQ125" s="367"/>
      <c r="BR125" s="367"/>
      <c r="BS125" s="367"/>
      <c r="BT125" s="367"/>
      <c r="BU125" s="367"/>
      <c r="BV125" s="367"/>
    </row>
    <row r="126" spans="63:74" x14ac:dyDescent="0.25">
      <c r="BK126" s="367"/>
      <c r="BL126" s="367"/>
      <c r="BM126" s="367"/>
      <c r="BN126" s="367"/>
      <c r="BO126" s="367"/>
      <c r="BP126" s="367"/>
      <c r="BQ126" s="367"/>
      <c r="BR126" s="367"/>
      <c r="BS126" s="367"/>
      <c r="BT126" s="367"/>
      <c r="BU126" s="367"/>
      <c r="BV126" s="367"/>
    </row>
    <row r="127" spans="63:74" x14ac:dyDescent="0.25">
      <c r="BK127" s="367"/>
      <c r="BL127" s="367"/>
      <c r="BM127" s="367"/>
      <c r="BN127" s="367"/>
      <c r="BO127" s="367"/>
      <c r="BP127" s="367"/>
      <c r="BQ127" s="367"/>
      <c r="BR127" s="367"/>
      <c r="BS127" s="367"/>
      <c r="BT127" s="367"/>
      <c r="BU127" s="367"/>
      <c r="BV127" s="367"/>
    </row>
    <row r="128" spans="63:74" x14ac:dyDescent="0.25">
      <c r="BK128" s="367"/>
      <c r="BL128" s="367"/>
      <c r="BM128" s="367"/>
      <c r="BN128" s="367"/>
      <c r="BO128" s="367"/>
      <c r="BP128" s="367"/>
      <c r="BQ128" s="367"/>
      <c r="BR128" s="367"/>
      <c r="BS128" s="367"/>
      <c r="BT128" s="367"/>
      <c r="BU128" s="367"/>
      <c r="BV128" s="367"/>
    </row>
    <row r="129" spans="63:74" x14ac:dyDescent="0.25">
      <c r="BK129" s="367"/>
      <c r="BL129" s="367"/>
      <c r="BM129" s="367"/>
      <c r="BN129" s="367"/>
      <c r="BO129" s="367"/>
      <c r="BP129" s="367"/>
      <c r="BQ129" s="367"/>
      <c r="BR129" s="367"/>
      <c r="BS129" s="367"/>
      <c r="BT129" s="367"/>
      <c r="BU129" s="367"/>
      <c r="BV129" s="367"/>
    </row>
    <row r="130" spans="63:74" x14ac:dyDescent="0.25">
      <c r="BK130" s="367"/>
      <c r="BL130" s="367"/>
      <c r="BM130" s="367"/>
      <c r="BN130" s="367"/>
      <c r="BO130" s="367"/>
      <c r="BP130" s="367"/>
      <c r="BQ130" s="367"/>
      <c r="BR130" s="367"/>
      <c r="BS130" s="367"/>
      <c r="BT130" s="367"/>
      <c r="BU130" s="367"/>
      <c r="BV130" s="367"/>
    </row>
    <row r="131" spans="63:74" x14ac:dyDescent="0.25">
      <c r="BK131" s="367"/>
      <c r="BL131" s="367"/>
      <c r="BM131" s="367"/>
      <c r="BN131" s="367"/>
      <c r="BO131" s="367"/>
      <c r="BP131" s="367"/>
      <c r="BQ131" s="367"/>
      <c r="BR131" s="367"/>
      <c r="BS131" s="367"/>
      <c r="BT131" s="367"/>
      <c r="BU131" s="367"/>
      <c r="BV131" s="367"/>
    </row>
    <row r="132" spans="63:74" x14ac:dyDescent="0.25">
      <c r="BK132" s="367"/>
      <c r="BL132" s="367"/>
      <c r="BM132" s="367"/>
      <c r="BN132" s="367"/>
      <c r="BO132" s="367"/>
      <c r="BP132" s="367"/>
      <c r="BQ132" s="367"/>
      <c r="BR132" s="367"/>
      <c r="BS132" s="367"/>
      <c r="BT132" s="367"/>
      <c r="BU132" s="367"/>
      <c r="BV132" s="367"/>
    </row>
    <row r="133" spans="63:74" x14ac:dyDescent="0.25">
      <c r="BK133" s="367"/>
      <c r="BL133" s="367"/>
      <c r="BM133" s="367"/>
      <c r="BN133" s="367"/>
      <c r="BO133" s="367"/>
      <c r="BP133" s="367"/>
      <c r="BQ133" s="367"/>
      <c r="BR133" s="367"/>
      <c r="BS133" s="367"/>
      <c r="BT133" s="367"/>
      <c r="BU133" s="367"/>
      <c r="BV133" s="367"/>
    </row>
    <row r="134" spans="63:74" x14ac:dyDescent="0.25">
      <c r="BK134" s="367"/>
      <c r="BL134" s="367"/>
      <c r="BM134" s="367"/>
      <c r="BN134" s="367"/>
      <c r="BO134" s="367"/>
      <c r="BP134" s="367"/>
      <c r="BQ134" s="367"/>
      <c r="BR134" s="367"/>
      <c r="BS134" s="367"/>
      <c r="BT134" s="367"/>
      <c r="BU134" s="367"/>
      <c r="BV134" s="367"/>
    </row>
    <row r="135" spans="63:74" x14ac:dyDescent="0.25">
      <c r="BK135" s="367"/>
      <c r="BL135" s="367"/>
      <c r="BM135" s="367"/>
      <c r="BN135" s="367"/>
      <c r="BO135" s="367"/>
      <c r="BP135" s="367"/>
      <c r="BQ135" s="367"/>
      <c r="BR135" s="367"/>
      <c r="BS135" s="367"/>
      <c r="BT135" s="367"/>
      <c r="BU135" s="367"/>
      <c r="BV135" s="367"/>
    </row>
    <row r="136" spans="63:74" x14ac:dyDescent="0.25">
      <c r="BK136" s="367"/>
      <c r="BL136" s="367"/>
      <c r="BM136" s="367"/>
      <c r="BN136" s="367"/>
      <c r="BO136" s="367"/>
      <c r="BP136" s="367"/>
      <c r="BQ136" s="367"/>
      <c r="BR136" s="367"/>
      <c r="BS136" s="367"/>
      <c r="BT136" s="367"/>
      <c r="BU136" s="367"/>
      <c r="BV136" s="367"/>
    </row>
    <row r="137" spans="63:74" x14ac:dyDescent="0.25">
      <c r="BK137" s="367"/>
      <c r="BL137" s="367"/>
      <c r="BM137" s="367"/>
      <c r="BN137" s="367"/>
      <c r="BO137" s="367"/>
      <c r="BP137" s="367"/>
      <c r="BQ137" s="367"/>
      <c r="BR137" s="367"/>
      <c r="BS137" s="367"/>
      <c r="BT137" s="367"/>
      <c r="BU137" s="367"/>
      <c r="BV137" s="367"/>
    </row>
    <row r="138" spans="63:74" x14ac:dyDescent="0.25">
      <c r="BK138" s="367"/>
      <c r="BL138" s="367"/>
      <c r="BM138" s="367"/>
      <c r="BN138" s="367"/>
      <c r="BO138" s="367"/>
      <c r="BP138" s="367"/>
      <c r="BQ138" s="367"/>
      <c r="BR138" s="367"/>
      <c r="BS138" s="367"/>
      <c r="BT138" s="367"/>
      <c r="BU138" s="367"/>
      <c r="BV138" s="367"/>
    </row>
    <row r="139" spans="63:74" x14ac:dyDescent="0.25">
      <c r="BK139" s="367"/>
      <c r="BL139" s="367"/>
      <c r="BM139" s="367"/>
      <c r="BN139" s="367"/>
      <c r="BO139" s="367"/>
      <c r="BP139" s="367"/>
      <c r="BQ139" s="367"/>
      <c r="BR139" s="367"/>
      <c r="BS139" s="367"/>
      <c r="BT139" s="367"/>
      <c r="BU139" s="367"/>
      <c r="BV139" s="367"/>
    </row>
    <row r="140" spans="63:74" x14ac:dyDescent="0.25">
      <c r="BK140" s="367"/>
      <c r="BL140" s="367"/>
      <c r="BM140" s="367"/>
      <c r="BN140" s="367"/>
      <c r="BO140" s="367"/>
      <c r="BP140" s="367"/>
      <c r="BQ140" s="367"/>
      <c r="BR140" s="367"/>
      <c r="BS140" s="367"/>
      <c r="BT140" s="367"/>
      <c r="BU140" s="367"/>
      <c r="BV140" s="367"/>
    </row>
    <row r="141" spans="63:74" x14ac:dyDescent="0.25">
      <c r="BK141" s="367"/>
      <c r="BL141" s="367"/>
      <c r="BM141" s="367"/>
      <c r="BN141" s="367"/>
      <c r="BO141" s="367"/>
      <c r="BP141" s="367"/>
      <c r="BQ141" s="367"/>
      <c r="BR141" s="367"/>
      <c r="BS141" s="367"/>
      <c r="BT141" s="367"/>
      <c r="BU141" s="367"/>
      <c r="BV141" s="367"/>
    </row>
  </sheetData>
  <mergeCells count="24">
    <mergeCell ref="B78:Q78"/>
    <mergeCell ref="B79:Q79"/>
    <mergeCell ref="B72:Q72"/>
    <mergeCell ref="B73:Q73"/>
    <mergeCell ref="B76:Q76"/>
    <mergeCell ref="B77:Q77"/>
    <mergeCell ref="B74:Q74"/>
    <mergeCell ref="B75:Q75"/>
    <mergeCell ref="A1:A2"/>
    <mergeCell ref="B71:Q71"/>
    <mergeCell ref="B64:Q64"/>
    <mergeCell ref="B65:Q65"/>
    <mergeCell ref="B66:Q66"/>
    <mergeCell ref="B1:AL1"/>
    <mergeCell ref="C3:N3"/>
    <mergeCell ref="O3:Z3"/>
    <mergeCell ref="AA3:AL3"/>
    <mergeCell ref="BK3:BV3"/>
    <mergeCell ref="AY3:BJ3"/>
    <mergeCell ref="AM3:AX3"/>
    <mergeCell ref="B70:Q70"/>
    <mergeCell ref="B68:Q68"/>
    <mergeCell ref="B67:Q67"/>
    <mergeCell ref="B69:Q69"/>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Kaze, Ornella </cp:lastModifiedBy>
  <cp:lastPrinted>2013-09-11T15:47:32Z</cp:lastPrinted>
  <dcterms:created xsi:type="dcterms:W3CDTF">2006-10-10T12:45:59Z</dcterms:created>
  <dcterms:modified xsi:type="dcterms:W3CDTF">2022-05-05T19:59:56Z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